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R:\S12360_保護・監査指導室\R06年度\01_共同作業\13_児童施設監査班\12： ホームページ\R7　登載分\保育所型認定こども園\"/>
    </mc:Choice>
  </mc:AlternateContent>
  <xr:revisionPtr revIDLastSave="0" documentId="13_ncr:1_{E760964E-6F03-4990-BF28-32AF7A99BD9C}" xr6:coauthVersionLast="47" xr6:coauthVersionMax="47" xr10:uidLastSave="{00000000-0000-0000-0000-000000000000}"/>
  <bookViews>
    <workbookView xWindow="3720" yWindow="420" windowWidth="14430" windowHeight="15480" tabRatio="729" firstSheet="6" activeTab="14" xr2:uid="{00000000-000D-0000-FFFF-FFFF00000000}"/>
  </bookViews>
  <sheets>
    <sheet name="表紙" sheetId="23" r:id="rId1"/>
    <sheet name="１（１）" sheetId="3" r:id="rId2"/>
    <sheet name="１（2)" sheetId="22" r:id="rId3"/>
    <sheet name="１（３）" sheetId="4" r:id="rId4"/>
    <sheet name="１（４）" sheetId="5" r:id="rId5"/>
    <sheet name="１（５）" sheetId="6" r:id="rId6"/>
    <sheet name="２・３" sheetId="15" r:id="rId7"/>
    <sheet name="４（１）" sheetId="26" r:id="rId8"/>
    <sheet name="４（２）" sheetId="27" r:id="rId9"/>
    <sheet name="５" sheetId="18" r:id="rId10"/>
    <sheet name="6" sheetId="30" r:id="rId11"/>
    <sheet name="７" sheetId="31" r:id="rId12"/>
    <sheet name="８" sheetId="32" r:id="rId13"/>
    <sheet name="9" sheetId="33" r:id="rId14"/>
    <sheet name="一覧表" sheetId="34" r:id="rId15"/>
  </sheets>
  <externalReferences>
    <externalReference r:id="rId16"/>
    <externalReference r:id="rId17"/>
  </externalReferences>
  <definedNames>
    <definedName name="_xlnm.Print_Area" localSheetId="1">'１（１）'!$B$1:$L$39</definedName>
    <definedName name="_xlnm.Print_Area" localSheetId="2">'１（2)'!$B$1:$L$42</definedName>
    <definedName name="_xlnm.Print_Area" localSheetId="3">'１（３）'!$B$1:$L$23</definedName>
    <definedName name="_xlnm.Print_Area" localSheetId="4">'１（４）'!$A$1:$AH$40</definedName>
    <definedName name="_xlnm.Print_Area" localSheetId="5">'１（５）'!$A$1:$O$37</definedName>
    <definedName name="_xlnm.Print_Area" localSheetId="6">'２・３'!$A$1:$Q$59</definedName>
    <definedName name="_xlnm.Print_Area" localSheetId="9">'５'!$B$1:$J$37</definedName>
    <definedName name="_xlnm.Print_Area" localSheetId="10">'6'!$A$1:$N$45</definedName>
    <definedName name="_xlnm.Print_Area" localSheetId="11">'７'!$A$1:$U$29</definedName>
    <definedName name="_xlnm.Print_Area" localSheetId="12">'８'!$A$1:$U$29</definedName>
    <definedName name="_xlnm.Print_Area" localSheetId="13">'9'!$A$1:$F$42</definedName>
    <definedName name="_xlnm.Print_Area" localSheetId="14">一覧表!$A$1:$G$170</definedName>
    <definedName name="_xlnm.Print_Area" localSheetId="0">表紙!$A$1:$L$58</definedName>
    <definedName name="_xlnm.Print_Titles" localSheetId="14">一覧表!$15:$16</definedName>
    <definedName name="月別_内訳" localSheetId="7">#REF!</definedName>
    <definedName name="月別_内訳" localSheetId="8">#REF!</definedName>
    <definedName name="月別_内訳" localSheetId="10">#REF!</definedName>
    <definedName name="月別_内訳" localSheetId="14">#REF!</definedName>
    <definedName name="月別_内訳" localSheetId="0">#REF!</definedName>
    <definedName name="月別_内訳">#REF!</definedName>
    <definedName name="左記職員の内正規職員外の数" localSheetId="7">#REF!</definedName>
    <definedName name="左記職員の内正規職員外の数" localSheetId="8">#REF!</definedName>
    <definedName name="左記職員の内正規職員外の数" localSheetId="10">#REF!</definedName>
    <definedName name="左記職員の内正規職員外の数" localSheetId="14">#REF!</definedName>
    <definedName name="左記職員の内正規職員外の数" localSheetId="0">#REF!</definedName>
    <definedName name="左記職員の内正規職員外の数">#REF!</definedName>
    <definedName name="初日入所人数" localSheetId="7">#REF!</definedName>
    <definedName name="初日入所人数" localSheetId="8">#REF!</definedName>
    <definedName name="初日入所人数" localSheetId="10">#REF!</definedName>
    <definedName name="初日入所人数" localSheetId="14">#REF!</definedName>
    <definedName name="初日入所人数" localSheetId="0">#REF!</definedName>
    <definedName name="初日入所人数">#REF!</definedName>
    <definedName name="職員過不足数" localSheetId="7">#REF!</definedName>
    <definedName name="職員過不足数" localSheetId="8">#REF!</definedName>
    <definedName name="職員過不足数" localSheetId="10">#REF!</definedName>
    <definedName name="職員過不足数" localSheetId="14">#REF!</definedName>
    <definedName name="職員過不足数" localSheetId="0">#REF!</definedName>
    <definedName name="職員過不足数">#REF!</definedName>
    <definedName name="職員現員数" localSheetId="7">#REF!</definedName>
    <definedName name="職員現員数" localSheetId="8">#REF!</definedName>
    <definedName name="職員現員数" localSheetId="10">#REF!</definedName>
    <definedName name="職員現員数" localSheetId="14">#REF!</definedName>
    <definedName name="職員現員数" localSheetId="0">#REF!</definedName>
    <definedName name="職員現員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33" l="1"/>
  <c r="D21" i="33"/>
  <c r="D1" i="33"/>
  <c r="S28" i="32"/>
  <c r="R28" i="32"/>
  <c r="Q28" i="32"/>
  <c r="P28" i="32"/>
  <c r="O28" i="32"/>
  <c r="N28" i="32"/>
  <c r="M28" i="32"/>
  <c r="L28" i="32"/>
  <c r="K28" i="32"/>
  <c r="J28" i="32"/>
  <c r="I28" i="32"/>
  <c r="H28" i="32"/>
  <c r="G28" i="32"/>
  <c r="F28" i="32"/>
  <c r="E28" i="32"/>
  <c r="U28" i="32" s="1"/>
  <c r="T27" i="32"/>
  <c r="T26" i="32"/>
  <c r="U26" i="32" s="1"/>
  <c r="T25" i="32"/>
  <c r="U25" i="32" s="1"/>
  <c r="T24" i="32"/>
  <c r="U24" i="32" s="1"/>
  <c r="T23" i="32"/>
  <c r="U23" i="32" s="1"/>
  <c r="T22" i="32"/>
  <c r="U22" i="32" s="1"/>
  <c r="T21" i="32"/>
  <c r="U21" i="32" s="1"/>
  <c r="T20" i="32"/>
  <c r="U20" i="32" s="1"/>
  <c r="T19" i="32"/>
  <c r="U19" i="32" s="1"/>
  <c r="T18" i="32"/>
  <c r="U18" i="32" s="1"/>
  <c r="T17" i="32"/>
  <c r="U17" i="32" s="1"/>
  <c r="T16" i="32"/>
  <c r="U16" i="32" s="1"/>
  <c r="T15" i="32"/>
  <c r="U15" i="32" s="1"/>
  <c r="T14" i="32"/>
  <c r="U14" i="32" s="1"/>
  <c r="T13" i="32"/>
  <c r="U13" i="32" s="1"/>
  <c r="T12" i="32"/>
  <c r="U12" i="32" s="1"/>
  <c r="T11" i="32"/>
  <c r="U11" i="32" s="1"/>
  <c r="T10" i="32"/>
  <c r="U10" i="32" s="1"/>
  <c r="T9" i="32"/>
  <c r="T28" i="32" s="1"/>
  <c r="T8" i="32"/>
  <c r="U8" i="32" s="1"/>
  <c r="E1" i="32"/>
  <c r="E4" i="32" s="1"/>
  <c r="J3" i="32" s="1"/>
  <c r="S28" i="31"/>
  <c r="R28" i="31"/>
  <c r="Q28" i="31"/>
  <c r="P28" i="31"/>
  <c r="O28" i="31"/>
  <c r="N28" i="31"/>
  <c r="M28" i="31"/>
  <c r="L28" i="31"/>
  <c r="K28" i="31"/>
  <c r="J28" i="31"/>
  <c r="I28" i="31"/>
  <c r="H28" i="31"/>
  <c r="G28" i="31"/>
  <c r="F28" i="31"/>
  <c r="E28" i="31"/>
  <c r="T27" i="31"/>
  <c r="T26" i="31"/>
  <c r="U26" i="31" s="1"/>
  <c r="T25" i="31"/>
  <c r="U25" i="31" s="1"/>
  <c r="T24" i="31"/>
  <c r="U24" i="31" s="1"/>
  <c r="T23" i="31"/>
  <c r="U23" i="31" s="1"/>
  <c r="T22" i="31"/>
  <c r="U22" i="31" s="1"/>
  <c r="U21" i="31"/>
  <c r="T21" i="31"/>
  <c r="T20" i="31"/>
  <c r="U20" i="31" s="1"/>
  <c r="T19" i="31"/>
  <c r="U19" i="31" s="1"/>
  <c r="T18" i="31"/>
  <c r="U18" i="31" s="1"/>
  <c r="T17" i="31"/>
  <c r="U17" i="31" s="1"/>
  <c r="T16" i="31"/>
  <c r="U16" i="31" s="1"/>
  <c r="U15" i="31"/>
  <c r="T15" i="31"/>
  <c r="T14" i="31"/>
  <c r="U14" i="31" s="1"/>
  <c r="T13" i="31"/>
  <c r="U13" i="31" s="1"/>
  <c r="T12" i="31"/>
  <c r="U12" i="31" s="1"/>
  <c r="T11" i="31"/>
  <c r="U11" i="31" s="1"/>
  <c r="T10" i="31"/>
  <c r="U10" i="31" s="1"/>
  <c r="U9" i="31"/>
  <c r="T9" i="31"/>
  <c r="T8" i="31"/>
  <c r="U8" i="31" s="1"/>
  <c r="E4" i="31"/>
  <c r="U9" i="32" l="1"/>
  <c r="U28" i="31"/>
  <c r="T28" i="31"/>
  <c r="M9" i="6" l="1"/>
  <c r="C38" i="5"/>
  <c r="C37" i="5"/>
  <c r="C35" i="5"/>
  <c r="F1" i="30" l="1"/>
  <c r="N39" i="30" s="1"/>
  <c r="M21" i="30" l="1"/>
  <c r="G39" i="30"/>
  <c r="I39" i="30"/>
  <c r="E21" i="30"/>
  <c r="F21" i="30"/>
  <c r="G21" i="30"/>
  <c r="N21" i="30"/>
  <c r="H39" i="30"/>
  <c r="H21" i="30"/>
  <c r="J39" i="30"/>
  <c r="I21" i="30"/>
  <c r="C39" i="30"/>
  <c r="K39" i="30"/>
  <c r="J21" i="30"/>
  <c r="D39" i="30"/>
  <c r="L39" i="30"/>
  <c r="C21" i="30"/>
  <c r="E22" i="30" s="1"/>
  <c r="K21" i="30"/>
  <c r="E39" i="30"/>
  <c r="M39" i="30"/>
  <c r="D21" i="30"/>
  <c r="L21" i="30"/>
  <c r="F39" i="30"/>
  <c r="E40" i="30" l="1"/>
  <c r="D40" i="30"/>
  <c r="D22" i="30"/>
  <c r="X34" i="5" l="1"/>
  <c r="Y33" i="5"/>
  <c r="L1" i="26" l="1"/>
  <c r="H1" i="26"/>
  <c r="D2" i="26"/>
  <c r="C3" i="27"/>
  <c r="G8" i="27"/>
  <c r="J8" i="27"/>
  <c r="G9" i="27"/>
  <c r="J9" i="27"/>
  <c r="Z9" i="27" s="1"/>
  <c r="Q9" i="27"/>
  <c r="AI9" i="27"/>
  <c r="G10" i="27"/>
  <c r="J10" i="27"/>
  <c r="G11" i="27"/>
  <c r="J11" i="27"/>
  <c r="Z11" i="27" s="1"/>
  <c r="AD11" i="27" s="1"/>
  <c r="Q11" i="27"/>
  <c r="AI11" i="27"/>
  <c r="G12" i="27"/>
  <c r="J12" i="27"/>
  <c r="G13" i="27"/>
  <c r="Y13" i="27" s="1"/>
  <c r="AB13" i="27" s="1"/>
  <c r="J13" i="27"/>
  <c r="Z13" i="27" s="1"/>
  <c r="AD13" i="27" s="1"/>
  <c r="Q13" i="27"/>
  <c r="AI13" i="27"/>
  <c r="G14" i="27"/>
  <c r="J14" i="27"/>
  <c r="G15" i="27"/>
  <c r="Y15" i="27" s="1"/>
  <c r="AB15" i="27" s="1"/>
  <c r="J15" i="27"/>
  <c r="Q15" i="27"/>
  <c r="Z15" i="27"/>
  <c r="AD15" i="27" s="1"/>
  <c r="AI15" i="27"/>
  <c r="G16" i="27"/>
  <c r="J16" i="27"/>
  <c r="G17" i="27"/>
  <c r="J17" i="27"/>
  <c r="Z17" i="27" s="1"/>
  <c r="AD17" i="27" s="1"/>
  <c r="Q17" i="27"/>
  <c r="AI17" i="27"/>
  <c r="G18" i="27"/>
  <c r="K18" i="27" s="1"/>
  <c r="M18" i="27" s="1"/>
  <c r="J18" i="27"/>
  <c r="G19" i="27"/>
  <c r="J19" i="27"/>
  <c r="Z19" i="27" s="1"/>
  <c r="AD19" i="27" s="1"/>
  <c r="Q19" i="27"/>
  <c r="AI19" i="27"/>
  <c r="G20" i="27"/>
  <c r="J20" i="27"/>
  <c r="G21" i="27"/>
  <c r="Y21" i="27" s="1"/>
  <c r="AB21" i="27" s="1"/>
  <c r="J21" i="27"/>
  <c r="Z21" i="27" s="1"/>
  <c r="AD21" i="27" s="1"/>
  <c r="Q21" i="27"/>
  <c r="AI21" i="27"/>
  <c r="G22" i="27"/>
  <c r="K22" i="27" s="1"/>
  <c r="M22" i="27" s="1"/>
  <c r="J22" i="27"/>
  <c r="G23" i="27"/>
  <c r="Y23" i="27" s="1"/>
  <c r="AB23" i="27" s="1"/>
  <c r="J23" i="27"/>
  <c r="Z23" i="27" s="1"/>
  <c r="AD23" i="27" s="1"/>
  <c r="Q23" i="27"/>
  <c r="AI23" i="27"/>
  <c r="G24" i="27"/>
  <c r="J24" i="27"/>
  <c r="G25" i="27"/>
  <c r="J25" i="27"/>
  <c r="Z25" i="27" s="1"/>
  <c r="AD25" i="27" s="1"/>
  <c r="Q25" i="27"/>
  <c r="AI25" i="27"/>
  <c r="G26" i="27"/>
  <c r="J26" i="27"/>
  <c r="G27" i="27"/>
  <c r="J27" i="27"/>
  <c r="Z27" i="27" s="1"/>
  <c r="AD27" i="27" s="1"/>
  <c r="Q27" i="27"/>
  <c r="AI27" i="27"/>
  <c r="G28" i="27"/>
  <c r="J28" i="27"/>
  <c r="G29" i="27"/>
  <c r="Y29" i="27" s="1"/>
  <c r="AB29" i="27" s="1"/>
  <c r="J29" i="27"/>
  <c r="Z29" i="27" s="1"/>
  <c r="AD29" i="27" s="1"/>
  <c r="Q29" i="27"/>
  <c r="AI29" i="27"/>
  <c r="G30" i="27"/>
  <c r="J30" i="27"/>
  <c r="G31" i="27"/>
  <c r="Y31" i="27" s="1"/>
  <c r="AB31" i="27" s="1"/>
  <c r="J31" i="27"/>
  <c r="Z31" i="27" s="1"/>
  <c r="AD31" i="27" s="1"/>
  <c r="Q31" i="27"/>
  <c r="AI31" i="27"/>
  <c r="C34" i="27"/>
  <c r="C37" i="27" s="1"/>
  <c r="D34" i="27"/>
  <c r="D37" i="27" s="1"/>
  <c r="E34" i="27"/>
  <c r="E37" i="27" s="1"/>
  <c r="F34" i="27"/>
  <c r="F37" i="27" s="1"/>
  <c r="H34" i="27"/>
  <c r="H37" i="27" s="1"/>
  <c r="I34" i="27"/>
  <c r="I37" i="27" s="1"/>
  <c r="L34" i="27"/>
  <c r="L37" i="27" s="1"/>
  <c r="N34" i="27"/>
  <c r="O34" i="27"/>
  <c r="O37" i="27" s="1"/>
  <c r="P34" i="27"/>
  <c r="P37" i="27" s="1"/>
  <c r="R34" i="27"/>
  <c r="R37" i="27" s="1"/>
  <c r="S34" i="27"/>
  <c r="S37" i="27" s="1"/>
  <c r="T34" i="27"/>
  <c r="T37" i="27" s="1"/>
  <c r="U34" i="27"/>
  <c r="U37" i="27" s="1"/>
  <c r="V34" i="27"/>
  <c r="V37" i="27" s="1"/>
  <c r="W34" i="27"/>
  <c r="W37" i="27" s="1"/>
  <c r="X34" i="27"/>
  <c r="X37" i="27" s="1"/>
  <c r="AA34" i="27"/>
  <c r="AC34" i="27"/>
  <c r="AG34" i="27"/>
  <c r="AH34" i="27"/>
  <c r="N37" i="27"/>
  <c r="G7" i="26"/>
  <c r="J7" i="26"/>
  <c r="G8" i="26"/>
  <c r="Y8" i="26" s="1"/>
  <c r="AB8" i="26" s="1"/>
  <c r="J8" i="26"/>
  <c r="Q8" i="26"/>
  <c r="Z8" i="26"/>
  <c r="AD8" i="26" s="1"/>
  <c r="AI8" i="26"/>
  <c r="G9" i="26"/>
  <c r="J9" i="26"/>
  <c r="G10" i="26"/>
  <c r="J10" i="26"/>
  <c r="Z10" i="26" s="1"/>
  <c r="Q10" i="26"/>
  <c r="AI10" i="26"/>
  <c r="G11" i="26"/>
  <c r="J11" i="26"/>
  <c r="G12" i="26"/>
  <c r="J12" i="26"/>
  <c r="Z12" i="26" s="1"/>
  <c r="AD12" i="26" s="1"/>
  <c r="Q12" i="26"/>
  <c r="AI12" i="26"/>
  <c r="G13" i="26"/>
  <c r="J13" i="26"/>
  <c r="G14" i="26"/>
  <c r="Y14" i="26" s="1"/>
  <c r="AB14" i="26" s="1"/>
  <c r="J14" i="26"/>
  <c r="Z14" i="26" s="1"/>
  <c r="AD14" i="26" s="1"/>
  <c r="Q14" i="26"/>
  <c r="AI14" i="26"/>
  <c r="G15" i="26"/>
  <c r="J15" i="26"/>
  <c r="G16" i="26"/>
  <c r="Y16" i="26" s="1"/>
  <c r="AB16" i="26" s="1"/>
  <c r="J16" i="26"/>
  <c r="Z16" i="26" s="1"/>
  <c r="AD16" i="26" s="1"/>
  <c r="Q16" i="26"/>
  <c r="AI16" i="26"/>
  <c r="G17" i="26"/>
  <c r="J17" i="26"/>
  <c r="G18" i="26"/>
  <c r="J18" i="26"/>
  <c r="Z18" i="26" s="1"/>
  <c r="AD18" i="26" s="1"/>
  <c r="Q18" i="26"/>
  <c r="AI18" i="26"/>
  <c r="G19" i="26"/>
  <c r="J19" i="26"/>
  <c r="G20" i="26"/>
  <c r="J20" i="26"/>
  <c r="Z20" i="26" s="1"/>
  <c r="AD20" i="26" s="1"/>
  <c r="Q20" i="26"/>
  <c r="AI20" i="26"/>
  <c r="G21" i="26"/>
  <c r="J21" i="26"/>
  <c r="G22" i="26"/>
  <c r="Y22" i="26" s="1"/>
  <c r="AB22" i="26" s="1"/>
  <c r="J22" i="26"/>
  <c r="Z22" i="26" s="1"/>
  <c r="AD22" i="26" s="1"/>
  <c r="Q22" i="26"/>
  <c r="AI22" i="26"/>
  <c r="G23" i="26"/>
  <c r="J23" i="26"/>
  <c r="G24" i="26"/>
  <c r="Y24" i="26" s="1"/>
  <c r="AB24" i="26" s="1"/>
  <c r="J24" i="26"/>
  <c r="Z24" i="26" s="1"/>
  <c r="AD24" i="26" s="1"/>
  <c r="Q24" i="26"/>
  <c r="AI24" i="26"/>
  <c r="G25" i="26"/>
  <c r="J25" i="26"/>
  <c r="G26" i="26"/>
  <c r="J26" i="26"/>
  <c r="Z26" i="26" s="1"/>
  <c r="AD26" i="26" s="1"/>
  <c r="Q26" i="26"/>
  <c r="AI26" i="26"/>
  <c r="G27" i="26"/>
  <c r="J27" i="26"/>
  <c r="G28" i="26"/>
  <c r="K28" i="26" s="1"/>
  <c r="M28" i="26" s="1"/>
  <c r="J28" i="26"/>
  <c r="Z28" i="26" s="1"/>
  <c r="AD28" i="26" s="1"/>
  <c r="Q28" i="26"/>
  <c r="AI28" i="26"/>
  <c r="G29" i="26"/>
  <c r="J29" i="26"/>
  <c r="G30" i="26"/>
  <c r="J30" i="26"/>
  <c r="Z30" i="26" s="1"/>
  <c r="AD30" i="26" s="1"/>
  <c r="Q30" i="26"/>
  <c r="Y30" i="26"/>
  <c r="AB30" i="26" s="1"/>
  <c r="AI30" i="26"/>
  <c r="C33" i="26"/>
  <c r="C36" i="26" s="1"/>
  <c r="D33" i="26"/>
  <c r="D36" i="26" s="1"/>
  <c r="E33" i="26"/>
  <c r="E36" i="26" s="1"/>
  <c r="F33" i="26"/>
  <c r="F36" i="26" s="1"/>
  <c r="H33" i="26"/>
  <c r="H36" i="26" s="1"/>
  <c r="I33" i="26"/>
  <c r="L33" i="26"/>
  <c r="L36" i="26" s="1"/>
  <c r="N33" i="26"/>
  <c r="N36" i="26" s="1"/>
  <c r="O33" i="26"/>
  <c r="O36" i="26" s="1"/>
  <c r="P33" i="26"/>
  <c r="P36" i="26" s="1"/>
  <c r="R33" i="26"/>
  <c r="R36" i="26" s="1"/>
  <c r="S33" i="26"/>
  <c r="T33" i="26"/>
  <c r="T36" i="26" s="1"/>
  <c r="U33" i="26"/>
  <c r="U36" i="26" s="1"/>
  <c r="V33" i="26"/>
  <c r="V36" i="26" s="1"/>
  <c r="W33" i="26"/>
  <c r="W36" i="26" s="1"/>
  <c r="X33" i="26"/>
  <c r="X36" i="26" s="1"/>
  <c r="AA33" i="26"/>
  <c r="AC33" i="26"/>
  <c r="AG33" i="26"/>
  <c r="AH33" i="26"/>
  <c r="I36" i="26"/>
  <c r="S36" i="26"/>
  <c r="Q33" i="26" l="1"/>
  <c r="Q36" i="26" s="1"/>
  <c r="K27" i="26"/>
  <c r="M27" i="26" s="1"/>
  <c r="K12" i="26"/>
  <c r="M12" i="26" s="1"/>
  <c r="K23" i="26"/>
  <c r="M23" i="26" s="1"/>
  <c r="K15" i="26"/>
  <c r="M15" i="26" s="1"/>
  <c r="K11" i="26"/>
  <c r="M11" i="26" s="1"/>
  <c r="K19" i="27"/>
  <c r="M19" i="27" s="1"/>
  <c r="K27" i="27"/>
  <c r="M27" i="27" s="1"/>
  <c r="K14" i="27"/>
  <c r="M14" i="27" s="1"/>
  <c r="K26" i="27"/>
  <c r="M26" i="27" s="1"/>
  <c r="K11" i="27"/>
  <c r="M11" i="27" s="1"/>
  <c r="K10" i="27"/>
  <c r="M10" i="27" s="1"/>
  <c r="K30" i="27"/>
  <c r="M30" i="27" s="1"/>
  <c r="K12" i="27"/>
  <c r="M12" i="27" s="1"/>
  <c r="K20" i="26"/>
  <c r="M20" i="26" s="1"/>
  <c r="K7" i="26"/>
  <c r="M7" i="26" s="1"/>
  <c r="K19" i="26"/>
  <c r="M19" i="26" s="1"/>
  <c r="K26" i="26"/>
  <c r="M26" i="26" s="1"/>
  <c r="K10" i="26"/>
  <c r="M10" i="26" s="1"/>
  <c r="K25" i="27"/>
  <c r="M25" i="27" s="1"/>
  <c r="K17" i="27"/>
  <c r="M17" i="27" s="1"/>
  <c r="J33" i="26"/>
  <c r="J36" i="26" s="1"/>
  <c r="K16" i="26"/>
  <c r="M16" i="26" s="1"/>
  <c r="K8" i="26"/>
  <c r="M8" i="26" s="1"/>
  <c r="K31" i="27"/>
  <c r="M31" i="27" s="1"/>
  <c r="K23" i="27"/>
  <c r="M23" i="27" s="1"/>
  <c r="K15" i="27"/>
  <c r="M15" i="27" s="1"/>
  <c r="K9" i="27"/>
  <c r="M9" i="27" s="1"/>
  <c r="K24" i="26"/>
  <c r="M24" i="26" s="1"/>
  <c r="Y28" i="26"/>
  <c r="AB28" i="26" s="1"/>
  <c r="K25" i="26"/>
  <c r="M25" i="26" s="1"/>
  <c r="Y20" i="26"/>
  <c r="AB20" i="26" s="1"/>
  <c r="K17" i="26"/>
  <c r="M17" i="26" s="1"/>
  <c r="Y12" i="26"/>
  <c r="AB12" i="26" s="1"/>
  <c r="K9" i="26"/>
  <c r="M9" i="26" s="1"/>
  <c r="Y27" i="27"/>
  <c r="AB27" i="27" s="1"/>
  <c r="K24" i="27"/>
  <c r="M24" i="27" s="1"/>
  <c r="Y19" i="27"/>
  <c r="AB19" i="27" s="1"/>
  <c r="K16" i="27"/>
  <c r="M16" i="27" s="1"/>
  <c r="Y11" i="27"/>
  <c r="AB11" i="27" s="1"/>
  <c r="K8" i="27"/>
  <c r="M8" i="27" s="1"/>
  <c r="K18" i="26"/>
  <c r="M18" i="26" s="1"/>
  <c r="AI33" i="26"/>
  <c r="K30" i="26"/>
  <c r="M30" i="26" s="1"/>
  <c r="K22" i="26"/>
  <c r="M22" i="26" s="1"/>
  <c r="K14" i="26"/>
  <c r="M14" i="26" s="1"/>
  <c r="K29" i="27"/>
  <c r="M29" i="27" s="1"/>
  <c r="K21" i="27"/>
  <c r="M21" i="27" s="1"/>
  <c r="K13" i="27"/>
  <c r="M13" i="27" s="1"/>
  <c r="AI34" i="27"/>
  <c r="Y26" i="26"/>
  <c r="AB26" i="26" s="1"/>
  <c r="Y18" i="26"/>
  <c r="AB18" i="26" s="1"/>
  <c r="Y10" i="26"/>
  <c r="AB10" i="26" s="1"/>
  <c r="Y25" i="27"/>
  <c r="AB25" i="27" s="1"/>
  <c r="Y17" i="27"/>
  <c r="AB17" i="27" s="1"/>
  <c r="Y9" i="27"/>
  <c r="AB9" i="27" s="1"/>
  <c r="K29" i="26"/>
  <c r="M29" i="26" s="1"/>
  <c r="K21" i="26"/>
  <c r="M21" i="26" s="1"/>
  <c r="K13" i="26"/>
  <c r="M13" i="26" s="1"/>
  <c r="G34" i="27"/>
  <c r="G37" i="27" s="1"/>
  <c r="K28" i="27"/>
  <c r="M28" i="27" s="1"/>
  <c r="K20" i="27"/>
  <c r="M20" i="27" s="1"/>
  <c r="Q34" i="27"/>
  <c r="Q37" i="27" s="1"/>
  <c r="Z34" i="27"/>
  <c r="AD37" i="27" s="1"/>
  <c r="AD9" i="27"/>
  <c r="J34" i="27"/>
  <c r="J37" i="27" s="1"/>
  <c r="AD10" i="26"/>
  <c r="Z33" i="26"/>
  <c r="AD36" i="26" s="1"/>
  <c r="G33" i="26"/>
  <c r="AF37" i="27" l="1"/>
  <c r="Y34" i="27"/>
  <c r="AB37" i="27" s="1"/>
  <c r="M34" i="27"/>
  <c r="M37" i="27" s="1"/>
  <c r="AF36" i="26"/>
  <c r="M33" i="26"/>
  <c r="M36" i="26" s="1"/>
  <c r="Y33" i="26"/>
  <c r="AB36" i="26" s="1"/>
  <c r="K34" i="27"/>
  <c r="K37" i="27" s="1"/>
  <c r="K33" i="26"/>
  <c r="K36" i="26" s="1"/>
  <c r="AE37" i="27"/>
  <c r="AE36" i="26"/>
  <c r="G36" i="26"/>
  <c r="AG2" i="5" l="1"/>
  <c r="D1" i="18" l="1"/>
  <c r="C39" i="15" l="1"/>
  <c r="C38" i="15"/>
  <c r="C34" i="15"/>
  <c r="C33" i="15"/>
  <c r="E1" i="6"/>
  <c r="G3" i="5"/>
  <c r="E5" i="5"/>
  <c r="D5" i="5"/>
  <c r="H32" i="5"/>
  <c r="H31" i="5"/>
  <c r="H30" i="5"/>
  <c r="H29" i="5"/>
  <c r="H28" i="5"/>
  <c r="H27" i="5"/>
  <c r="H26" i="5"/>
  <c r="H25" i="5"/>
  <c r="H24" i="5"/>
  <c r="H23" i="5"/>
  <c r="H22" i="5"/>
  <c r="H21" i="5"/>
  <c r="H20" i="5"/>
  <c r="H19" i="5"/>
  <c r="H18" i="5"/>
  <c r="H17" i="5"/>
  <c r="H16" i="5"/>
  <c r="H15" i="5"/>
  <c r="H14" i="5"/>
  <c r="H13" i="5"/>
  <c r="H12" i="5"/>
  <c r="H11" i="5"/>
  <c r="H10" i="5"/>
  <c r="H9" i="5"/>
  <c r="H8" i="5"/>
  <c r="H7" i="5"/>
  <c r="G1" i="5"/>
  <c r="E1" i="5"/>
  <c r="E2" i="4"/>
  <c r="C2" i="22"/>
  <c r="C2" i="3"/>
  <c r="K2" i="23"/>
  <c r="C38" i="23"/>
  <c r="C53" i="23"/>
  <c r="M13" i="6" l="1"/>
  <c r="AH33" i="5"/>
  <c r="AG33" i="5"/>
  <c r="AA34" i="5"/>
  <c r="U34" i="5"/>
  <c r="R34" i="5"/>
  <c r="O34" i="5"/>
  <c r="L34" i="5"/>
  <c r="I34" i="5"/>
  <c r="AB33" i="5"/>
  <c r="V33" i="5"/>
  <c r="W33" i="5"/>
  <c r="S33" i="5"/>
  <c r="P33" i="5"/>
  <c r="M33" i="5"/>
  <c r="J33" i="5"/>
  <c r="G33" i="5"/>
  <c r="AD12" i="5"/>
  <c r="AE11" i="5"/>
  <c r="F11" i="5"/>
  <c r="M7" i="6"/>
  <c r="M33" i="6"/>
  <c r="M31" i="6"/>
  <c r="M29" i="6"/>
  <c r="M27" i="6"/>
  <c r="M25" i="6"/>
  <c r="M23" i="6"/>
  <c r="M21" i="6"/>
  <c r="M19" i="6"/>
  <c r="M17" i="6"/>
  <c r="M15" i="6"/>
  <c r="M11" i="6"/>
  <c r="P33" i="15"/>
  <c r="P34" i="15"/>
  <c r="P38" i="15"/>
  <c r="P39" i="15"/>
  <c r="AE23" i="5"/>
  <c r="AE27" i="5"/>
  <c r="AE29" i="5"/>
  <c r="AE31" i="5"/>
  <c r="AD32" i="5"/>
  <c r="AD30" i="5"/>
  <c r="AD28" i="5"/>
  <c r="AD26" i="5"/>
  <c r="AD24" i="5"/>
  <c r="AD22" i="5"/>
  <c r="AD20" i="5"/>
  <c r="AD18" i="5"/>
  <c r="AD16" i="5"/>
  <c r="AD14" i="5"/>
  <c r="AD10" i="5"/>
  <c r="AD8" i="5"/>
  <c r="F31" i="5"/>
  <c r="F29" i="5"/>
  <c r="F27" i="5"/>
  <c r="F25" i="5"/>
  <c r="F23" i="5"/>
  <c r="F21" i="5"/>
  <c r="F19" i="5"/>
  <c r="F17" i="5"/>
  <c r="F15" i="5"/>
  <c r="F13" i="5"/>
  <c r="F9" i="5"/>
  <c r="F7" i="5"/>
  <c r="AE7" i="5"/>
  <c r="AE9" i="5"/>
  <c r="AE13" i="5"/>
  <c r="AE15" i="5"/>
  <c r="AE17" i="5"/>
  <c r="AE19" i="5"/>
  <c r="AE21" i="5"/>
  <c r="AE25" i="5"/>
  <c r="AD34" i="5" l="1"/>
  <c r="AE33" i="5"/>
</calcChain>
</file>

<file path=xl/sharedStrings.xml><?xml version="1.0" encoding="utf-8"?>
<sst xmlns="http://schemas.openxmlformats.org/spreadsheetml/2006/main" count="1969" uniqueCount="655">
  <si>
    <t>　【添付書類】</t>
  </si>
  <si>
    <t>１　職員の状況</t>
    <rPh sb="2" eb="4">
      <t>ショクイン</t>
    </rPh>
    <rPh sb="5" eb="7">
      <t>ジョウキョウ</t>
    </rPh>
    <phoneticPr fontId="7"/>
  </si>
  <si>
    <t>職　 名</t>
    <rPh sb="0" eb="1">
      <t>ショク</t>
    </rPh>
    <rPh sb="3" eb="4">
      <t>メイ</t>
    </rPh>
    <phoneticPr fontId="7"/>
  </si>
  <si>
    <t>氏　　　名</t>
    <rPh sb="0" eb="1">
      <t>シ</t>
    </rPh>
    <rPh sb="4" eb="5">
      <t>メイ</t>
    </rPh>
    <phoneticPr fontId="7"/>
  </si>
  <si>
    <t>年　齢</t>
    <rPh sb="0" eb="1">
      <t>トシ</t>
    </rPh>
    <rPh sb="2" eb="3">
      <t>ヨワイ</t>
    </rPh>
    <phoneticPr fontId="7"/>
  </si>
  <si>
    <t>勤続年数</t>
    <rPh sb="0" eb="2">
      <t>キンゾク</t>
    </rPh>
    <rPh sb="2" eb="4">
      <t>ネンスウ</t>
    </rPh>
    <phoneticPr fontId="7"/>
  </si>
  <si>
    <t>採用年月日</t>
    <rPh sb="0" eb="2">
      <t>サイヨウ</t>
    </rPh>
    <rPh sb="2" eb="5">
      <t>ネンガッピ</t>
    </rPh>
    <phoneticPr fontId="7"/>
  </si>
  <si>
    <t>他の児童福祉施設での経験年数</t>
    <rPh sb="0" eb="1">
      <t>タ</t>
    </rPh>
    <rPh sb="2" eb="4">
      <t>ジドウ</t>
    </rPh>
    <rPh sb="4" eb="6">
      <t>フクシ</t>
    </rPh>
    <rPh sb="6" eb="8">
      <t>シセツ</t>
    </rPh>
    <rPh sb="10" eb="12">
      <t>ケイケン</t>
    </rPh>
    <rPh sb="12" eb="14">
      <t>ネンスウ</t>
    </rPh>
    <phoneticPr fontId="7"/>
  </si>
  <si>
    <t>資　　　　格</t>
    <rPh sb="0" eb="1">
      <t>シ</t>
    </rPh>
    <rPh sb="5" eb="6">
      <t>カク</t>
    </rPh>
    <phoneticPr fontId="7"/>
  </si>
  <si>
    <t>最 終
学 歴</t>
    <rPh sb="0" eb="1">
      <t>サイ</t>
    </rPh>
    <rPh sb="2" eb="3">
      <t>オワリ</t>
    </rPh>
    <rPh sb="4" eb="5">
      <t>ガク</t>
    </rPh>
    <rPh sb="6" eb="7">
      <t>レキ</t>
    </rPh>
    <phoneticPr fontId="7"/>
  </si>
  <si>
    <t>種 別</t>
    <rPh sb="0" eb="1">
      <t>タネ</t>
    </rPh>
    <rPh sb="2" eb="3">
      <t>ベツ</t>
    </rPh>
    <phoneticPr fontId="7"/>
  </si>
  <si>
    <t>取得年月日</t>
    <rPh sb="0" eb="2">
      <t>シュトク</t>
    </rPh>
    <rPh sb="2" eb="3">
      <t>ネン</t>
    </rPh>
    <rPh sb="3" eb="4">
      <t>ツキ</t>
    </rPh>
    <rPh sb="4" eb="5">
      <t>ヒ</t>
    </rPh>
    <phoneticPr fontId="7"/>
  </si>
  <si>
    <t>事　務　分　掌
（ ク ラ ス 等 ）</t>
    <rPh sb="0" eb="1">
      <t>コト</t>
    </rPh>
    <rPh sb="2" eb="3">
      <t>ツトム</t>
    </rPh>
    <rPh sb="4" eb="5">
      <t>ブン</t>
    </rPh>
    <rPh sb="6" eb="7">
      <t>テノヒラ</t>
    </rPh>
    <rPh sb="16" eb="17">
      <t>トウ</t>
    </rPh>
    <phoneticPr fontId="7"/>
  </si>
  <si>
    <t>職　名</t>
    <rPh sb="0" eb="1">
      <t>ショク</t>
    </rPh>
    <rPh sb="2" eb="3">
      <t>メイ</t>
    </rPh>
    <phoneticPr fontId="7"/>
  </si>
  <si>
    <t>氏　 名</t>
    <rPh sb="0" eb="1">
      <t>シ</t>
    </rPh>
    <rPh sb="3" eb="4">
      <t>メイ</t>
    </rPh>
    <phoneticPr fontId="7"/>
  </si>
  <si>
    <t>本　　　　　　俸　（円）</t>
    <rPh sb="0" eb="1">
      <t>ホン</t>
    </rPh>
    <rPh sb="7" eb="8">
      <t>ホウ</t>
    </rPh>
    <rPh sb="10" eb="11">
      <t>エン</t>
    </rPh>
    <phoneticPr fontId="7"/>
  </si>
  <si>
    <t>諸　　　　　　　　　　手　　　　　　　　　　当　（円）</t>
    <rPh sb="0" eb="1">
      <t>ショ</t>
    </rPh>
    <rPh sb="11" eb="12">
      <t>テ</t>
    </rPh>
    <rPh sb="22" eb="23">
      <t>トウ</t>
    </rPh>
    <rPh sb="25" eb="26">
      <t>エン</t>
    </rPh>
    <phoneticPr fontId="7"/>
  </si>
  <si>
    <t>改定前の</t>
    <rPh sb="0" eb="2">
      <t>カイテイ</t>
    </rPh>
    <rPh sb="2" eb="3">
      <t>マエ</t>
    </rPh>
    <phoneticPr fontId="7"/>
  </si>
  <si>
    <t>現 在 の</t>
    <rPh sb="0" eb="1">
      <t>ウツツ</t>
    </rPh>
    <rPh sb="2" eb="3">
      <t>ザイ</t>
    </rPh>
    <phoneticPr fontId="7"/>
  </si>
  <si>
    <t>昇給率</t>
    <rPh sb="0" eb="3">
      <t>ショウキュウリツ</t>
    </rPh>
    <phoneticPr fontId="7"/>
  </si>
  <si>
    <t>扶養手当</t>
    <rPh sb="0" eb="2">
      <t>フヨウ</t>
    </rPh>
    <rPh sb="2" eb="4">
      <t>テアテ</t>
    </rPh>
    <phoneticPr fontId="7"/>
  </si>
  <si>
    <t>(②－①)÷①×100</t>
    <phoneticPr fontId="7"/>
  </si>
  <si>
    <t>本俸年額</t>
    <rPh sb="0" eb="2">
      <t>ホンポウ</t>
    </rPh>
    <rPh sb="2" eb="3">
      <t>ネン</t>
    </rPh>
    <rPh sb="3" eb="4">
      <t>ガク</t>
    </rPh>
    <phoneticPr fontId="7"/>
  </si>
  <si>
    <t>諸手当計</t>
    <rPh sb="0" eb="1">
      <t>ショ</t>
    </rPh>
    <rPh sb="1" eb="3">
      <t>テアテ</t>
    </rPh>
    <rPh sb="3" eb="4">
      <t>ケイ</t>
    </rPh>
    <phoneticPr fontId="7"/>
  </si>
  <si>
    <t>Ａ</t>
    <phoneticPr fontId="7"/>
  </si>
  <si>
    <t>Ｂ</t>
    <phoneticPr fontId="7"/>
  </si>
  <si>
    <t>Ｃ</t>
    <phoneticPr fontId="7"/>
  </si>
  <si>
    <t>(</t>
    <phoneticPr fontId="7"/>
  </si>
  <si>
    <t>)</t>
    <phoneticPr fontId="7"/>
  </si>
  <si>
    <t>合　　　　　　　　　　　　　計</t>
    <rPh sb="0" eb="1">
      <t>ゴウ</t>
    </rPh>
    <rPh sb="14" eb="15">
      <t>ケイ</t>
    </rPh>
    <phoneticPr fontId="7"/>
  </si>
  <si>
    <t>(</t>
    <phoneticPr fontId="7"/>
  </si>
  <si>
    <t>)</t>
    <phoneticPr fontId="7"/>
  </si>
  <si>
    <t>備　　考</t>
    <rPh sb="0" eb="1">
      <t>ビ</t>
    </rPh>
    <rPh sb="3" eb="4">
      <t>コウ</t>
    </rPh>
    <phoneticPr fontId="7"/>
  </si>
  <si>
    <t>（２）日曜、祝日以外の休所はないか。</t>
  </si>
  <si>
    <t>（３）職員の勤務状況</t>
  </si>
  <si>
    <t>３　安全管理及び衛生管理の状況</t>
  </si>
  <si>
    <t>月　　別</t>
  </si>
  <si>
    <t>計</t>
  </si>
  <si>
    <t>人</t>
    <rPh sb="0" eb="1">
      <t>ニン</t>
    </rPh>
    <phoneticPr fontId="15"/>
  </si>
  <si>
    <t>日</t>
    <rPh sb="0" eb="1">
      <t>ニチ</t>
    </rPh>
    <phoneticPr fontId="15"/>
  </si>
  <si>
    <t>職　員　現　員　数</t>
    <rPh sb="0" eb="1">
      <t>ショク</t>
    </rPh>
    <rPh sb="2" eb="3">
      <t>イン</t>
    </rPh>
    <rPh sb="4" eb="5">
      <t>ウツツ</t>
    </rPh>
    <rPh sb="6" eb="7">
      <t>イン</t>
    </rPh>
    <rPh sb="8" eb="9">
      <t>スウ</t>
    </rPh>
    <phoneticPr fontId="15"/>
  </si>
  <si>
    <t xml:space="preserve"> 左記職員の
 うち、正規
 職員の数</t>
    <rPh sb="1" eb="3">
      <t>サキ</t>
    </rPh>
    <rPh sb="3" eb="5">
      <t>ショクイン</t>
    </rPh>
    <rPh sb="11" eb="13">
      <t>セイキ</t>
    </rPh>
    <rPh sb="15" eb="17">
      <t>ショクイン</t>
    </rPh>
    <rPh sb="18" eb="19">
      <t>カズ</t>
    </rPh>
    <phoneticPr fontId="15"/>
  </si>
  <si>
    <t>職　　員
過不足数</t>
    <rPh sb="0" eb="1">
      <t>ショク</t>
    </rPh>
    <rPh sb="3" eb="4">
      <t>イン</t>
    </rPh>
    <rPh sb="5" eb="8">
      <t>カフソク</t>
    </rPh>
    <rPh sb="8" eb="9">
      <t>スウ</t>
    </rPh>
    <phoneticPr fontId="15"/>
  </si>
  <si>
    <t>給 食 延 人 員</t>
    <rPh sb="0" eb="1">
      <t>キュウ</t>
    </rPh>
    <rPh sb="2" eb="3">
      <t>ショク</t>
    </rPh>
    <rPh sb="4" eb="5">
      <t>エン</t>
    </rPh>
    <rPh sb="6" eb="7">
      <t>ヒト</t>
    </rPh>
    <rPh sb="8" eb="9">
      <t>イン</t>
    </rPh>
    <phoneticPr fontId="15"/>
  </si>
  <si>
    <t>乳児</t>
    <rPh sb="0" eb="2">
      <t>ニュウジ</t>
    </rPh>
    <phoneticPr fontId="15"/>
  </si>
  <si>
    <t>３歳児</t>
    <rPh sb="1" eb="3">
      <t>サイジ</t>
    </rPh>
    <phoneticPr fontId="15"/>
  </si>
  <si>
    <t>４　歳
以上児</t>
    <rPh sb="2" eb="3">
      <t>サイ</t>
    </rPh>
    <rPh sb="4" eb="5">
      <t>イ</t>
    </rPh>
    <rPh sb="5" eb="6">
      <t>ウエ</t>
    </rPh>
    <rPh sb="6" eb="7">
      <t>ジ</t>
    </rPh>
    <phoneticPr fontId="15"/>
  </si>
  <si>
    <t>私　的
契約児</t>
    <rPh sb="0" eb="1">
      <t>ワタシ</t>
    </rPh>
    <rPh sb="2" eb="3">
      <t>マト</t>
    </rPh>
    <rPh sb="4" eb="6">
      <t>ケイヤク</t>
    </rPh>
    <rPh sb="6" eb="7">
      <t>ジ</t>
    </rPh>
    <phoneticPr fontId="15"/>
  </si>
  <si>
    <t>施設長</t>
    <rPh sb="0" eb="2">
      <t>シセツ</t>
    </rPh>
    <rPh sb="2" eb="3">
      <t>チョウ</t>
    </rPh>
    <phoneticPr fontId="15"/>
  </si>
  <si>
    <t>計</t>
    <rPh sb="0" eb="1">
      <t>ケイ</t>
    </rPh>
    <phoneticPr fontId="15"/>
  </si>
  <si>
    <t>３　歳
未満児</t>
    <rPh sb="2" eb="3">
      <t>トシ</t>
    </rPh>
    <rPh sb="4" eb="6">
      <t>ミマン</t>
    </rPh>
    <rPh sb="6" eb="7">
      <t>ジ</t>
    </rPh>
    <phoneticPr fontId="15"/>
  </si>
  <si>
    <t>３　歳
以上児</t>
    <rPh sb="2" eb="3">
      <t>サイ</t>
    </rPh>
    <rPh sb="4" eb="6">
      <t>イジョウ</t>
    </rPh>
    <rPh sb="6" eb="7">
      <t>ジ</t>
    </rPh>
    <phoneticPr fontId="15"/>
  </si>
  <si>
    <t>日</t>
    <rPh sb="0" eb="1">
      <t>ヒ</t>
    </rPh>
    <phoneticPr fontId="15"/>
  </si>
  <si>
    <t>月
平均</t>
    <rPh sb="0" eb="1">
      <t>ツキ</t>
    </rPh>
    <rPh sb="2" eb="4">
      <t>ヘイキン</t>
    </rPh>
    <phoneticPr fontId="15"/>
  </si>
  <si>
    <t>　　　５　平均値は、小数第１位（日数については、小数第２位）を四捨五入して算出すること。</t>
    <rPh sb="5" eb="8">
      <t>ヘイキンチ</t>
    </rPh>
    <rPh sb="10" eb="12">
      <t>ショウスウ</t>
    </rPh>
    <rPh sb="12" eb="13">
      <t>ダイ</t>
    </rPh>
    <rPh sb="14" eb="15">
      <t>イ</t>
    </rPh>
    <rPh sb="16" eb="18">
      <t>ニッスウ</t>
    </rPh>
    <rPh sb="24" eb="26">
      <t>ショウスウ</t>
    </rPh>
    <rPh sb="26" eb="27">
      <t>ダイ</t>
    </rPh>
    <rPh sb="28" eb="29">
      <t>イ</t>
    </rPh>
    <rPh sb="31" eb="35">
      <t>シシャゴニュウ</t>
    </rPh>
    <rPh sb="37" eb="39">
      <t>サンシュツ</t>
    </rPh>
    <phoneticPr fontId="15"/>
  </si>
  <si>
    <t>施　設　名</t>
    <rPh sb="0" eb="1">
      <t>シ</t>
    </rPh>
    <rPh sb="2" eb="3">
      <t>セツ</t>
    </rPh>
    <rPh sb="4" eb="5">
      <t>メイ</t>
    </rPh>
    <phoneticPr fontId="7"/>
  </si>
  <si>
    <t>所　在　地</t>
    <rPh sb="0" eb="1">
      <t>トコロ</t>
    </rPh>
    <rPh sb="2" eb="3">
      <t>ザイ</t>
    </rPh>
    <rPh sb="4" eb="5">
      <t>チ</t>
    </rPh>
    <phoneticPr fontId="7"/>
  </si>
  <si>
    <t>Ｄ</t>
    <phoneticPr fontId="7"/>
  </si>
  <si>
    <t>　　（口頭指導については指導項目を添付すること）</t>
    <rPh sb="12" eb="14">
      <t>シドウ</t>
    </rPh>
    <rPh sb="14" eb="16">
      <t>コウモク</t>
    </rPh>
    <rPh sb="17" eb="19">
      <t>テンプ</t>
    </rPh>
    <phoneticPr fontId="7"/>
  </si>
  <si>
    <t>（４）財産目録</t>
    <rPh sb="3" eb="5">
      <t>ザイサン</t>
    </rPh>
    <rPh sb="5" eb="7">
      <t>モクロク</t>
    </rPh>
    <phoneticPr fontId="7"/>
  </si>
  <si>
    <t>（６）固定資産管理台帳</t>
    <rPh sb="3" eb="7">
      <t>コテイシサン</t>
    </rPh>
    <rPh sb="7" eb="9">
      <t>カンリ</t>
    </rPh>
    <rPh sb="9" eb="11">
      <t>ダイチョウ</t>
    </rPh>
    <phoneticPr fontId="7"/>
  </si>
  <si>
    <t>　　※作成を省略している計算書は添付不要</t>
    <rPh sb="3" eb="5">
      <t>サクセイ</t>
    </rPh>
    <rPh sb="6" eb="8">
      <t>ショウリャク</t>
    </rPh>
    <rPh sb="12" eb="15">
      <t>ケイサンショ</t>
    </rPh>
    <rPh sb="16" eb="18">
      <t>テンプ</t>
    </rPh>
    <rPh sb="18" eb="20">
      <t>フヨウ</t>
    </rPh>
    <phoneticPr fontId="7"/>
  </si>
  <si>
    <r>
      <t>９　就業規則・給与規程（</t>
    </r>
    <r>
      <rPr>
        <b/>
        <sz val="12"/>
        <color indexed="8"/>
        <rFont val="ＭＳ 明朝"/>
        <family val="1"/>
        <charset val="128"/>
      </rPr>
      <t>給与表等の別表も必ず添付</t>
    </r>
    <r>
      <rPr>
        <sz val="12"/>
        <color indexed="8"/>
        <rFont val="ＭＳ 明朝"/>
        <family val="1"/>
        <charset val="128"/>
      </rPr>
      <t>）・経理規程</t>
    </r>
    <rPh sb="15" eb="16">
      <t>トウ</t>
    </rPh>
    <rPh sb="17" eb="19">
      <t>ベッピョウ</t>
    </rPh>
    <phoneticPr fontId="7"/>
  </si>
  <si>
    <t>ＴＥＬ（施設）</t>
    <rPh sb="4" eb="6">
      <t>シセツ</t>
    </rPh>
    <phoneticPr fontId="7"/>
  </si>
  <si>
    <t>　　　２　「勤続年数」欄には、当該施設における年数を記入すること。</t>
    <rPh sb="6" eb="8">
      <t>キンゾク</t>
    </rPh>
    <rPh sb="8" eb="10">
      <t>ネンスウ</t>
    </rPh>
    <rPh sb="11" eb="12">
      <t>ラン</t>
    </rPh>
    <rPh sb="15" eb="17">
      <t>トウガイ</t>
    </rPh>
    <rPh sb="17" eb="19">
      <t>シセツ</t>
    </rPh>
    <rPh sb="23" eb="25">
      <t>ネンスウ</t>
    </rPh>
    <rPh sb="26" eb="28">
      <t>キニュウ</t>
    </rPh>
    <phoneticPr fontId="7"/>
  </si>
  <si>
    <t>退職年月日</t>
    <rPh sb="0" eb="2">
      <t>タイショク</t>
    </rPh>
    <rPh sb="2" eb="5">
      <t>ネンガッピ</t>
    </rPh>
    <phoneticPr fontId="7"/>
  </si>
  <si>
    <r>
      <t>　　　４　資格取得年月日については、保育士証等の登録年月日または研修受講証明年月日を記入すること。</t>
    </r>
    <r>
      <rPr>
        <sz val="9"/>
        <rFont val="ＭＳ 明朝"/>
        <family val="1"/>
        <charset val="128"/>
      </rPr>
      <t/>
    </r>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7"/>
  </si>
  <si>
    <t>　　　３　退職者は、退職年月日を「退職年月日」欄に記入すること。</t>
    <rPh sb="17" eb="19">
      <t>タイショク</t>
    </rPh>
    <phoneticPr fontId="7"/>
  </si>
  <si>
    <t>：</t>
    <phoneticPr fontId="7"/>
  </si>
  <si>
    <t>計算式入り</t>
    <rPh sb="0" eb="3">
      <t>ケイサンシキ</t>
    </rPh>
    <rPh sb="3" eb="4">
      <t>イ</t>
    </rPh>
    <phoneticPr fontId="7"/>
  </si>
  <si>
    <t>賞　与　　　　　　　　（支給済分）</t>
    <rPh sb="0" eb="1">
      <t>ショウ</t>
    </rPh>
    <rPh sb="2" eb="3">
      <t>アタエ</t>
    </rPh>
    <rPh sb="12" eb="14">
      <t>シキュウ</t>
    </rPh>
    <rPh sb="14" eb="15">
      <t>ズ</t>
    </rPh>
    <rPh sb="15" eb="16">
      <t>ブン</t>
    </rPh>
    <phoneticPr fontId="7"/>
  </si>
  <si>
    <t>（注）１　監査実施年度４月分を原則とするが、資料作成日現在において変動があれば直近の状況を記入すること。</t>
    <rPh sb="1" eb="2">
      <t>チュウ</t>
    </rPh>
    <rPh sb="5" eb="7">
      <t>カンサ</t>
    </rPh>
    <rPh sb="7" eb="9">
      <t>ジッシ</t>
    </rPh>
    <rPh sb="9" eb="11">
      <t>ネンド</t>
    </rPh>
    <rPh sb="12" eb="14">
      <t>ガツブン</t>
    </rPh>
    <rPh sb="15" eb="17">
      <t>ゲンソク</t>
    </rPh>
    <rPh sb="22" eb="24">
      <t>シリョウ</t>
    </rPh>
    <rPh sb="24" eb="27">
      <t>サクセイビ</t>
    </rPh>
    <rPh sb="27" eb="29">
      <t>ゲンザイ</t>
    </rPh>
    <rPh sb="33" eb="35">
      <t>ヘンドウ</t>
    </rPh>
    <rPh sb="39" eb="40">
      <t>ジキ</t>
    </rPh>
    <rPh sb="40" eb="41">
      <t>コン</t>
    </rPh>
    <rPh sb="42" eb="44">
      <t>ジョウキョウ</t>
    </rPh>
    <rPh sb="45" eb="47">
      <t>キニュウ</t>
    </rPh>
    <phoneticPr fontId="7"/>
  </si>
  <si>
    <t>　　　２　各職員の本俸月額欄の上段には適用給料表の号給を、下段に月額を記入すること。なお、パート職員等については上段に時給・日給の別を、下段にその額を記入すること。</t>
    <rPh sb="5" eb="6">
      <t>カク</t>
    </rPh>
    <rPh sb="6" eb="8">
      <t>ショクイン</t>
    </rPh>
    <rPh sb="9" eb="11">
      <t>ホンポウ</t>
    </rPh>
    <rPh sb="11" eb="13">
      <t>ゲツガク</t>
    </rPh>
    <rPh sb="13" eb="14">
      <t>ラン</t>
    </rPh>
    <rPh sb="15" eb="17">
      <t>ジョウダン</t>
    </rPh>
    <rPh sb="19" eb="21">
      <t>テキヨウ</t>
    </rPh>
    <rPh sb="21" eb="24">
      <t>キュウリョウヒョウ</t>
    </rPh>
    <rPh sb="25" eb="27">
      <t>ゴウキュウ</t>
    </rPh>
    <rPh sb="29" eb="31">
      <t>ゲダン</t>
    </rPh>
    <rPh sb="32" eb="34">
      <t>ゲツガク</t>
    </rPh>
    <rPh sb="35" eb="37">
      <t>キニュウ</t>
    </rPh>
    <rPh sb="48" eb="50">
      <t>ショクイン</t>
    </rPh>
    <rPh sb="50" eb="51">
      <t>トウ</t>
    </rPh>
    <rPh sb="56" eb="58">
      <t>ジョウダン</t>
    </rPh>
    <rPh sb="59" eb="61">
      <t>ジキュウ</t>
    </rPh>
    <rPh sb="62" eb="64">
      <t>ニッキュウ</t>
    </rPh>
    <rPh sb="65" eb="66">
      <t>ベツ</t>
    </rPh>
    <rPh sb="68" eb="70">
      <t>ゲダン</t>
    </rPh>
    <rPh sb="73" eb="74">
      <t>ガク</t>
    </rPh>
    <rPh sb="75" eb="77">
      <t>キニュウ</t>
    </rPh>
    <phoneticPr fontId="7"/>
  </si>
  <si>
    <t>　　　３　手当の名称は、自施設に合わせて適宜変更・列追加して差し支えない。</t>
    <phoneticPr fontId="7"/>
  </si>
  <si>
    <t>賞与</t>
    <rPh sb="0" eb="2">
      <t>ショウヨ</t>
    </rPh>
    <phoneticPr fontId="7"/>
  </si>
  <si>
    <t>（期末勤勉）</t>
    <rPh sb="1" eb="3">
      <t>キマツ</t>
    </rPh>
    <rPh sb="3" eb="5">
      <t>キンベン</t>
    </rPh>
    <phoneticPr fontId="7"/>
  </si>
  <si>
    <t>給与</t>
    <rPh sb="0" eb="2">
      <t>キュウヨ</t>
    </rPh>
    <phoneticPr fontId="7"/>
  </si>
  <si>
    <t>日間（２週間以上）</t>
    <phoneticPr fontId="15"/>
  </si>
  <si>
    <t>月</t>
    <rPh sb="0" eb="1">
      <t>ガツ</t>
    </rPh>
    <phoneticPr fontId="15"/>
  </si>
  <si>
    <t>年</t>
    <rPh sb="0" eb="1">
      <t>ネン</t>
    </rPh>
    <phoneticPr fontId="15"/>
  </si>
  <si>
    <t>　　　　　　　　　　　　　　　（年２回以上。ただし、対象人員50人以上のときは４回以上）</t>
    <phoneticPr fontId="15"/>
  </si>
  <si>
    <t>～</t>
    <phoneticPr fontId="15"/>
  </si>
  <si>
    <t>月</t>
    <rPh sb="0" eb="1">
      <t>ツキ</t>
    </rPh>
    <phoneticPr fontId="15"/>
  </si>
  <si>
    <t>無</t>
    <rPh sb="0" eb="1">
      <t>ナ</t>
    </rPh>
    <phoneticPr fontId="15"/>
  </si>
  <si>
    <t>・</t>
    <phoneticPr fontId="15"/>
  </si>
  <si>
    <t>有</t>
    <rPh sb="0" eb="1">
      <t>ア</t>
    </rPh>
    <phoneticPr fontId="15"/>
  </si>
  <si>
    <t>歯 科</t>
    <rPh sb="0" eb="1">
      <t>ハ</t>
    </rPh>
    <rPh sb="2" eb="3">
      <t>カ</t>
    </rPh>
    <phoneticPr fontId="15"/>
  </si>
  <si>
    <t>内 科</t>
    <rPh sb="0" eb="1">
      <t>ウチ</t>
    </rPh>
    <rPh sb="2" eb="3">
      <t>カ</t>
    </rPh>
    <phoneticPr fontId="15"/>
  </si>
  <si>
    <t>区 分</t>
    <rPh sb="0" eb="1">
      <t>ク</t>
    </rPh>
    <rPh sb="2" eb="3">
      <t>ブン</t>
    </rPh>
    <phoneticPr fontId="15"/>
  </si>
  <si>
    <t>( 人 )</t>
    <rPh sb="2" eb="3">
      <t>ニン</t>
    </rPh>
    <phoneticPr fontId="15"/>
  </si>
  <si>
    <t>( 回 )</t>
    <rPh sb="2" eb="3">
      <t>カイ</t>
    </rPh>
    <phoneticPr fontId="15"/>
  </si>
  <si>
    <t>（４）消防用設備等点検期日</t>
    <phoneticPr fontId="15"/>
  </si>
  <si>
    <t>（３）消火器の点検期日</t>
    <phoneticPr fontId="15"/>
  </si>
  <si>
    <t>　　　消防署への届出年月日</t>
    <phoneticPr fontId="15"/>
  </si>
  <si>
    <t>　　　資格取得年月日</t>
    <phoneticPr fontId="15"/>
  </si>
  <si>
    <t>）</t>
    <phoneticPr fontId="15"/>
  </si>
  <si>
    <t>（</t>
    <phoneticPr fontId="15"/>
  </si>
  <si>
    <t>（２）防火管理者　氏名</t>
    <phoneticPr fontId="15"/>
  </si>
  <si>
    <t>（１）消防計画書の消防署への届出年月日</t>
    <phoneticPr fontId="15"/>
  </si>
  <si>
    <t>分</t>
    <rPh sb="0" eb="1">
      <t>フン</t>
    </rPh>
    <phoneticPr fontId="15"/>
  </si>
  <si>
    <t>時</t>
    <rPh sb="0" eb="1">
      <t>ジ</t>
    </rPh>
    <phoneticPr fontId="15"/>
  </si>
  <si>
    <t>～</t>
    <phoneticPr fontId="15"/>
  </si>
  <si>
    <t>遅 出</t>
    <rPh sb="0" eb="1">
      <t>チ</t>
    </rPh>
    <rPh sb="2" eb="3">
      <t>デ</t>
    </rPh>
    <phoneticPr fontId="15"/>
  </si>
  <si>
    <t>普 通</t>
    <rPh sb="0" eb="1">
      <t>ススム</t>
    </rPh>
    <rPh sb="2" eb="3">
      <t>ツウ</t>
    </rPh>
    <phoneticPr fontId="15"/>
  </si>
  <si>
    <t>早 出</t>
    <rPh sb="0" eb="1">
      <t>ハヤ</t>
    </rPh>
    <rPh sb="2" eb="3">
      <t>デ</t>
    </rPh>
    <phoneticPr fontId="15"/>
  </si>
  <si>
    <t>配置保育士数</t>
    <rPh sb="0" eb="2">
      <t>ハイチ</t>
    </rPh>
    <rPh sb="2" eb="3">
      <t>タモツ</t>
    </rPh>
    <rPh sb="3" eb="4">
      <t>イク</t>
    </rPh>
    <rPh sb="4" eb="5">
      <t>シ</t>
    </rPh>
    <rPh sb="5" eb="6">
      <t>スウ</t>
    </rPh>
    <phoneticPr fontId="15"/>
  </si>
  <si>
    <t>勤　務　時　間</t>
    <rPh sb="0" eb="1">
      <t>ツトム</t>
    </rPh>
    <rPh sb="2" eb="3">
      <t>ツトム</t>
    </rPh>
    <rPh sb="4" eb="5">
      <t>トキ</t>
    </rPh>
    <rPh sb="6" eb="7">
      <t>アイダ</t>
    </rPh>
    <phoneticPr fontId="15"/>
  </si>
  <si>
    <t>理　　　　　　　由</t>
    <rPh sb="0" eb="1">
      <t>リ</t>
    </rPh>
    <rPh sb="8" eb="9">
      <t>ヨシ</t>
    </rPh>
    <phoneticPr fontId="15"/>
  </si>
  <si>
    <t>月　　　日</t>
    <rPh sb="0" eb="1">
      <t>ツキ</t>
    </rPh>
    <rPh sb="4" eb="5">
      <t>ヒ</t>
    </rPh>
    <phoneticPr fontId="15"/>
  </si>
  <si>
    <t>時まで</t>
    <rPh sb="0" eb="1">
      <t>トキ</t>
    </rPh>
    <phoneticPr fontId="15"/>
  </si>
  <si>
    <t>延長保育の実施状況</t>
    <phoneticPr fontId="15"/>
  </si>
  <si>
    <t>土曜日午後の保育の有無</t>
    <rPh sb="9" eb="11">
      <t>ウム</t>
    </rPh>
    <phoneticPr fontId="15"/>
  </si>
  <si>
    <t>　分</t>
    <rPh sb="1" eb="2">
      <t>フン</t>
    </rPh>
    <phoneticPr fontId="15"/>
  </si>
  <si>
    <t>午後</t>
    <rPh sb="0" eb="2">
      <t>ゴゴ</t>
    </rPh>
    <phoneticPr fontId="15"/>
  </si>
  <si>
    <t>～</t>
    <phoneticPr fontId="15"/>
  </si>
  <si>
    <t>　　　　時　　　　分</t>
    <rPh sb="4" eb="5">
      <t>ジ</t>
    </rPh>
    <rPh sb="9" eb="10">
      <t>フン</t>
    </rPh>
    <phoneticPr fontId="15"/>
  </si>
  <si>
    <t>午前</t>
    <rPh sb="0" eb="2">
      <t>ゴゼン</t>
    </rPh>
    <phoneticPr fontId="15"/>
  </si>
  <si>
    <t>保 育 時 間</t>
    <rPh sb="0" eb="1">
      <t>ホ</t>
    </rPh>
    <rPh sb="2" eb="3">
      <t>イク</t>
    </rPh>
    <rPh sb="4" eb="5">
      <t>トキ</t>
    </rPh>
    <rPh sb="6" eb="7">
      <t>アイダ</t>
    </rPh>
    <phoneticPr fontId="15"/>
  </si>
  <si>
    <t>（１）保育時間等</t>
    <rPh sb="7" eb="8">
      <t>トウ</t>
    </rPh>
    <phoneticPr fontId="15"/>
  </si>
  <si>
    <t>２　保育時間等の状況</t>
    <rPh sb="6" eb="7">
      <t>トウ</t>
    </rPh>
    <phoneticPr fontId="15"/>
  </si>
  <si>
    <t>－</t>
  </si>
  <si>
    <t>４　月別入所児童数等の状況</t>
    <rPh sb="2" eb="4">
      <t>ツキベツ</t>
    </rPh>
    <rPh sb="4" eb="6">
      <t>ニュウショ</t>
    </rPh>
    <rPh sb="6" eb="9">
      <t>ジドウスウ</t>
    </rPh>
    <rPh sb="9" eb="10">
      <t>トウ</t>
    </rPh>
    <rPh sb="11" eb="13">
      <t>ジョウキョウ</t>
    </rPh>
    <phoneticPr fontId="15"/>
  </si>
  <si>
    <t>ヶ月</t>
    <rPh sb="1" eb="2">
      <t>ゲツ</t>
    </rPh>
    <phoneticPr fontId="7"/>
  </si>
  <si>
    <t>記入月数：</t>
    <rPh sb="0" eb="2">
      <t>キニュウ</t>
    </rPh>
    <rPh sb="2" eb="3">
      <t>ゲツ</t>
    </rPh>
    <rPh sb="3" eb="4">
      <t>スウ</t>
    </rPh>
    <phoneticPr fontId="7"/>
  </si>
  <si>
    <t>【記入月数を下の黄色部分に入力のこと（平均値の算出式に反映される）】</t>
    <rPh sb="1" eb="3">
      <t>キニュウ</t>
    </rPh>
    <rPh sb="3" eb="4">
      <t>ゲツ</t>
    </rPh>
    <rPh sb="4" eb="5">
      <t>スウ</t>
    </rPh>
    <rPh sb="6" eb="7">
      <t>シタ</t>
    </rPh>
    <rPh sb="8" eb="10">
      <t>キイロ</t>
    </rPh>
    <rPh sb="10" eb="12">
      <t>ブブン</t>
    </rPh>
    <rPh sb="13" eb="15">
      <t>ニュウリョク</t>
    </rPh>
    <rPh sb="19" eb="22">
      <t>ヘイキンチ</t>
    </rPh>
    <rPh sb="23" eb="25">
      <t>サンシュツ</t>
    </rPh>
    <rPh sb="25" eb="26">
      <t>シキ</t>
    </rPh>
    <rPh sb="27" eb="29">
      <t>ハンエイ</t>
    </rPh>
    <phoneticPr fontId="7"/>
  </si>
  <si>
    <t>※　記入する月は、原則として監査実施月の前月（実施が初旬等の場合は、前々月）までとする。</t>
    <rPh sb="2" eb="4">
      <t>キニュウ</t>
    </rPh>
    <rPh sb="6" eb="7">
      <t>ツキ</t>
    </rPh>
    <rPh sb="9" eb="11">
      <t>ゲンソク</t>
    </rPh>
    <rPh sb="14" eb="16">
      <t>カンサ</t>
    </rPh>
    <rPh sb="16" eb="18">
      <t>ジッシ</t>
    </rPh>
    <rPh sb="18" eb="19">
      <t>ツキ</t>
    </rPh>
    <rPh sb="20" eb="22">
      <t>ゼンゲツ</t>
    </rPh>
    <rPh sb="28" eb="29">
      <t>トウ</t>
    </rPh>
    <phoneticPr fontId="7"/>
  </si>
  <si>
    <t>　　合わせて記入すること。</t>
    <phoneticPr fontId="7"/>
  </si>
  <si>
    <t>（注）研修内容には、○○主任保育士研修会（主催　厚生労働省○○）等研修の実施主体も</t>
    <rPh sb="1" eb="2">
      <t>チュウ</t>
    </rPh>
    <rPh sb="3" eb="5">
      <t>ケンシュウ</t>
    </rPh>
    <rPh sb="5" eb="7">
      <t>ナイヨウ</t>
    </rPh>
    <rPh sb="12" eb="14">
      <t>シュニン</t>
    </rPh>
    <rPh sb="14" eb="17">
      <t>ホイクシ</t>
    </rPh>
    <rPh sb="17" eb="20">
      <t>ケンシュウカイ</t>
    </rPh>
    <rPh sb="21" eb="23">
      <t>シュサイ</t>
    </rPh>
    <rPh sb="24" eb="26">
      <t>コウセイ</t>
    </rPh>
    <rPh sb="26" eb="29">
      <t>ロウドウショウ</t>
    </rPh>
    <rPh sb="32" eb="33">
      <t>トウ</t>
    </rPh>
    <rPh sb="33" eb="35">
      <t>ケンシュウ</t>
    </rPh>
    <rPh sb="36" eb="38">
      <t>ジッシ</t>
    </rPh>
    <rPh sb="38" eb="40">
      <t>シュタイ</t>
    </rPh>
    <phoneticPr fontId="7"/>
  </si>
  <si>
    <t>研　　　　修　　　　内　　　　容</t>
    <rPh sb="0" eb="1">
      <t>ケン</t>
    </rPh>
    <rPh sb="5" eb="6">
      <t>オサム</t>
    </rPh>
    <rPh sb="10" eb="11">
      <t>ウチ</t>
    </rPh>
    <rPh sb="15" eb="16">
      <t>カタチ</t>
    </rPh>
    <phoneticPr fontId="7"/>
  </si>
  <si>
    <t>研修年月日</t>
    <rPh sb="0" eb="2">
      <t>ケンシュウ</t>
    </rPh>
    <rPh sb="2" eb="5">
      <t>ネンガッピ</t>
    </rPh>
    <phoneticPr fontId="7"/>
  </si>
  <si>
    <t>　保育時間等の状況</t>
    <rPh sb="5" eb="6">
      <t>トウ</t>
    </rPh>
    <phoneticPr fontId="7"/>
  </si>
  <si>
    <t>　研修の状況</t>
    <rPh sb="1" eb="3">
      <t>ケンシュウ</t>
    </rPh>
    <phoneticPr fontId="7"/>
  </si>
  <si>
    <t>ＦＡＸ（施設）</t>
    <rPh sb="4" eb="6">
      <t>シセツ</t>
    </rPh>
    <phoneticPr fontId="7"/>
  </si>
  <si>
    <t>　　役員・施設長・職員の研修一覧</t>
    <rPh sb="2" eb="4">
      <t>ヤクイン</t>
    </rPh>
    <rPh sb="5" eb="8">
      <t>シセツチョウ</t>
    </rPh>
    <rPh sb="9" eb="11">
      <t>ショクイン</t>
    </rPh>
    <rPh sb="12" eb="14">
      <t>ケンシュウ</t>
    </rPh>
    <rPh sb="14" eb="16">
      <t>イチラン</t>
    </rPh>
    <phoneticPr fontId="7"/>
  </si>
  <si>
    <t>職種</t>
    <rPh sb="0" eb="2">
      <t>ショクシュ</t>
    </rPh>
    <phoneticPr fontId="7"/>
  </si>
  <si>
    <t>作 成 者 名</t>
    <rPh sb="0" eb="1">
      <t>サク</t>
    </rPh>
    <rPh sb="2" eb="3">
      <t>シゲル</t>
    </rPh>
    <rPh sb="4" eb="5">
      <t>シャ</t>
    </rPh>
    <rPh sb="6" eb="7">
      <t>メイ</t>
    </rPh>
    <phoneticPr fontId="7"/>
  </si>
  <si>
    <t>施設設置者名</t>
    <rPh sb="0" eb="2">
      <t>シセツ</t>
    </rPh>
    <rPh sb="2" eb="5">
      <t>セッチシャ</t>
    </rPh>
    <rPh sb="5" eb="6">
      <t>メイ</t>
    </rPh>
    <phoneticPr fontId="7"/>
  </si>
  <si>
    <t>運営法人</t>
    <rPh sb="0" eb="2">
      <t>ウンエイ</t>
    </rPh>
    <rPh sb="2" eb="4">
      <t>ホウジン</t>
    </rPh>
    <phoneticPr fontId="7"/>
  </si>
  <si>
    <t>施　　設</t>
    <rPh sb="0" eb="1">
      <t>シ</t>
    </rPh>
    <rPh sb="3" eb="4">
      <t>セツ</t>
    </rPh>
    <phoneticPr fontId="7"/>
  </si>
  <si>
    <t>運営法人名</t>
    <rPh sb="0" eb="2">
      <t>ウンエイ</t>
    </rPh>
    <rPh sb="2" eb="4">
      <t>ホウジン</t>
    </rPh>
    <rPh sb="4" eb="5">
      <t>メイ</t>
    </rPh>
    <phoneticPr fontId="7"/>
  </si>
  <si>
    <t>理 事 長 名</t>
    <rPh sb="0" eb="1">
      <t>リ</t>
    </rPh>
    <rPh sb="2" eb="3">
      <t>コト</t>
    </rPh>
    <rPh sb="4" eb="5">
      <t>チョウ</t>
    </rPh>
    <rPh sb="6" eb="7">
      <t>メイ</t>
    </rPh>
    <phoneticPr fontId="7"/>
  </si>
  <si>
    <t>施 設 長 名</t>
    <rPh sb="0" eb="1">
      <t>シ</t>
    </rPh>
    <rPh sb="2" eb="3">
      <t>セツ</t>
    </rPh>
    <rPh sb="4" eb="5">
      <t>チョウ</t>
    </rPh>
    <rPh sb="6" eb="7">
      <t>メイ</t>
    </rPh>
    <phoneticPr fontId="7"/>
  </si>
  <si>
    <t>（上記の運営法人名と同じ場合は記載不要）</t>
    <rPh sb="1" eb="3">
      <t>ジョウキ</t>
    </rPh>
    <rPh sb="4" eb="6">
      <t>ウンエイ</t>
    </rPh>
    <rPh sb="6" eb="8">
      <t>ホウジン</t>
    </rPh>
    <rPh sb="8" eb="9">
      <t>メイ</t>
    </rPh>
    <rPh sb="10" eb="11">
      <t>オナ</t>
    </rPh>
    <rPh sb="12" eb="14">
      <t>バアイ</t>
    </rPh>
    <rPh sb="15" eb="17">
      <t>キサイ</t>
    </rPh>
    <rPh sb="17" eb="19">
      <t>フヨウ</t>
    </rPh>
    <phoneticPr fontId="7"/>
  </si>
  <si>
    <t>（ 月 額 計 ）</t>
  </si>
  <si>
    <t>年度決算関係書類</t>
    <rPh sb="0" eb="2">
      <t>ネンド</t>
    </rPh>
    <rPh sb="2" eb="4">
      <t>ケッサン</t>
    </rPh>
    <rPh sb="4" eb="6">
      <t>カンケイ</t>
    </rPh>
    <rPh sb="6" eb="8">
      <t>ショルイ</t>
    </rPh>
    <phoneticPr fontId="7"/>
  </si>
  <si>
    <t>年度末現在の取引金融機関の預金・貸出金残高証明書</t>
  </si>
  <si>
    <t>年度の状況</t>
    <rPh sb="0" eb="2">
      <t>ネンド</t>
    </rPh>
    <rPh sb="3" eb="5">
      <t>ジョウキョウ</t>
    </rPh>
    <phoneticPr fontId="7"/>
  </si>
  <si>
    <t>年度】</t>
    <rPh sb="0" eb="2">
      <t>ネンド</t>
    </rPh>
    <phoneticPr fontId="7"/>
  </si>
  <si>
    <t>総 額 計</t>
  </si>
  <si>
    <t>に勤務した職員を記入すること。（中途採用、中途退職者、非常勤、パートを含む。）</t>
    <rPh sb="1" eb="3">
      <t>キンム</t>
    </rPh>
    <rPh sb="5" eb="7">
      <t>ショクイン</t>
    </rPh>
    <rPh sb="8" eb="10">
      <t>キニュウ</t>
    </rPh>
    <rPh sb="16" eb="18">
      <t>チュウト</t>
    </rPh>
    <rPh sb="18" eb="20">
      <t>サイヨウ</t>
    </rPh>
    <rPh sb="21" eb="23">
      <t>チュウト</t>
    </rPh>
    <rPh sb="23" eb="26">
      <t>タイショクシャ</t>
    </rPh>
    <rPh sb="27" eb="30">
      <t>ヒジョウキン</t>
    </rPh>
    <rPh sb="35" eb="36">
      <t>フク</t>
    </rPh>
    <phoneticPr fontId="7"/>
  </si>
  <si>
    <t>３</t>
    <phoneticPr fontId="7"/>
  </si>
  <si>
    <t>２</t>
    <phoneticPr fontId="7"/>
  </si>
  <si>
    <t>４</t>
    <phoneticPr fontId="7"/>
  </si>
  <si>
    <t>(記載例)</t>
    <rPh sb="1" eb="4">
      <t>キサイレイ</t>
    </rPh>
    <phoneticPr fontId="7"/>
  </si>
  <si>
    <t>施設長</t>
    <rPh sb="0" eb="3">
      <t>シセツチョウ</t>
    </rPh>
    <phoneticPr fontId="7"/>
  </si>
  <si>
    <t>保育　太郎</t>
    <rPh sb="0" eb="2">
      <t>ホイク</t>
    </rPh>
    <rPh sb="3" eb="5">
      <t>タロウ</t>
    </rPh>
    <phoneticPr fontId="7"/>
  </si>
  <si>
    <t>５－７</t>
    <phoneticPr fontId="7"/>
  </si>
  <si>
    <t>５－６</t>
    <phoneticPr fontId="7"/>
  </si>
  <si>
    <t>本俸月額　①</t>
    <rPh sb="0" eb="1">
      <t>ホン</t>
    </rPh>
    <rPh sb="1" eb="2">
      <t>ホウ</t>
    </rPh>
    <rPh sb="2" eb="4">
      <t>ツキガク</t>
    </rPh>
    <phoneticPr fontId="7"/>
  </si>
  <si>
    <t>上段：号給
下段：月額</t>
    <rPh sb="0" eb="2">
      <t>ジョウダン</t>
    </rPh>
    <rPh sb="3" eb="5">
      <t>ゴウキュウ</t>
    </rPh>
    <rPh sb="6" eb="8">
      <t>カダン</t>
    </rPh>
    <rPh sb="9" eb="11">
      <t>ゲツガク</t>
    </rPh>
    <phoneticPr fontId="7"/>
  </si>
  <si>
    <t>本俸月額　②</t>
    <rPh sb="0" eb="1">
      <t>ホン</t>
    </rPh>
    <rPh sb="1" eb="2">
      <t>ホウ</t>
    </rPh>
    <rPh sb="2" eb="4">
      <t>ツキガク</t>
    </rPh>
    <phoneticPr fontId="7"/>
  </si>
  <si>
    <t>（４） 職員給与額の状況</t>
    <rPh sb="4" eb="6">
      <t>ショクイン</t>
    </rPh>
    <rPh sb="6" eb="8">
      <t>キュウヨ</t>
    </rPh>
    <rPh sb="8" eb="9">
      <t>ガク</t>
    </rPh>
    <rPh sb="10" eb="12">
      <t>ジョウキョウ</t>
    </rPh>
    <phoneticPr fontId="7"/>
  </si>
  <si>
    <t>（５）職員給与額の状況</t>
    <rPh sb="3" eb="5">
      <t>ショクイン</t>
    </rPh>
    <rPh sb="5" eb="7">
      <t>キュウヨ</t>
    </rPh>
    <rPh sb="7" eb="8">
      <t>ガク</t>
    </rPh>
    <rPh sb="9" eb="11">
      <t>ジョウキョウ</t>
    </rPh>
    <phoneticPr fontId="7"/>
  </si>
  <si>
    <t>本俸月額</t>
    <rPh sb="0" eb="2">
      <t>ホンポウ</t>
    </rPh>
    <rPh sb="2" eb="4">
      <t>ゲツガク</t>
    </rPh>
    <phoneticPr fontId="7"/>
  </si>
  <si>
    <t>（円）</t>
    <rPh sb="1" eb="2">
      <t>エン</t>
    </rPh>
    <phoneticPr fontId="7"/>
  </si>
  <si>
    <t>上段：号級</t>
    <rPh sb="0" eb="2">
      <t>ジョウダン</t>
    </rPh>
    <rPh sb="3" eb="5">
      <t>ゴウキュウ</t>
    </rPh>
    <phoneticPr fontId="7"/>
  </si>
  <si>
    <t>下段：月額</t>
    <rPh sb="0" eb="2">
      <t>ゲダン</t>
    </rPh>
    <rPh sb="3" eb="5">
      <t>ゲツガク</t>
    </rPh>
    <phoneticPr fontId="7"/>
  </si>
  <si>
    <t>保育士</t>
    <rPh sb="0" eb="3">
      <t>ホイクシ</t>
    </rPh>
    <phoneticPr fontId="7"/>
  </si>
  <si>
    <t>大分　花子</t>
    <rPh sb="0" eb="2">
      <t>オオイタ</t>
    </rPh>
    <rPh sb="3" eb="5">
      <t>ハナコ</t>
    </rPh>
    <phoneticPr fontId="7"/>
  </si>
  <si>
    <t>２－１</t>
    <phoneticPr fontId="7"/>
  </si>
  <si>
    <t>今年度</t>
    <rPh sb="0" eb="3">
      <t>コンネンド</t>
    </rPh>
    <phoneticPr fontId="7"/>
  </si>
  <si>
    <t>前年度</t>
    <rPh sb="0" eb="3">
      <t>ゼンネンド</t>
    </rPh>
    <phoneticPr fontId="7"/>
  </si>
  <si>
    <t>５　研修の状況</t>
    <rPh sb="2" eb="4">
      <t>ケンシュウ</t>
    </rPh>
    <rPh sb="5" eb="7">
      <t>ジョウキョウ</t>
    </rPh>
    <phoneticPr fontId="7"/>
  </si>
  <si>
    <t>（注）１</t>
    <rPh sb="1" eb="2">
      <t>チュウ</t>
    </rPh>
    <phoneticPr fontId="7"/>
  </si>
  <si>
    <t>（例：10月下旬監査実施で9月分まで記入するときは、4～9月の「６」ヶ月と記入　）</t>
    <rPh sb="1" eb="2">
      <t>レイ</t>
    </rPh>
    <rPh sb="5" eb="6">
      <t>ガツ</t>
    </rPh>
    <rPh sb="6" eb="8">
      <t>ゲジュン</t>
    </rPh>
    <rPh sb="8" eb="10">
      <t>カンサ</t>
    </rPh>
    <rPh sb="10" eb="12">
      <t>ジッシ</t>
    </rPh>
    <rPh sb="14" eb="15">
      <t>ガツ</t>
    </rPh>
    <rPh sb="15" eb="16">
      <t>ブン</t>
    </rPh>
    <rPh sb="18" eb="20">
      <t>キニュウ</t>
    </rPh>
    <rPh sb="29" eb="30">
      <t>ガツ</t>
    </rPh>
    <rPh sb="35" eb="36">
      <t>ゲツ</t>
    </rPh>
    <rPh sb="37" eb="39">
      <t>キニュウ</t>
    </rPh>
    <phoneticPr fontId="7"/>
  </si>
  <si>
    <t>　　　 　手当
　金額</t>
    <rPh sb="5" eb="7">
      <t>テアテ</t>
    </rPh>
    <rPh sb="11" eb="13">
      <t>キンガク</t>
    </rPh>
    <phoneticPr fontId="7"/>
  </si>
  <si>
    <t>非常勤職員等</t>
    <rPh sb="0" eb="3">
      <t>ヒジョウキン</t>
    </rPh>
    <rPh sb="3" eb="5">
      <t>ショクイン</t>
    </rPh>
    <rPh sb="5" eb="6">
      <t>トウ</t>
    </rPh>
    <phoneticPr fontId="7"/>
  </si>
  <si>
    <t xml:space="preserve"> - 4 -</t>
    <phoneticPr fontId="15"/>
  </si>
  <si>
    <t xml:space="preserve"> - ５ -</t>
    <phoneticPr fontId="15"/>
  </si>
  <si>
    <r>
      <t>（５）附属明細書</t>
    </r>
    <r>
      <rPr>
        <sz val="12"/>
        <color indexed="10"/>
        <rFont val="ＭＳ 明朝"/>
        <family val="1"/>
        <charset val="128"/>
      </rPr>
      <t/>
    </r>
    <phoneticPr fontId="7"/>
  </si>
  <si>
    <t>（３）貸借対照表</t>
    <phoneticPr fontId="7"/>
  </si>
  <si>
    <t>（２）事業活動計算書</t>
    <phoneticPr fontId="7"/>
  </si>
  <si>
    <t>５　前回指導監査における指摘事項に対する処理報告書の写し</t>
    <phoneticPr fontId="7"/>
  </si>
  <si>
    <t>４　認定こども園：最低基準適合調書</t>
    <rPh sb="2" eb="4">
      <t>ニンテイ</t>
    </rPh>
    <rPh sb="7" eb="8">
      <t>エン</t>
    </rPh>
    <phoneticPr fontId="7"/>
  </si>
  <si>
    <t>　　（平面図には、室名及び面積を記入すること）</t>
    <phoneticPr fontId="7"/>
  </si>
  <si>
    <t>３　施設の配置図及び平面図</t>
    <phoneticPr fontId="7"/>
  </si>
  <si>
    <t>１　事務分掌表</t>
    <phoneticPr fontId="7"/>
  </si>
  <si>
    <t>　補助金収入の状況</t>
    <phoneticPr fontId="7"/>
  </si>
  <si>
    <t>　支払資金残高発生の状況</t>
    <phoneticPr fontId="7"/>
  </si>
  <si>
    <t>　予算編成の状況</t>
    <phoneticPr fontId="7"/>
  </si>
  <si>
    <t>　予算執行及び決算の状況</t>
    <phoneticPr fontId="7"/>
  </si>
  <si>
    <t>　栄養摂取の状況</t>
    <phoneticPr fontId="7"/>
  </si>
  <si>
    <t>　月別入所児童数等の状況</t>
    <phoneticPr fontId="7"/>
  </si>
  <si>
    <t>　安全管理及び衛生管理の状況</t>
    <phoneticPr fontId="7"/>
  </si>
  <si>
    <t>　職員の状況</t>
    <phoneticPr fontId="7"/>
  </si>
  <si>
    <t>E － mail</t>
    <phoneticPr fontId="7"/>
  </si>
  <si>
    <t>〒</t>
    <phoneticPr fontId="7"/>
  </si>
  <si>
    <t>＜保育所型認定こども園＞</t>
    <rPh sb="1" eb="4">
      <t>ホイクショ</t>
    </rPh>
    <rPh sb="4" eb="5">
      <t>カタ</t>
    </rPh>
    <rPh sb="5" eb="7">
      <t>ニンテイ</t>
    </rPh>
    <rPh sb="10" eb="11">
      <t>エン</t>
    </rPh>
    <phoneticPr fontId="7"/>
  </si>
  <si>
    <t>年度</t>
    <phoneticPr fontId="7"/>
  </si>
  <si>
    <t>施設指導監査資料【私営】</t>
    <rPh sb="0" eb="2">
      <t>シセツ</t>
    </rPh>
    <rPh sb="2" eb="4">
      <t>シドウ</t>
    </rPh>
    <rPh sb="9" eb="11">
      <t>シエイ</t>
    </rPh>
    <phoneticPr fontId="7"/>
  </si>
  <si>
    <t>年平均給与量</t>
    <rPh sb="0" eb="1">
      <t>ネン</t>
    </rPh>
    <rPh sb="1" eb="3">
      <t>ヘイキン</t>
    </rPh>
    <rPh sb="3" eb="5">
      <t>キュウヨ</t>
    </rPh>
    <rPh sb="5" eb="6">
      <t>リョウ</t>
    </rPh>
    <phoneticPr fontId="33"/>
  </si>
  <si>
    <t>　３月</t>
    <rPh sb="2" eb="3">
      <t>ガツ</t>
    </rPh>
    <phoneticPr fontId="33"/>
  </si>
  <si>
    <t>　２月</t>
    <rPh sb="2" eb="3">
      <t>ガツ</t>
    </rPh>
    <phoneticPr fontId="33"/>
  </si>
  <si>
    <t>　１月</t>
    <rPh sb="2" eb="3">
      <t>ガツ</t>
    </rPh>
    <phoneticPr fontId="33"/>
  </si>
  <si>
    <t>１２月</t>
    <rPh sb="2" eb="3">
      <t>ガツ</t>
    </rPh>
    <phoneticPr fontId="33"/>
  </si>
  <si>
    <t>給与栄養目標量
（１２月）</t>
    <rPh sb="0" eb="2">
      <t>キュウヨ</t>
    </rPh>
    <rPh sb="2" eb="4">
      <t>エイヨウ</t>
    </rPh>
    <rPh sb="4" eb="6">
      <t>モクヒョウ</t>
    </rPh>
    <rPh sb="6" eb="7">
      <t>リョウ</t>
    </rPh>
    <rPh sb="11" eb="12">
      <t>ガツ</t>
    </rPh>
    <phoneticPr fontId="33"/>
  </si>
  <si>
    <t>１１月</t>
    <rPh sb="2" eb="3">
      <t>ガツ</t>
    </rPh>
    <phoneticPr fontId="33"/>
  </si>
  <si>
    <t>１０月</t>
    <rPh sb="2" eb="3">
      <t>ガツ</t>
    </rPh>
    <phoneticPr fontId="33"/>
  </si>
  <si>
    <t>　９月</t>
    <rPh sb="2" eb="3">
      <t>ガツ</t>
    </rPh>
    <phoneticPr fontId="33"/>
  </si>
  <si>
    <t>　８月</t>
    <rPh sb="2" eb="3">
      <t>ガツ</t>
    </rPh>
    <phoneticPr fontId="33"/>
  </si>
  <si>
    <t>給与栄養目標量
（８月）</t>
    <rPh sb="0" eb="2">
      <t>キュウヨ</t>
    </rPh>
    <rPh sb="2" eb="4">
      <t>エイヨウ</t>
    </rPh>
    <rPh sb="4" eb="6">
      <t>モクヒョウ</t>
    </rPh>
    <rPh sb="6" eb="7">
      <t>リョウ</t>
    </rPh>
    <rPh sb="10" eb="11">
      <t>ガツ</t>
    </rPh>
    <phoneticPr fontId="33"/>
  </si>
  <si>
    <t>　７月</t>
    <rPh sb="2" eb="3">
      <t>ガツ</t>
    </rPh>
    <phoneticPr fontId="33"/>
  </si>
  <si>
    <t>　６月</t>
    <rPh sb="2" eb="3">
      <t>ガツ</t>
    </rPh>
    <phoneticPr fontId="33"/>
  </si>
  <si>
    <t>　５月</t>
    <rPh sb="2" eb="3">
      <t>ガツ</t>
    </rPh>
    <phoneticPr fontId="33"/>
  </si>
  <si>
    <t>　４月</t>
    <rPh sb="2" eb="3">
      <t>ガツ</t>
    </rPh>
    <phoneticPr fontId="33"/>
  </si>
  <si>
    <t>給与栄養目標量
（４月）</t>
    <rPh sb="0" eb="2">
      <t>キュウヨ</t>
    </rPh>
    <rPh sb="2" eb="4">
      <t>エイヨウ</t>
    </rPh>
    <rPh sb="4" eb="6">
      <t>モクヒョウ</t>
    </rPh>
    <rPh sb="6" eb="7">
      <t>リョウ</t>
    </rPh>
    <rPh sb="10" eb="11">
      <t>ガツ</t>
    </rPh>
    <phoneticPr fontId="33"/>
  </si>
  <si>
    <t>３歳以上児</t>
    <rPh sb="1" eb="2">
      <t>サイ</t>
    </rPh>
    <rPh sb="2" eb="4">
      <t>イジョウ</t>
    </rPh>
    <rPh sb="4" eb="5">
      <t>ジ</t>
    </rPh>
    <phoneticPr fontId="33"/>
  </si>
  <si>
    <t>３歳未満児</t>
    <rPh sb="1" eb="2">
      <t>サイ</t>
    </rPh>
    <rPh sb="2" eb="4">
      <t>ミマン</t>
    </rPh>
    <rPh sb="4" eb="5">
      <t>ジ</t>
    </rPh>
    <phoneticPr fontId="33"/>
  </si>
  <si>
    <t>A</t>
  </si>
  <si>
    <t>食塩相当量</t>
    <rPh sb="0" eb="2">
      <t>ショクエン</t>
    </rPh>
    <rPh sb="2" eb="4">
      <t>ソウトウ</t>
    </rPh>
    <rPh sb="4" eb="5">
      <t>リョウ</t>
    </rPh>
    <phoneticPr fontId="33"/>
  </si>
  <si>
    <t>脂質　　</t>
    <rPh sb="0" eb="2">
      <t>シシツ</t>
    </rPh>
    <phoneticPr fontId="33"/>
  </si>
  <si>
    <t>たんぱく質</t>
    <rPh sb="4" eb="5">
      <t>シツ</t>
    </rPh>
    <phoneticPr fontId="33"/>
  </si>
  <si>
    <t>区分</t>
    <rPh sb="0" eb="2">
      <t>クブン</t>
    </rPh>
    <phoneticPr fontId="33"/>
  </si>
  <si>
    <t>６　栄養摂取の状況</t>
    <rPh sb="2" eb="4">
      <t>エイヨウ</t>
    </rPh>
    <rPh sb="4" eb="6">
      <t>セッシュ</t>
    </rPh>
    <rPh sb="7" eb="9">
      <t>ジョウキョウ</t>
    </rPh>
    <phoneticPr fontId="33"/>
  </si>
  <si>
    <t>⑭÷⑩</t>
    <phoneticPr fontId="15"/>
  </si>
  <si>
    <t>⑬÷⑨</t>
    <phoneticPr fontId="15"/>
  </si>
  <si>
    <t>⑭÷⑫</t>
    <phoneticPr fontId="15"/>
  </si>
  <si>
    <t>⑬÷⑪</t>
    <phoneticPr fontId="15"/>
  </si>
  <si>
    <t>⑭</t>
    <phoneticPr fontId="15"/>
  </si>
  <si>
    <t>⑬</t>
    <phoneticPr fontId="15"/>
  </si>
  <si>
    <t>⑫</t>
    <phoneticPr fontId="15"/>
  </si>
  <si>
    <t>⑪</t>
    <phoneticPr fontId="15"/>
  </si>
  <si>
    <t>－</t>
    <phoneticPr fontId="7"/>
  </si>
  <si>
    <t>⑩</t>
    <phoneticPr fontId="15"/>
  </si>
  <si>
    <t>⑨</t>
    <phoneticPr fontId="15"/>
  </si>
  <si>
    <t>３</t>
    <phoneticPr fontId="15"/>
  </si>
  <si>
    <t>２</t>
    <phoneticPr fontId="15"/>
  </si>
  <si>
    <t>－</t>
    <phoneticPr fontId="7"/>
  </si>
  <si>
    <t>１</t>
    <phoneticPr fontId="15"/>
  </si>
  <si>
    <t>12</t>
    <phoneticPr fontId="15"/>
  </si>
  <si>
    <t>11</t>
    <phoneticPr fontId="15"/>
  </si>
  <si>
    <t>10</t>
    <phoneticPr fontId="15"/>
  </si>
  <si>
    <t>９</t>
    <phoneticPr fontId="15"/>
  </si>
  <si>
    <t>８</t>
    <phoneticPr fontId="15"/>
  </si>
  <si>
    <t>７</t>
    <phoneticPr fontId="15"/>
  </si>
  <si>
    <t>６</t>
    <phoneticPr fontId="15"/>
  </si>
  <si>
    <t>５</t>
    <phoneticPr fontId="15"/>
  </si>
  <si>
    <t>４</t>
    <phoneticPr fontId="15"/>
  </si>
  <si>
    <t>%</t>
    <phoneticPr fontId="15"/>
  </si>
  <si>
    <t>率
⑧÷⑥</t>
    <rPh sb="0" eb="1">
      <t>リツ</t>
    </rPh>
    <phoneticPr fontId="15"/>
  </si>
  <si>
    <t>延人員
　　⑧</t>
    <rPh sb="0" eb="3">
      <t>ノベジンイン</t>
    </rPh>
    <phoneticPr fontId="15"/>
  </si>
  <si>
    <t>率
⑦÷⑤</t>
    <rPh sb="0" eb="1">
      <t>リツ</t>
    </rPh>
    <phoneticPr fontId="15"/>
  </si>
  <si>
    <t>延人員
　　⑦</t>
    <rPh sb="0" eb="3">
      <t>ノベジンイン</t>
    </rPh>
    <phoneticPr fontId="15"/>
  </si>
  <si>
    <t>②×④
　＝⑥</t>
    <phoneticPr fontId="15"/>
  </si>
  <si>
    <t>①×③
　＝⑤</t>
    <phoneticPr fontId="15"/>
  </si>
  <si>
    <t>④</t>
    <phoneticPr fontId="15"/>
  </si>
  <si>
    <t>③</t>
    <phoneticPr fontId="15"/>
  </si>
  <si>
    <t xml:space="preserve">
小計
 　②</t>
    <rPh sb="1" eb="2">
      <t>ショウ</t>
    </rPh>
    <rPh sb="2" eb="3">
      <t>ケイ</t>
    </rPh>
    <phoneticPr fontId="15"/>
  </si>
  <si>
    <t xml:space="preserve">
小計
 　①</t>
    <rPh sb="1" eb="2">
      <t>ショウ</t>
    </rPh>
    <rPh sb="2" eb="3">
      <t>ケイ</t>
    </rPh>
    <phoneticPr fontId="15"/>
  </si>
  <si>
    <t>１～２
歳　児</t>
    <rPh sb="4" eb="5">
      <t>トシ</t>
    </rPh>
    <rPh sb="6" eb="7">
      <t>ジ</t>
    </rPh>
    <phoneticPr fontId="15"/>
  </si>
  <si>
    <t>1号</t>
    <rPh sb="1" eb="2">
      <t>ゴウ</t>
    </rPh>
    <phoneticPr fontId="15"/>
  </si>
  <si>
    <t>2･3号</t>
    <rPh sb="3" eb="4">
      <t>ゴウ</t>
    </rPh>
    <phoneticPr fontId="15"/>
  </si>
  <si>
    <t>2.3号</t>
    <rPh sb="3" eb="4">
      <t>ゴウ</t>
    </rPh>
    <phoneticPr fontId="15"/>
  </si>
  <si>
    <t>１号</t>
    <rPh sb="1" eb="2">
      <t>ゴウ</t>
    </rPh>
    <phoneticPr fontId="15"/>
  </si>
  <si>
    <t>調理員等</t>
    <rPh sb="0" eb="3">
      <t>チョウリイン</t>
    </rPh>
    <rPh sb="3" eb="4">
      <t>トウ</t>
    </rPh>
    <phoneticPr fontId="15"/>
  </si>
  <si>
    <t>保育士等</t>
    <rPh sb="0" eb="3">
      <t>ホイクシ</t>
    </rPh>
    <rPh sb="3" eb="4">
      <t>トウ</t>
    </rPh>
    <phoneticPr fontId="15"/>
  </si>
  <si>
    <t>保育士等</t>
    <rPh sb="0" eb="2">
      <t>ホイク</t>
    </rPh>
    <rPh sb="2" eb="3">
      <t>シ</t>
    </rPh>
    <rPh sb="3" eb="4">
      <t>トウ</t>
    </rPh>
    <phoneticPr fontId="15"/>
  </si>
  <si>
    <t>合計</t>
    <rPh sb="0" eb="1">
      <t>ゴウ</t>
    </rPh>
    <rPh sb="1" eb="2">
      <t>ケイ</t>
    </rPh>
    <phoneticPr fontId="15"/>
  </si>
  <si>
    <t>１号認定</t>
    <rPh sb="1" eb="2">
      <t>ゴウ</t>
    </rPh>
    <rPh sb="2" eb="4">
      <t>ニンテイ</t>
    </rPh>
    <phoneticPr fontId="15"/>
  </si>
  <si>
    <t>２･３号認定</t>
    <rPh sb="3" eb="4">
      <t>ゴウ</t>
    </rPh>
    <rPh sb="4" eb="6">
      <t>ニンテイ</t>
    </rPh>
    <phoneticPr fontId="15"/>
  </si>
  <si>
    <t>平均出席日数</t>
    <rPh sb="0" eb="2">
      <t>ヘイキン</t>
    </rPh>
    <rPh sb="2" eb="4">
      <t>シュッセキ</t>
    </rPh>
    <rPh sb="4" eb="6">
      <t>ニッスウ</t>
    </rPh>
    <phoneticPr fontId="15"/>
  </si>
  <si>
    <t>出席状況</t>
    <rPh sb="0" eb="1">
      <t>デ</t>
    </rPh>
    <rPh sb="1" eb="2">
      <t>セキ</t>
    </rPh>
    <rPh sb="2" eb="4">
      <t>ジョウキョウ</t>
    </rPh>
    <phoneticPr fontId="15"/>
  </si>
  <si>
    <t>在籍
延人数</t>
    <rPh sb="0" eb="2">
      <t>ザイセキ</t>
    </rPh>
    <rPh sb="3" eb="4">
      <t>ノ</t>
    </rPh>
    <rPh sb="4" eb="6">
      <t>ニンズウ</t>
    </rPh>
    <phoneticPr fontId="15"/>
  </si>
  <si>
    <t>開所日数</t>
    <rPh sb="0" eb="2">
      <t>カイショ</t>
    </rPh>
    <rPh sb="2" eb="4">
      <t>ニッスウ</t>
    </rPh>
    <phoneticPr fontId="15"/>
  </si>
  <si>
    <t>初　 日　 入　 所　 人　 員　    　　　　　　　　　　　　　　　　　　(上段は、月途中入所人員で翌月下段のうち再掲）</t>
    <rPh sb="0" eb="1">
      <t>ショ</t>
    </rPh>
    <rPh sb="3" eb="4">
      <t>ヒ</t>
    </rPh>
    <rPh sb="6" eb="7">
      <t>イ</t>
    </rPh>
    <rPh sb="9" eb="10">
      <t>トコロ</t>
    </rPh>
    <rPh sb="12" eb="13">
      <t>ヒト</t>
    </rPh>
    <rPh sb="15" eb="16">
      <t>イン</t>
    </rPh>
    <rPh sb="40" eb="42">
      <t>ジョウダン</t>
    </rPh>
    <rPh sb="44" eb="45">
      <t>ツキ</t>
    </rPh>
    <rPh sb="45" eb="47">
      <t>トチュウ</t>
    </rPh>
    <rPh sb="47" eb="49">
      <t>ニュウショ</t>
    </rPh>
    <rPh sb="49" eb="51">
      <t>ジンイン</t>
    </rPh>
    <rPh sb="52" eb="54">
      <t>ヨクゲツ</t>
    </rPh>
    <rPh sb="54" eb="56">
      <t>ゲダン</t>
    </rPh>
    <rPh sb="59" eb="61">
      <t>サイケイ</t>
    </rPh>
    <phoneticPr fontId="15"/>
  </si>
  <si>
    <t>（１）</t>
    <phoneticPr fontId="7"/>
  </si>
  <si>
    <t>⑭÷⑩</t>
    <phoneticPr fontId="15"/>
  </si>
  <si>
    <t>⑬÷⑨</t>
    <phoneticPr fontId="15"/>
  </si>
  <si>
    <t>⑭÷⑫</t>
    <phoneticPr fontId="15"/>
  </si>
  <si>
    <t>⑬÷⑪</t>
    <phoneticPr fontId="15"/>
  </si>
  <si>
    <t>⑭</t>
    <phoneticPr fontId="15"/>
  </si>
  <si>
    <t>⑬</t>
    <phoneticPr fontId="15"/>
  </si>
  <si>
    <t>⑫</t>
    <phoneticPr fontId="15"/>
  </si>
  <si>
    <t>⑪</t>
    <phoneticPr fontId="15"/>
  </si>
  <si>
    <t>－</t>
    <phoneticPr fontId="7"/>
  </si>
  <si>
    <t>⑩</t>
    <phoneticPr fontId="15"/>
  </si>
  <si>
    <t>⑨</t>
    <phoneticPr fontId="15"/>
  </si>
  <si>
    <t>３</t>
    <phoneticPr fontId="15"/>
  </si>
  <si>
    <t>初　 日　 入　 所　 人　 員</t>
    <rPh sb="0" eb="1">
      <t>ショ</t>
    </rPh>
    <rPh sb="3" eb="4">
      <t>ヒ</t>
    </rPh>
    <rPh sb="6" eb="7">
      <t>イ</t>
    </rPh>
    <rPh sb="9" eb="10">
      <t>トコロ</t>
    </rPh>
    <rPh sb="12" eb="13">
      <t>ヒト</t>
    </rPh>
    <rPh sb="15" eb="16">
      <t>イン</t>
    </rPh>
    <phoneticPr fontId="15"/>
  </si>
  <si>
    <t>(２)</t>
    <phoneticPr fontId="7"/>
  </si>
  <si>
    <t>エネルギー</t>
    <phoneticPr fontId="33"/>
  </si>
  <si>
    <t>カリウム</t>
    <phoneticPr fontId="33"/>
  </si>
  <si>
    <t>カルシウム</t>
    <phoneticPr fontId="33"/>
  </si>
  <si>
    <t>鉄</t>
    <phoneticPr fontId="33"/>
  </si>
  <si>
    <t>ビタミン</t>
    <phoneticPr fontId="33"/>
  </si>
  <si>
    <t>C</t>
    <phoneticPr fontId="33"/>
  </si>
  <si>
    <t>kcal</t>
    <phoneticPr fontId="33"/>
  </si>
  <si>
    <t>ｇ</t>
    <phoneticPr fontId="33"/>
  </si>
  <si>
    <t>ｍｇ</t>
    <phoneticPr fontId="33"/>
  </si>
  <si>
    <t>(注)１　</t>
    <phoneticPr fontId="33"/>
  </si>
  <si>
    <t>　上記給与栄養量、給与栄養目標量を示す表が、施設独自の様式で作成されている場合は、それを添付することによりこれに替えることができる。</t>
    <phoneticPr fontId="33"/>
  </si>
  <si>
    <t xml:space="preserve"> - 7 -</t>
    <phoneticPr fontId="15"/>
  </si>
  <si>
    <t xml:space="preserve"> - 8 -</t>
    <phoneticPr fontId="15"/>
  </si>
  <si>
    <t>２　保育及び教育等に関する全体的計画</t>
    <rPh sb="2" eb="4">
      <t>ホイク</t>
    </rPh>
    <rPh sb="4" eb="5">
      <t>オヨ</t>
    </rPh>
    <rPh sb="6" eb="8">
      <t>キョウイク</t>
    </rPh>
    <rPh sb="8" eb="9">
      <t>トウ</t>
    </rPh>
    <rPh sb="10" eb="11">
      <t>カン</t>
    </rPh>
    <rPh sb="13" eb="16">
      <t>ゼンタイテキ</t>
    </rPh>
    <rPh sb="16" eb="18">
      <t>ケイカク</t>
    </rPh>
    <phoneticPr fontId="7"/>
  </si>
  <si>
    <t>（注）検便検査に、腸管出血性大腸菌Ｏ１５７の検査を含んでいる場合は、当該人数に○印を付けること。</t>
    <phoneticPr fontId="7"/>
  </si>
  <si>
    <t>【注】社会福祉法人以外の法人は(1)～(6)に相当する決算書類（内部資料含む）を提出すること）</t>
    <rPh sb="1" eb="2">
      <t>チュウ</t>
    </rPh>
    <rPh sb="3" eb="5">
      <t>シャカイ</t>
    </rPh>
    <rPh sb="5" eb="7">
      <t>フクシ</t>
    </rPh>
    <rPh sb="7" eb="9">
      <t>ホウジン</t>
    </rPh>
    <rPh sb="9" eb="11">
      <t>イガイ</t>
    </rPh>
    <rPh sb="12" eb="14">
      <t>ホウジン</t>
    </rPh>
    <rPh sb="23" eb="25">
      <t>ソウトウ</t>
    </rPh>
    <rPh sb="27" eb="29">
      <t>ケッサン</t>
    </rPh>
    <rPh sb="29" eb="31">
      <t>ショルイ</t>
    </rPh>
    <rPh sb="32" eb="34">
      <t>ナイブ</t>
    </rPh>
    <rPh sb="34" eb="36">
      <t>シリョウ</t>
    </rPh>
    <rPh sb="36" eb="37">
      <t>フク</t>
    </rPh>
    <rPh sb="40" eb="42">
      <t>テイシュツ</t>
    </rPh>
    <phoneticPr fontId="7"/>
  </si>
  <si>
    <t>10　入園のしおり（重要事項証明書）</t>
    <rPh sb="3" eb="5">
      <t>ニュウエン</t>
    </rPh>
    <rPh sb="10" eb="12">
      <t>ジュウヨウ</t>
    </rPh>
    <rPh sb="12" eb="14">
      <t>ジコウ</t>
    </rPh>
    <rPh sb="14" eb="17">
      <t>ショウメイショ</t>
    </rPh>
    <phoneticPr fontId="7"/>
  </si>
  <si>
    <t>11　予定献立表（指導監査前月のもの）</t>
    <rPh sb="3" eb="5">
      <t>ヨテイ</t>
    </rPh>
    <rPh sb="5" eb="8">
      <t>コンダテヒョウ</t>
    </rPh>
    <rPh sb="9" eb="11">
      <t>シドウ</t>
    </rPh>
    <rPh sb="11" eb="13">
      <t>カンサ</t>
    </rPh>
    <rPh sb="13" eb="15">
      <t>ゼンゲツ</t>
    </rPh>
    <phoneticPr fontId="7"/>
  </si>
  <si>
    <t>令和</t>
    <rPh sb="0" eb="2">
      <t>レイワ</t>
    </rPh>
    <phoneticPr fontId="7"/>
  </si>
  <si>
    <t>６　令和</t>
    <rPh sb="2" eb="4">
      <t>レイワ</t>
    </rPh>
    <phoneticPr fontId="7"/>
  </si>
  <si>
    <t>７　令和</t>
    <rPh sb="2" eb="4">
      <t>レイワ</t>
    </rPh>
    <phoneticPr fontId="7"/>
  </si>
  <si>
    <t>（１）令和</t>
    <rPh sb="3" eb="5">
      <t>レイワ</t>
    </rPh>
    <phoneticPr fontId="7"/>
  </si>
  <si>
    <t>（２）令和</t>
    <rPh sb="3" eb="5">
      <t>レイワ</t>
    </rPh>
    <phoneticPr fontId="7"/>
  </si>
  <si>
    <t>令和</t>
    <rPh sb="0" eb="2">
      <t>レイワ</t>
    </rPh>
    <phoneticPr fontId="15"/>
  </si>
  <si>
    <t>実施年月日　　　（令和）</t>
    <rPh sb="0" eb="2">
      <t>ジッシ</t>
    </rPh>
    <rPh sb="2" eb="5">
      <t>ネンガッピ</t>
    </rPh>
    <rPh sb="9" eb="11">
      <t>レイワ</t>
    </rPh>
    <phoneticPr fontId="15"/>
  </si>
  <si>
    <t>12　私営施設指導監査関係書類一覧表（認定こども園）：様式添付あり</t>
    <rPh sb="3" eb="5">
      <t>シエイ</t>
    </rPh>
    <rPh sb="5" eb="7">
      <t>シセツ</t>
    </rPh>
    <rPh sb="7" eb="9">
      <t>シドウ</t>
    </rPh>
    <rPh sb="9" eb="11">
      <t>カンサ</t>
    </rPh>
    <rPh sb="11" eb="13">
      <t>カンケイ</t>
    </rPh>
    <rPh sb="13" eb="15">
      <t>ショルイ</t>
    </rPh>
    <rPh sb="15" eb="18">
      <t>イチランヒョウ</t>
    </rPh>
    <rPh sb="19" eb="21">
      <t>ニンテイ</t>
    </rPh>
    <rPh sb="24" eb="25">
      <t>エン</t>
    </rPh>
    <rPh sb="27" eb="29">
      <t>ヨウシキ</t>
    </rPh>
    <rPh sb="29" eb="31">
      <t>テンプ</t>
    </rPh>
    <phoneticPr fontId="7"/>
  </si>
  <si>
    <t>（１）資金収支計算書</t>
    <rPh sb="3" eb="5">
      <t>シキン</t>
    </rPh>
    <phoneticPr fontId="7"/>
  </si>
  <si>
    <t>　　・第１号第１様式～第１号第４様式　・拠点区分資金収支明細書</t>
    <rPh sb="3" eb="4">
      <t>ダイ</t>
    </rPh>
    <rPh sb="5" eb="6">
      <t>ゴウ</t>
    </rPh>
    <rPh sb="6" eb="7">
      <t>ダイ</t>
    </rPh>
    <rPh sb="8" eb="10">
      <t>ヨウシキ</t>
    </rPh>
    <rPh sb="11" eb="12">
      <t>ダイ</t>
    </rPh>
    <rPh sb="13" eb="14">
      <t>ゴウ</t>
    </rPh>
    <rPh sb="14" eb="15">
      <t>ダイ</t>
    </rPh>
    <rPh sb="16" eb="18">
      <t>ヨウシキ</t>
    </rPh>
    <rPh sb="20" eb="22">
      <t>キョテン</t>
    </rPh>
    <rPh sb="22" eb="24">
      <t>クブン</t>
    </rPh>
    <rPh sb="24" eb="26">
      <t>シキン</t>
    </rPh>
    <rPh sb="26" eb="28">
      <t>シュウシ</t>
    </rPh>
    <rPh sb="28" eb="31">
      <t>メイサイショ</t>
    </rPh>
    <phoneticPr fontId="7"/>
  </si>
  <si>
    <t>　　・第２号第１様式～第２号第４様式　・拠点区分事業活動明細書</t>
    <rPh sb="3" eb="4">
      <t>ダイ</t>
    </rPh>
    <rPh sb="5" eb="6">
      <t>ゴウ</t>
    </rPh>
    <rPh sb="6" eb="7">
      <t>ダイ</t>
    </rPh>
    <rPh sb="8" eb="10">
      <t>ヨウシキ</t>
    </rPh>
    <rPh sb="11" eb="12">
      <t>ダイ</t>
    </rPh>
    <rPh sb="13" eb="14">
      <t>ゴウ</t>
    </rPh>
    <rPh sb="14" eb="15">
      <t>ダイ</t>
    </rPh>
    <rPh sb="16" eb="18">
      <t>ヨウシキ</t>
    </rPh>
    <rPh sb="20" eb="22">
      <t>キョテン</t>
    </rPh>
    <rPh sb="22" eb="24">
      <t>クブン</t>
    </rPh>
    <rPh sb="24" eb="26">
      <t>ジギョウ</t>
    </rPh>
    <rPh sb="26" eb="28">
      <t>カツドウ</t>
    </rPh>
    <rPh sb="28" eb="31">
      <t>メイサイショ</t>
    </rPh>
    <phoneticPr fontId="7"/>
  </si>
  <si>
    <t>　　・第３号第１様式～第３号第４様式（「計算書類に対する注記」を含む）</t>
    <rPh sb="3" eb="4">
      <t>ダイ</t>
    </rPh>
    <rPh sb="5" eb="6">
      <t>ゴウ</t>
    </rPh>
    <rPh sb="6" eb="7">
      <t>ダイ</t>
    </rPh>
    <rPh sb="8" eb="10">
      <t>ヨウシキ</t>
    </rPh>
    <rPh sb="11" eb="12">
      <t>ダイ</t>
    </rPh>
    <rPh sb="13" eb="14">
      <t>ゴウ</t>
    </rPh>
    <rPh sb="14" eb="15">
      <t>ダイ</t>
    </rPh>
    <rPh sb="16" eb="18">
      <t>ヨウシキ</t>
    </rPh>
    <rPh sb="20" eb="22">
      <t>ケイサン</t>
    </rPh>
    <rPh sb="22" eb="24">
      <t>ショルイ</t>
    </rPh>
    <rPh sb="25" eb="26">
      <t>タイ</t>
    </rPh>
    <rPh sb="28" eb="30">
      <t>チュウキ</t>
    </rPh>
    <rPh sb="32" eb="33">
      <t>フク</t>
    </rPh>
    <phoneticPr fontId="7"/>
  </si>
  <si>
    <t>常勤換算数
(記入例：0.8)</t>
    <phoneticPr fontId="7"/>
  </si>
  <si>
    <t>住居手当</t>
    <phoneticPr fontId="7"/>
  </si>
  <si>
    <t>通勤手当</t>
    <phoneticPr fontId="7"/>
  </si>
  <si>
    <t>管理職手当</t>
    <phoneticPr fontId="7"/>
  </si>
  <si>
    <t>処遇改善Ⅱ</t>
    <phoneticPr fontId="7"/>
  </si>
  <si>
    <t>時間外手当</t>
    <phoneticPr fontId="7"/>
  </si>
  <si>
    <t>その他の手当</t>
    <phoneticPr fontId="7"/>
  </si>
  <si>
    <t>その他の手当</t>
    <rPh sb="2" eb="3">
      <t>タ</t>
    </rPh>
    <rPh sb="4" eb="6">
      <t>テアテ</t>
    </rPh>
    <phoneticPr fontId="7"/>
  </si>
  <si>
    <t>非常勤保育士の数　</t>
    <rPh sb="0" eb="3">
      <t>ヒジョウキン</t>
    </rPh>
    <rPh sb="3" eb="5">
      <t>ホイク</t>
    </rPh>
    <rPh sb="5" eb="6">
      <t>シ</t>
    </rPh>
    <rPh sb="7" eb="8">
      <t>カズ</t>
    </rPh>
    <phoneticPr fontId="15"/>
  </si>
  <si>
    <t>８　運営規程</t>
    <rPh sb="2" eb="4">
      <t>ウンエイ</t>
    </rPh>
    <rPh sb="4" eb="6">
      <t>キテイ</t>
    </rPh>
    <phoneticPr fontId="7"/>
  </si>
  <si>
    <t>（３）非常勤職員等の状況【</t>
    <rPh sb="8" eb="9">
      <t>ナド</t>
    </rPh>
    <rPh sb="10" eb="12">
      <t>ジョウキョウ</t>
    </rPh>
    <phoneticPr fontId="7"/>
  </si>
  <si>
    <t>　　　　なお、育児や介護等で短時間勤務となっている正規の職員についても記載のこと。</t>
    <rPh sb="25" eb="27">
      <t>セイキ</t>
    </rPh>
    <phoneticPr fontId="7"/>
  </si>
  <si>
    <t>実績記載月数入力：</t>
    <rPh sb="0" eb="2">
      <t>ジッセキ</t>
    </rPh>
    <rPh sb="2" eb="4">
      <t>キサイ</t>
    </rPh>
    <rPh sb="4" eb="5">
      <t>ゲツ</t>
    </rPh>
    <rPh sb="5" eb="6">
      <t>スウ</t>
    </rPh>
    <rPh sb="6" eb="8">
      <t>ニュウリョク</t>
    </rPh>
    <phoneticPr fontId="33"/>
  </si>
  <si>
    <t>月（年平均給与量計算に反映）</t>
    <rPh sb="0" eb="1">
      <t>ガツ</t>
    </rPh>
    <rPh sb="2" eb="3">
      <t>ネン</t>
    </rPh>
    <rPh sb="3" eb="5">
      <t>ヘイキン</t>
    </rPh>
    <rPh sb="5" eb="7">
      <t>キュウヨ</t>
    </rPh>
    <rPh sb="7" eb="8">
      <t>リョウ</t>
    </rPh>
    <rPh sb="8" eb="10">
      <t>ケイサン</t>
    </rPh>
    <rPh sb="11" eb="13">
      <t>ハンエイ</t>
    </rPh>
    <phoneticPr fontId="33"/>
  </si>
  <si>
    <t>※　原則として監査実施の前年度分を記載。新設等により前年度実績のない場合は監査実施年度分を記載。</t>
    <rPh sb="2" eb="4">
      <t>ゲンソク</t>
    </rPh>
    <rPh sb="7" eb="9">
      <t>カンサ</t>
    </rPh>
    <rPh sb="9" eb="11">
      <t>ジッシ</t>
    </rPh>
    <rPh sb="12" eb="15">
      <t>ゼンネンド</t>
    </rPh>
    <rPh sb="15" eb="16">
      <t>ブン</t>
    </rPh>
    <rPh sb="17" eb="19">
      <t>キサイ</t>
    </rPh>
    <phoneticPr fontId="33"/>
  </si>
  <si>
    <t>食物繊維</t>
    <rPh sb="0" eb="2">
      <t>ショクモツ</t>
    </rPh>
    <rPh sb="2" eb="4">
      <t>センイ</t>
    </rPh>
    <phoneticPr fontId="33"/>
  </si>
  <si>
    <t>µｇRAE</t>
    <phoneticPr fontId="33"/>
  </si>
  <si>
    <t>総エネルギーに占める割合</t>
    <rPh sb="0" eb="1">
      <t>ソウ</t>
    </rPh>
    <phoneticPr fontId="33"/>
  </si>
  <si>
    <t>総エネルギーに占める割合
（主食分含む）</t>
    <rPh sb="0" eb="1">
      <t>ソウ</t>
    </rPh>
    <rPh sb="14" eb="16">
      <t>シュショク</t>
    </rPh>
    <rPh sb="16" eb="17">
      <t>ブン</t>
    </rPh>
    <rPh sb="17" eb="18">
      <t>フク</t>
    </rPh>
    <phoneticPr fontId="33"/>
  </si>
  <si>
    <t>３歳以上児の主食の提供</t>
    <rPh sb="1" eb="2">
      <t>サイ</t>
    </rPh>
    <rPh sb="2" eb="4">
      <t>イジョウ</t>
    </rPh>
    <rPh sb="4" eb="5">
      <t>ジ</t>
    </rPh>
    <rPh sb="6" eb="8">
      <t>シュショク</t>
    </rPh>
    <rPh sb="9" eb="11">
      <t>テイキョウ</t>
    </rPh>
    <phoneticPr fontId="33"/>
  </si>
  <si>
    <t>なしの場合：持参する主食量</t>
    <rPh sb="3" eb="5">
      <t>バアイ</t>
    </rPh>
    <rPh sb="6" eb="8">
      <t>ジサン</t>
    </rPh>
    <rPh sb="10" eb="12">
      <t>シュショク</t>
    </rPh>
    <rPh sb="12" eb="13">
      <t>リョウ</t>
    </rPh>
    <phoneticPr fontId="33"/>
  </si>
  <si>
    <t>　3歳以上児への主食の提供の右をクリックし、右に表示されるドロップダウンリストから「あり」か「なし」を選択し、「なし」の場合は持参する主食量（ｇ）をご入力ください。</t>
    <rPh sb="2" eb="3">
      <t>サイ</t>
    </rPh>
    <rPh sb="3" eb="6">
      <t>イジョウジ</t>
    </rPh>
    <rPh sb="8" eb="10">
      <t>シュショク</t>
    </rPh>
    <rPh sb="11" eb="13">
      <t>テイキョウ</t>
    </rPh>
    <rPh sb="14" eb="15">
      <t>ミギ</t>
    </rPh>
    <rPh sb="22" eb="23">
      <t>ミギ</t>
    </rPh>
    <rPh sb="24" eb="26">
      <t>ヒョウジ</t>
    </rPh>
    <rPh sb="51" eb="53">
      <t>センタク</t>
    </rPh>
    <rPh sb="60" eb="62">
      <t>バアイ</t>
    </rPh>
    <rPh sb="63" eb="65">
      <t>ジサン</t>
    </rPh>
    <rPh sb="67" eb="70">
      <t>シュショクリョウ</t>
    </rPh>
    <rPh sb="75" eb="77">
      <t>ニュウリョク</t>
    </rPh>
    <phoneticPr fontId="33"/>
  </si>
  <si>
    <t>あり</t>
    <phoneticPr fontId="33"/>
  </si>
  <si>
    <t>めし100g</t>
    <phoneticPr fontId="33"/>
  </si>
  <si>
    <t>2020年版（八訂）</t>
    <rPh sb="4" eb="6">
      <t>ネンバン</t>
    </rPh>
    <rPh sb="7" eb="8">
      <t>ハチ</t>
    </rPh>
    <rPh sb="8" eb="9">
      <t>テイ</t>
    </rPh>
    <phoneticPr fontId="33"/>
  </si>
  <si>
    <t>なし</t>
    <phoneticPr fontId="33"/>
  </si>
  <si>
    <r>
      <t>B</t>
    </r>
    <r>
      <rPr>
        <sz val="16"/>
        <color theme="1"/>
        <rFont val="ＭＳ Ｐゴシック"/>
        <family val="3"/>
        <charset val="128"/>
        <scheme val="minor"/>
      </rPr>
      <t>₁</t>
    </r>
    <phoneticPr fontId="33"/>
  </si>
  <si>
    <r>
      <t>B</t>
    </r>
    <r>
      <rPr>
        <sz val="16"/>
        <color theme="1"/>
        <rFont val="ＭＳ Ｐゴシック"/>
        <family val="3"/>
        <charset val="128"/>
        <scheme val="minor"/>
      </rPr>
      <t>₂</t>
    </r>
    <phoneticPr fontId="33"/>
  </si>
  <si>
    <t>令和７年　　月　　日現在（直近時）</t>
    <rPh sb="0" eb="1">
      <t>レイ</t>
    </rPh>
    <rPh sb="1" eb="2">
      <t>カズ</t>
    </rPh>
    <rPh sb="3" eb="4">
      <t>トシ</t>
    </rPh>
    <rPh sb="4" eb="5">
      <t>ヘイネン</t>
    </rPh>
    <rPh sb="6" eb="7">
      <t>ツキ</t>
    </rPh>
    <rPh sb="9" eb="10">
      <t>ヒ</t>
    </rPh>
    <rPh sb="10" eb="12">
      <t>ゲンザイ</t>
    </rPh>
    <rPh sb="13" eb="15">
      <t>チョッキン</t>
    </rPh>
    <rPh sb="15" eb="16">
      <t>トキ</t>
    </rPh>
    <phoneticPr fontId="7"/>
  </si>
  <si>
    <t>令和　年　月　日現在（監査資料提出時）</t>
  </si>
  <si>
    <t>雇用形態</t>
    <rPh sb="0" eb="4">
      <t>コヨウケイタイ</t>
    </rPh>
    <phoneticPr fontId="7"/>
  </si>
  <si>
    <t>常・非</t>
    <rPh sb="0" eb="1">
      <t>ジョウ</t>
    </rPh>
    <rPh sb="2" eb="3">
      <t>ヒ</t>
    </rPh>
    <phoneticPr fontId="7"/>
  </si>
  <si>
    <t>(記入例)
保育士</t>
    <rPh sb="1" eb="4">
      <t>キニュウレイ</t>
    </rPh>
    <rPh sb="6" eb="9">
      <t>ホイクシ</t>
    </rPh>
    <phoneticPr fontId="7"/>
  </si>
  <si>
    <t>〇〇花子</t>
  </si>
  <si>
    <t>短大</t>
    <rPh sb="0" eb="2">
      <t>タンダイ</t>
    </rPh>
    <phoneticPr fontId="7"/>
  </si>
  <si>
    <t>育児休暇
R7.6.10～</t>
    <rPh sb="0" eb="2">
      <t>イクジ</t>
    </rPh>
    <rPh sb="2" eb="4">
      <t>キュウカ</t>
    </rPh>
    <phoneticPr fontId="7"/>
  </si>
  <si>
    <t>　　　３　「勤続年数」欄には、当該施設における年数を記入すること。</t>
    <rPh sb="7" eb="9">
      <t>キンゾク</t>
    </rPh>
    <rPh sb="9" eb="11">
      <t>ネンスウ</t>
    </rPh>
    <rPh sb="12" eb="13">
      <t>ラン</t>
    </rPh>
    <rPh sb="16" eb="18">
      <t>トウガイ</t>
    </rPh>
    <rPh sb="18" eb="20">
      <t>シセツ</t>
    </rPh>
    <rPh sb="24" eb="26">
      <t>ネンスウ</t>
    </rPh>
    <rPh sb="27" eb="29">
      <t>キニュウ</t>
    </rPh>
    <phoneticPr fontId="7"/>
  </si>
  <si>
    <t>　　　４　退職者は、退職年月日を「退職年月日」欄に記入すること。</t>
    <rPh sb="17" eb="19">
      <t>タイショク</t>
    </rPh>
    <phoneticPr fontId="7"/>
  </si>
  <si>
    <t>　　　５　資格取得年月日については、保育士証等の登録年月日または研修受講証明年月日を記入すること。</t>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7"/>
  </si>
  <si>
    <t>令和　年４月１日～　監査資料提出時</t>
    <rPh sb="2" eb="3">
      <t>ネン</t>
    </rPh>
    <rPh sb="4" eb="5">
      <t>ツキ</t>
    </rPh>
    <rPh sb="6" eb="7">
      <t>ヒ</t>
    </rPh>
    <rPh sb="9" eb="11">
      <t>カンサ</t>
    </rPh>
    <rPh sb="11" eb="13">
      <t>シリョウ</t>
    </rPh>
    <rPh sb="13" eb="16">
      <t>テイシュツジ</t>
    </rPh>
    <phoneticPr fontId="7"/>
  </si>
  <si>
    <t>保育士の休暇等の代替
　３日/週、８時間（9：00～17：00）/日勤務</t>
    <rPh sb="0" eb="3">
      <t>ホイクシ</t>
    </rPh>
    <rPh sb="4" eb="7">
      <t>キュウカトウ</t>
    </rPh>
    <rPh sb="8" eb="10">
      <t>ダイタイ</t>
    </rPh>
    <rPh sb="13" eb="14">
      <t>ヒ</t>
    </rPh>
    <rPh sb="15" eb="16">
      <t>シュウ</t>
    </rPh>
    <rPh sb="18" eb="20">
      <t>ジカン</t>
    </rPh>
    <rPh sb="33" eb="34">
      <t>ヒ</t>
    </rPh>
    <rPh sb="34" eb="36">
      <t>キンム</t>
    </rPh>
    <phoneticPr fontId="7"/>
  </si>
  <si>
    <t>0.6
（週所定労働時間40Hの場合）</t>
    <rPh sb="5" eb="6">
      <t>シュウ</t>
    </rPh>
    <rPh sb="6" eb="8">
      <t>ショテイ</t>
    </rPh>
    <rPh sb="8" eb="12">
      <t>ロウドウジカン</t>
    </rPh>
    <rPh sb="16" eb="18">
      <t>バアイ</t>
    </rPh>
    <phoneticPr fontId="7"/>
  </si>
  <si>
    <t xml:space="preserve">
〇〇　〇〇</t>
    <phoneticPr fontId="7"/>
  </si>
  <si>
    <t>　　 令和７年４月以降の採用者は、次表により記入すること。</t>
    <rPh sb="3" eb="5">
      <t>レイワ</t>
    </rPh>
    <rPh sb="6" eb="7">
      <t>ネン</t>
    </rPh>
    <rPh sb="8" eb="9">
      <t>ツキ</t>
    </rPh>
    <rPh sb="9" eb="11">
      <t>イコウ</t>
    </rPh>
    <rPh sb="12" eb="15">
      <t>サイヨウシャ</t>
    </rPh>
    <rPh sb="17" eb="18">
      <t>ツギ</t>
    </rPh>
    <rPh sb="18" eb="19">
      <t>ヒョウ</t>
    </rPh>
    <rPh sb="22" eb="24">
      <t>キニュウ</t>
    </rPh>
    <phoneticPr fontId="7"/>
  </si>
  <si>
    <t>に要した人件費のすべてを記入し、Ａ＋Ｂの計、Ｃの計、Ｄの計は決算書と一致すること。（手当の名称は、自施設に合わせて適宜変更・列追加して差し支えない。）</t>
    <rPh sb="1" eb="2">
      <t>ヨウ</t>
    </rPh>
    <rPh sb="4" eb="7">
      <t>ジンケンヒ</t>
    </rPh>
    <rPh sb="12" eb="14">
      <t>キニュウ</t>
    </rPh>
    <rPh sb="20" eb="21">
      <t>ケイ</t>
    </rPh>
    <rPh sb="24" eb="25">
      <t>ケイ</t>
    </rPh>
    <rPh sb="28" eb="29">
      <t>ケイ</t>
    </rPh>
    <rPh sb="30" eb="33">
      <t>ケッサンショ</t>
    </rPh>
    <rPh sb="34" eb="36">
      <t>イッチ</t>
    </rPh>
    <rPh sb="42" eb="44">
      <t>テアテ</t>
    </rPh>
    <rPh sb="45" eb="47">
      <t>メイショウ</t>
    </rPh>
    <rPh sb="49" eb="50">
      <t>ジ</t>
    </rPh>
    <rPh sb="50" eb="52">
      <t>シセツ</t>
    </rPh>
    <rPh sb="53" eb="54">
      <t>ア</t>
    </rPh>
    <rPh sb="57" eb="59">
      <t>テキギ</t>
    </rPh>
    <rPh sb="59" eb="61">
      <t>ヘンコウ</t>
    </rPh>
    <rPh sb="62" eb="63">
      <t>レツ</t>
    </rPh>
    <rPh sb="63" eb="65">
      <t>ツイカ</t>
    </rPh>
    <rPh sb="67" eb="68">
      <t>サ</t>
    </rPh>
    <rPh sb="69" eb="70">
      <t>ツカ</t>
    </rPh>
    <phoneticPr fontId="7"/>
  </si>
  <si>
    <t>５</t>
    <phoneticPr fontId="7"/>
  </si>
  <si>
    <t>　　 各職員の本俸月額欄の上段には適用給料表の号給を、下段に月額を記入すること。なお、パート職員等については上段に時給・日給の別を、下段にその額を記入すること。</t>
    <rPh sb="3" eb="4">
      <t>カク</t>
    </rPh>
    <rPh sb="4" eb="6">
      <t>ショクイン</t>
    </rPh>
    <rPh sb="7" eb="9">
      <t>ホンポウ</t>
    </rPh>
    <rPh sb="9" eb="11">
      <t>ゲツガク</t>
    </rPh>
    <rPh sb="11" eb="12">
      <t>ラン</t>
    </rPh>
    <rPh sb="13" eb="15">
      <t>ジョウダン</t>
    </rPh>
    <rPh sb="17" eb="19">
      <t>テキヨウ</t>
    </rPh>
    <rPh sb="19" eb="22">
      <t>キュウリョウヒョウ</t>
    </rPh>
    <rPh sb="23" eb="25">
      <t>ゴウキュウ</t>
    </rPh>
    <rPh sb="27" eb="29">
      <t>ゲダン</t>
    </rPh>
    <rPh sb="30" eb="32">
      <t>ゲツガク</t>
    </rPh>
    <rPh sb="33" eb="35">
      <t>キニュウ</t>
    </rPh>
    <rPh sb="46" eb="48">
      <t>ショクイン</t>
    </rPh>
    <rPh sb="48" eb="49">
      <t>トウ</t>
    </rPh>
    <rPh sb="54" eb="56">
      <t>ジョウダン</t>
    </rPh>
    <rPh sb="57" eb="59">
      <t>ジキュウ</t>
    </rPh>
    <rPh sb="60" eb="62">
      <t>ニッキュウ</t>
    </rPh>
    <rPh sb="63" eb="64">
      <t>ベツ</t>
    </rPh>
    <rPh sb="66" eb="68">
      <t>ゲダン</t>
    </rPh>
    <rPh sb="71" eb="72">
      <t>ガク</t>
    </rPh>
    <rPh sb="73" eb="75">
      <t>キニュウ</t>
    </rPh>
    <phoneticPr fontId="7"/>
  </si>
  <si>
    <t>６</t>
    <phoneticPr fontId="7"/>
  </si>
  <si>
    <t>　  「職名」に変更がある場合は、上段に監査実施前年度分を、下段に監査実施年度分を記入すること。</t>
    <rPh sb="4" eb="6">
      <t>ショクメイ</t>
    </rPh>
    <rPh sb="8" eb="10">
      <t>ヘンコウ</t>
    </rPh>
    <rPh sb="13" eb="15">
      <t>バアイ</t>
    </rPh>
    <rPh sb="17" eb="19">
      <t>ジョウダン</t>
    </rPh>
    <rPh sb="20" eb="22">
      <t>カンサ</t>
    </rPh>
    <rPh sb="22" eb="24">
      <t>ジッシ</t>
    </rPh>
    <rPh sb="24" eb="27">
      <t>ゼンネンド</t>
    </rPh>
    <rPh sb="27" eb="28">
      <t>ブン</t>
    </rPh>
    <rPh sb="30" eb="32">
      <t>ゲダン</t>
    </rPh>
    <rPh sb="33" eb="35">
      <t>カンサ</t>
    </rPh>
    <rPh sb="35" eb="37">
      <t>ジッシ</t>
    </rPh>
    <rPh sb="37" eb="39">
      <t>ネンド</t>
    </rPh>
    <rPh sb="39" eb="40">
      <t>ブン</t>
    </rPh>
    <rPh sb="41" eb="43">
      <t>キニュウ</t>
    </rPh>
    <phoneticPr fontId="7"/>
  </si>
  <si>
    <t>時給</t>
    <rPh sb="0" eb="2">
      <t>ジキュウ</t>
    </rPh>
    <phoneticPr fontId="7"/>
  </si>
  <si>
    <t>非常勤保育士</t>
    <rPh sb="0" eb="3">
      <t>ヒジョウキン</t>
    </rPh>
    <rPh sb="3" eb="6">
      <t>ホイクシ</t>
    </rPh>
    <phoneticPr fontId="7"/>
  </si>
  <si>
    <t>大分　太郎</t>
    <rPh sb="0" eb="2">
      <t>オオイタ</t>
    </rPh>
    <rPh sb="3" eb="5">
      <t>タロウ</t>
    </rPh>
    <phoneticPr fontId="7"/>
  </si>
  <si>
    <t>、</t>
    <phoneticPr fontId="7"/>
  </si>
  <si>
    <t>（７）洪水浸水指定区域　　　　　該当　・　非該当　　</t>
    <phoneticPr fontId="7"/>
  </si>
  <si>
    <t>／　　土砂災害指定区域　　　該当・非該当</t>
    <rPh sb="3" eb="5">
      <t>ドシャ</t>
    </rPh>
    <rPh sb="5" eb="7">
      <t>サイガイ</t>
    </rPh>
    <rPh sb="7" eb="9">
      <t>シテイ</t>
    </rPh>
    <rPh sb="9" eb="11">
      <t>クイキ</t>
    </rPh>
    <rPh sb="14" eb="16">
      <t>ガイトウ</t>
    </rPh>
    <rPh sb="17" eb="20">
      <t>ヒガイトウ</t>
    </rPh>
    <phoneticPr fontId="7"/>
  </si>
  <si>
    <t>　　　　　　　　　　　　　　　　　　　　　　　　　　　　　　　　　　　　　　　　　　　　　　　　　　　　　　　　　　　　　　　　　　　　　　　　　　　　　　　　　　　　　　　　　　　　　　　　　　　　　　　</t>
    <phoneticPr fontId="7"/>
  </si>
  <si>
    <t>（調理担当者及び乳児担当保育士等、検便の実施人数を記載してください）</t>
    <rPh sb="1" eb="5">
      <t>チョウリタントウ</t>
    </rPh>
    <rPh sb="5" eb="6">
      <t>シャ</t>
    </rPh>
    <rPh sb="6" eb="7">
      <t>オヨ</t>
    </rPh>
    <rPh sb="8" eb="10">
      <t>ニュウジ</t>
    </rPh>
    <rPh sb="10" eb="12">
      <t>タントウ</t>
    </rPh>
    <rPh sb="12" eb="15">
      <t>ホイクシ</t>
    </rPh>
    <rPh sb="15" eb="16">
      <t>トウ</t>
    </rPh>
    <rPh sb="17" eb="19">
      <t>ケンベン</t>
    </rPh>
    <rPh sb="20" eb="22">
      <t>ジッシ</t>
    </rPh>
    <rPh sb="22" eb="24">
      <t>ニンズウ</t>
    </rPh>
    <rPh sb="25" eb="27">
      <t>キサイ</t>
    </rPh>
    <phoneticPr fontId="7"/>
  </si>
  <si>
    <t>　　　２　「職員過不足数」欄には、この指導監査資料の添付書類３「児童福祉施設（保育所）最低基準適合調書（共通様式）」における記入要領の５の（２）を参照し、基準定数</t>
    <rPh sb="6" eb="8">
      <t>ショクイン</t>
    </rPh>
    <rPh sb="8" eb="11">
      <t>カブソク</t>
    </rPh>
    <rPh sb="11" eb="12">
      <t>カズ</t>
    </rPh>
    <rPh sb="13" eb="14">
      <t>ラン</t>
    </rPh>
    <rPh sb="19" eb="21">
      <t>シドウ</t>
    </rPh>
    <rPh sb="21" eb="23">
      <t>カンサ</t>
    </rPh>
    <rPh sb="23" eb="25">
      <t>シリョウ</t>
    </rPh>
    <rPh sb="26" eb="28">
      <t>テンプ</t>
    </rPh>
    <rPh sb="28" eb="30">
      <t>ショルイ</t>
    </rPh>
    <rPh sb="32" eb="34">
      <t>ジドウ</t>
    </rPh>
    <rPh sb="34" eb="36">
      <t>フクシ</t>
    </rPh>
    <rPh sb="36" eb="38">
      <t>シセツ</t>
    </rPh>
    <rPh sb="39" eb="42">
      <t>ホイクショ</t>
    </rPh>
    <rPh sb="43" eb="45">
      <t>サイテイ</t>
    </rPh>
    <rPh sb="45" eb="47">
      <t>キジュン</t>
    </rPh>
    <rPh sb="47" eb="49">
      <t>テキゴウ</t>
    </rPh>
    <rPh sb="49" eb="51">
      <t>チョウショ</t>
    </rPh>
    <rPh sb="52" eb="54">
      <t>キョウツウ</t>
    </rPh>
    <rPh sb="54" eb="56">
      <t>ヨウシキ</t>
    </rPh>
    <rPh sb="62" eb="64">
      <t>キニュウ</t>
    </rPh>
    <rPh sb="64" eb="66">
      <t>ヨウリョウ</t>
    </rPh>
    <rPh sb="73" eb="75">
      <t>サンショウ</t>
    </rPh>
    <rPh sb="77" eb="79">
      <t>キジュン</t>
    </rPh>
    <rPh sb="79" eb="81">
      <t>テイスウ</t>
    </rPh>
    <phoneticPr fontId="15"/>
  </si>
  <si>
    <t>　　　　と「職員現員数」を比較して記入すること。</t>
    <rPh sb="8" eb="9">
      <t>ゲン</t>
    </rPh>
    <phoneticPr fontId="15"/>
  </si>
  <si>
    <t>　　　４　月途中入所児童は、入所月欄の上段に記入すること。</t>
    <rPh sb="5" eb="6">
      <t>ツキ</t>
    </rPh>
    <rPh sb="6" eb="8">
      <t>トチュウ</t>
    </rPh>
    <rPh sb="8" eb="10">
      <t>ニュウショ</t>
    </rPh>
    <rPh sb="10" eb="12">
      <t>ジドウ</t>
    </rPh>
    <rPh sb="14" eb="16">
      <t>ニュウショ</t>
    </rPh>
    <rPh sb="16" eb="17">
      <t>ツキ</t>
    </rPh>
    <rPh sb="17" eb="18">
      <t>ラン</t>
    </rPh>
    <rPh sb="19" eb="21">
      <t>ジョウダン</t>
    </rPh>
    <rPh sb="22" eb="24">
      <t>キニュウ</t>
    </rPh>
    <phoneticPr fontId="15"/>
  </si>
  <si>
    <t xml:space="preserve"> - 11 -</t>
    <phoneticPr fontId="15"/>
  </si>
  <si>
    <t>７　予算執行及び決算の状況（令和</t>
    <rPh sb="2" eb="4">
      <t>ヨサン</t>
    </rPh>
    <rPh sb="4" eb="6">
      <t>シッコウ</t>
    </rPh>
    <rPh sb="6" eb="7">
      <t>オヨ</t>
    </rPh>
    <rPh sb="8" eb="10">
      <t>ケッサン</t>
    </rPh>
    <rPh sb="11" eb="13">
      <t>ジョウキョウ</t>
    </rPh>
    <rPh sb="14" eb="16">
      <t>レイワ</t>
    </rPh>
    <phoneticPr fontId="15"/>
  </si>
  <si>
    <t>年度分）</t>
    <rPh sb="0" eb="2">
      <t>ネンド</t>
    </rPh>
    <rPh sb="2" eb="3">
      <t>ブン</t>
    </rPh>
    <phoneticPr fontId="15"/>
  </si>
  <si>
    <t>　　予算執行及び決算の状況（当該施設分）</t>
    <rPh sb="2" eb="4">
      <t>ヨサン</t>
    </rPh>
    <rPh sb="4" eb="6">
      <t>シッコウ</t>
    </rPh>
    <rPh sb="6" eb="7">
      <t>オヨ</t>
    </rPh>
    <rPh sb="8" eb="10">
      <t>ケッサン</t>
    </rPh>
    <rPh sb="11" eb="13">
      <t>ジョウキョウ</t>
    </rPh>
    <rPh sb="14" eb="16">
      <t>トウガイ</t>
    </rPh>
    <rPh sb="16" eb="18">
      <t>シセツ</t>
    </rPh>
    <rPh sb="18" eb="19">
      <t>ブン</t>
    </rPh>
    <phoneticPr fontId="15"/>
  </si>
  <si>
    <t>（単位：円）</t>
    <rPh sb="1" eb="3">
      <t>タンイ</t>
    </rPh>
    <rPh sb="4" eb="5">
      <t>エン</t>
    </rPh>
    <phoneticPr fontId="15"/>
  </si>
  <si>
    <t>区　　　分</t>
    <rPh sb="0" eb="1">
      <t>ク</t>
    </rPh>
    <rPh sb="4" eb="5">
      <t>ブン</t>
    </rPh>
    <phoneticPr fontId="15"/>
  </si>
  <si>
    <t>支　　出　　決　　算　　額　　の　　内　　訳</t>
    <rPh sb="0" eb="1">
      <t>ササ</t>
    </rPh>
    <rPh sb="3" eb="4">
      <t>デ</t>
    </rPh>
    <rPh sb="6" eb="7">
      <t>ケツ</t>
    </rPh>
    <rPh sb="9" eb="10">
      <t>サン</t>
    </rPh>
    <rPh sb="12" eb="13">
      <t>ガク</t>
    </rPh>
    <rPh sb="18" eb="19">
      <t>ウチ</t>
    </rPh>
    <rPh sb="21" eb="22">
      <t>ヤク</t>
    </rPh>
    <phoneticPr fontId="15"/>
  </si>
  <si>
    <t>人件費支出</t>
    <rPh sb="0" eb="3">
      <t>ジンケンヒ</t>
    </rPh>
    <rPh sb="3" eb="5">
      <t>シシュツ</t>
    </rPh>
    <phoneticPr fontId="15"/>
  </si>
  <si>
    <t>事業費支出</t>
    <rPh sb="0" eb="3">
      <t>ジギョウヒ</t>
    </rPh>
    <rPh sb="3" eb="5">
      <t>シシュツ</t>
    </rPh>
    <phoneticPr fontId="15"/>
  </si>
  <si>
    <t>事務費支出</t>
    <rPh sb="0" eb="3">
      <t>ジムヒ</t>
    </rPh>
    <rPh sb="3" eb="5">
      <t>シシュツ</t>
    </rPh>
    <phoneticPr fontId="15"/>
  </si>
  <si>
    <t>支払利息支</t>
    <rPh sb="0" eb="2">
      <t>シハライ</t>
    </rPh>
    <rPh sb="2" eb="4">
      <t>リソク</t>
    </rPh>
    <rPh sb="4" eb="5">
      <t>シ</t>
    </rPh>
    <phoneticPr fontId="15"/>
  </si>
  <si>
    <t>借入金元金</t>
    <rPh sb="0" eb="3">
      <t>カリイレキン</t>
    </rPh>
    <rPh sb="3" eb="5">
      <t>ガンキン</t>
    </rPh>
    <phoneticPr fontId="15"/>
  </si>
  <si>
    <t>固定資産取</t>
    <rPh sb="0" eb="2">
      <t>コテイ</t>
    </rPh>
    <rPh sb="2" eb="4">
      <t>シサン</t>
    </rPh>
    <rPh sb="4" eb="5">
      <t>トリ</t>
    </rPh>
    <phoneticPr fontId="15"/>
  </si>
  <si>
    <t>運営資金借</t>
    <rPh sb="0" eb="2">
      <t>ウンエイ</t>
    </rPh>
    <rPh sb="2" eb="4">
      <t>シキン</t>
    </rPh>
    <rPh sb="4" eb="5">
      <t>シャク</t>
    </rPh>
    <phoneticPr fontId="15"/>
  </si>
  <si>
    <t>人件費積立</t>
    <rPh sb="0" eb="1">
      <t>ヒト</t>
    </rPh>
    <rPh sb="1" eb="2">
      <t>ケン</t>
    </rPh>
    <rPh sb="2" eb="3">
      <t>ヒ</t>
    </rPh>
    <rPh sb="3" eb="5">
      <t>ツミタテ</t>
    </rPh>
    <phoneticPr fontId="15"/>
  </si>
  <si>
    <t>修繕積立資</t>
    <rPh sb="0" eb="1">
      <t>オサム</t>
    </rPh>
    <rPh sb="1" eb="2">
      <t>ツクロ</t>
    </rPh>
    <rPh sb="2" eb="4">
      <t>ツミタテ</t>
    </rPh>
    <rPh sb="4" eb="5">
      <t>シ</t>
    </rPh>
    <phoneticPr fontId="15"/>
  </si>
  <si>
    <t>備品等購入</t>
    <rPh sb="0" eb="2">
      <t>ビヒン</t>
    </rPh>
    <rPh sb="2" eb="3">
      <t>トウ</t>
    </rPh>
    <rPh sb="3" eb="5">
      <t>コウニュウ</t>
    </rPh>
    <phoneticPr fontId="15"/>
  </si>
  <si>
    <t>施設設備</t>
    <rPh sb="0" eb="2">
      <t>シセツ</t>
    </rPh>
    <rPh sb="2" eb="4">
      <t>セツビ</t>
    </rPh>
    <phoneticPr fontId="15"/>
  </si>
  <si>
    <t>その他の活</t>
    <rPh sb="2" eb="3">
      <t>タ</t>
    </rPh>
    <rPh sb="4" eb="5">
      <t>カツ</t>
    </rPh>
    <phoneticPr fontId="15"/>
  </si>
  <si>
    <t>拠点(ｻｰﾋﾞ</t>
    <rPh sb="0" eb="2">
      <t>キョテン</t>
    </rPh>
    <phoneticPr fontId="15"/>
  </si>
  <si>
    <t>当期資金収</t>
    <rPh sb="0" eb="2">
      <t>トウキ</t>
    </rPh>
    <rPh sb="2" eb="4">
      <t>シキン</t>
    </rPh>
    <rPh sb="4" eb="5">
      <t>オサム</t>
    </rPh>
    <phoneticPr fontId="15"/>
  </si>
  <si>
    <t>合　　計</t>
    <rPh sb="0" eb="1">
      <t>ゴウ</t>
    </rPh>
    <rPh sb="3" eb="4">
      <t>ケイ</t>
    </rPh>
    <phoneticPr fontId="15"/>
  </si>
  <si>
    <t>収入決算額</t>
    <rPh sb="0" eb="2">
      <t>シュウニュウ</t>
    </rPh>
    <rPh sb="2" eb="4">
      <t>ケッサン</t>
    </rPh>
    <rPh sb="4" eb="5">
      <t>ガク</t>
    </rPh>
    <phoneticPr fontId="15"/>
  </si>
  <si>
    <t>出　　　</t>
    <rPh sb="0" eb="1">
      <t>デ</t>
    </rPh>
    <phoneticPr fontId="15"/>
  </si>
  <si>
    <t>償還金支出</t>
    <rPh sb="0" eb="2">
      <t>ショウカン</t>
    </rPh>
    <rPh sb="2" eb="3">
      <t>キン</t>
    </rPh>
    <rPh sb="3" eb="5">
      <t>シシュツ</t>
    </rPh>
    <phoneticPr fontId="15"/>
  </si>
  <si>
    <t>得支出　　</t>
    <rPh sb="0" eb="1">
      <t>トク</t>
    </rPh>
    <rPh sb="1" eb="3">
      <t>シシュツ</t>
    </rPh>
    <phoneticPr fontId="15"/>
  </si>
  <si>
    <t>入金元金償</t>
    <rPh sb="0" eb="2">
      <t>ニュウキン</t>
    </rPh>
    <rPh sb="2" eb="4">
      <t>ガンキン</t>
    </rPh>
    <rPh sb="4" eb="5">
      <t>ショウ</t>
    </rPh>
    <phoneticPr fontId="15"/>
  </si>
  <si>
    <t>資産支出</t>
    <rPh sb="0" eb="2">
      <t>シサン</t>
    </rPh>
    <rPh sb="2" eb="4">
      <t>シシュツ</t>
    </rPh>
    <phoneticPr fontId="15"/>
  </si>
  <si>
    <t>産支出</t>
    <rPh sb="0" eb="1">
      <t>サン</t>
    </rPh>
    <rPh sb="1" eb="3">
      <t>シシュツ</t>
    </rPh>
    <phoneticPr fontId="15"/>
  </si>
  <si>
    <t>積立資産支</t>
    <rPh sb="0" eb="2">
      <t>ツミタテ</t>
    </rPh>
    <rPh sb="2" eb="4">
      <t>シサン</t>
    </rPh>
    <rPh sb="4" eb="5">
      <t>シ</t>
    </rPh>
    <phoneticPr fontId="15"/>
  </si>
  <si>
    <t>整備積立</t>
    <rPh sb="0" eb="2">
      <t>セイビ</t>
    </rPh>
    <rPh sb="2" eb="3">
      <t>セキ</t>
    </rPh>
    <phoneticPr fontId="15"/>
  </si>
  <si>
    <t>活による支</t>
    <rPh sb="0" eb="1">
      <t>カツ</t>
    </rPh>
    <rPh sb="4" eb="5">
      <t>シ</t>
    </rPh>
    <phoneticPr fontId="15"/>
  </si>
  <si>
    <t>ｽ)区分間</t>
    <rPh sb="2" eb="4">
      <t>クブン</t>
    </rPh>
    <rPh sb="4" eb="5">
      <t>アイダ</t>
    </rPh>
    <phoneticPr fontId="15"/>
  </si>
  <si>
    <t>支差額　　</t>
    <rPh sb="0" eb="1">
      <t>ササ</t>
    </rPh>
    <rPh sb="1" eb="3">
      <t>サガク</t>
    </rPh>
    <phoneticPr fontId="15"/>
  </si>
  <si>
    <t>（②～⑮の計）</t>
    <rPh sb="5" eb="6">
      <t>ケイ</t>
    </rPh>
    <phoneticPr fontId="15"/>
  </si>
  <si>
    <t>還支出</t>
    <rPh sb="0" eb="1">
      <t>カン</t>
    </rPh>
    <rPh sb="1" eb="3">
      <t>シシュツ</t>
    </rPh>
    <phoneticPr fontId="15"/>
  </si>
  <si>
    <t>出</t>
    <rPh sb="0" eb="1">
      <t>デ</t>
    </rPh>
    <phoneticPr fontId="15"/>
  </si>
  <si>
    <t>繰入金支出</t>
    <rPh sb="0" eb="3">
      <t>クリイレキン</t>
    </rPh>
    <rPh sb="3" eb="5">
      <t>シシュツ</t>
    </rPh>
    <phoneticPr fontId="15"/>
  </si>
  <si>
    <t>①</t>
    <phoneticPr fontId="15"/>
  </si>
  <si>
    <t>②</t>
    <phoneticPr fontId="15"/>
  </si>
  <si>
    <t>⑤</t>
    <phoneticPr fontId="15"/>
  </si>
  <si>
    <t>⑥</t>
    <phoneticPr fontId="15"/>
  </si>
  <si>
    <t>⑦</t>
    <phoneticPr fontId="15"/>
  </si>
  <si>
    <t>⑧</t>
    <phoneticPr fontId="15"/>
  </si>
  <si>
    <t>⑮</t>
    <phoneticPr fontId="15"/>
  </si>
  <si>
    <t>⑯(＝①)</t>
    <phoneticPr fontId="15"/>
  </si>
  <si>
    <t>チェック</t>
    <phoneticPr fontId="15"/>
  </si>
  <si>
    <t>収　入　決　算　額　の　内　訳</t>
    <rPh sb="0" eb="1">
      <t>オサム</t>
    </rPh>
    <rPh sb="2" eb="3">
      <t>イリ</t>
    </rPh>
    <rPh sb="4" eb="5">
      <t>ケツ</t>
    </rPh>
    <rPh sb="6" eb="7">
      <t>サン</t>
    </rPh>
    <rPh sb="8" eb="9">
      <t>ガク</t>
    </rPh>
    <rPh sb="12" eb="13">
      <t>ウチ</t>
    </rPh>
    <rPh sb="14" eb="15">
      <t>ヤク</t>
    </rPh>
    <phoneticPr fontId="15"/>
  </si>
  <si>
    <t>委託費（運営費）収入</t>
    <rPh sb="0" eb="3">
      <t>イタクヒ</t>
    </rPh>
    <rPh sb="4" eb="7">
      <t>ウンエイヒ</t>
    </rPh>
    <rPh sb="8" eb="10">
      <t>シュウニュウ</t>
    </rPh>
    <phoneticPr fontId="15"/>
  </si>
  <si>
    <t>利用者等利用料収入</t>
    <rPh sb="0" eb="3">
      <t>リヨウシャ</t>
    </rPh>
    <rPh sb="3" eb="4">
      <t>トウ</t>
    </rPh>
    <rPh sb="4" eb="7">
      <t>リヨウリョウ</t>
    </rPh>
    <rPh sb="7" eb="9">
      <t>シュウニュウ</t>
    </rPh>
    <phoneticPr fontId="15"/>
  </si>
  <si>
    <t>私的契約利用料収入</t>
    <rPh sb="0" eb="2">
      <t>シテキ</t>
    </rPh>
    <rPh sb="2" eb="4">
      <t>ケイヤク</t>
    </rPh>
    <rPh sb="4" eb="7">
      <t>リヨウリョウ</t>
    </rPh>
    <rPh sb="7" eb="9">
      <t>シュウニュウ</t>
    </rPh>
    <phoneticPr fontId="15"/>
  </si>
  <si>
    <t>補助金事業・受託事業収入</t>
    <rPh sb="0" eb="3">
      <t>ホジョキン</t>
    </rPh>
    <rPh sb="3" eb="5">
      <t>ジギョウ</t>
    </rPh>
    <rPh sb="6" eb="8">
      <t>ジュタク</t>
    </rPh>
    <rPh sb="8" eb="10">
      <t>ジギョウ</t>
    </rPh>
    <rPh sb="10" eb="12">
      <t>シュウニュウ</t>
    </rPh>
    <phoneticPr fontId="15"/>
  </si>
  <si>
    <t>借入金利息補助金収入</t>
    <rPh sb="0" eb="1">
      <t>カ</t>
    </rPh>
    <rPh sb="1" eb="2">
      <t>イ</t>
    </rPh>
    <rPh sb="2" eb="3">
      <t>キン</t>
    </rPh>
    <rPh sb="3" eb="5">
      <t>リソク</t>
    </rPh>
    <rPh sb="5" eb="8">
      <t>ホジョキン</t>
    </rPh>
    <rPh sb="8" eb="10">
      <t>シュウニュウ</t>
    </rPh>
    <phoneticPr fontId="15"/>
  </si>
  <si>
    <t>経常経費寄附金収入</t>
    <rPh sb="0" eb="2">
      <t>ケイジョウ</t>
    </rPh>
    <rPh sb="2" eb="4">
      <t>ケイヒ</t>
    </rPh>
    <rPh sb="4" eb="7">
      <t>キフキン</t>
    </rPh>
    <rPh sb="7" eb="9">
      <t>シュウニュウ</t>
    </rPh>
    <phoneticPr fontId="15"/>
  </si>
  <si>
    <t>受取利息配当金収入</t>
    <rPh sb="0" eb="1">
      <t>ウ</t>
    </rPh>
    <rPh sb="1" eb="2">
      <t>ト</t>
    </rPh>
    <rPh sb="2" eb="4">
      <t>リソク</t>
    </rPh>
    <rPh sb="4" eb="7">
      <t>ハイトウキン</t>
    </rPh>
    <rPh sb="7" eb="9">
      <t>シュウニュウ</t>
    </rPh>
    <phoneticPr fontId="15"/>
  </si>
  <si>
    <t>その他の収入</t>
    <rPh sb="2" eb="3">
      <t>タ</t>
    </rPh>
    <rPh sb="4" eb="6">
      <t>シュウニュウ</t>
    </rPh>
    <phoneticPr fontId="15"/>
  </si>
  <si>
    <t>施設整備等補助金収入</t>
    <rPh sb="0" eb="2">
      <t>シセツ</t>
    </rPh>
    <rPh sb="2" eb="5">
      <t>セイビナド</t>
    </rPh>
    <rPh sb="5" eb="8">
      <t>ホジョキン</t>
    </rPh>
    <rPh sb="8" eb="10">
      <t>シュウニュウ</t>
    </rPh>
    <phoneticPr fontId="15"/>
  </si>
  <si>
    <t>施設整備等寄附金収入</t>
    <rPh sb="0" eb="2">
      <t>シセツ</t>
    </rPh>
    <rPh sb="2" eb="5">
      <t>セイビナド</t>
    </rPh>
    <rPh sb="5" eb="8">
      <t>キフキン</t>
    </rPh>
    <rPh sb="8" eb="10">
      <t>シュウニュウ</t>
    </rPh>
    <phoneticPr fontId="15"/>
  </si>
  <si>
    <t>設備資金借入金収入</t>
    <rPh sb="0" eb="2">
      <t>セツビ</t>
    </rPh>
    <rPh sb="2" eb="4">
      <t>シキン</t>
    </rPh>
    <rPh sb="4" eb="6">
      <t>カリイレ</t>
    </rPh>
    <rPh sb="6" eb="7">
      <t>キン</t>
    </rPh>
    <rPh sb="7" eb="9">
      <t>シュウニュウ</t>
    </rPh>
    <phoneticPr fontId="15"/>
  </si>
  <si>
    <t>固定資産売却収入</t>
    <rPh sb="0" eb="4">
      <t>コテイシサン</t>
    </rPh>
    <rPh sb="4" eb="6">
      <t>バイキャク</t>
    </rPh>
    <rPh sb="6" eb="8">
      <t>シュウニュウ</t>
    </rPh>
    <phoneticPr fontId="15"/>
  </si>
  <si>
    <t>運営資金借入金収入</t>
    <rPh sb="0" eb="2">
      <t>ウンエイ</t>
    </rPh>
    <rPh sb="2" eb="4">
      <t>シキン</t>
    </rPh>
    <rPh sb="4" eb="6">
      <t>カリイレ</t>
    </rPh>
    <rPh sb="6" eb="7">
      <t>キン</t>
    </rPh>
    <rPh sb="7" eb="9">
      <t>シュウニュウ</t>
    </rPh>
    <phoneticPr fontId="15"/>
  </si>
  <si>
    <t>人件費積立資産取崩収入</t>
    <rPh sb="0" eb="3">
      <t>ジンケンヒ</t>
    </rPh>
    <rPh sb="3" eb="5">
      <t>ツミタテ</t>
    </rPh>
    <rPh sb="5" eb="7">
      <t>シサン</t>
    </rPh>
    <rPh sb="7" eb="8">
      <t>ト</t>
    </rPh>
    <rPh sb="8" eb="9">
      <t>クズ</t>
    </rPh>
    <rPh sb="9" eb="11">
      <t>シュウニュウ</t>
    </rPh>
    <phoneticPr fontId="15"/>
  </si>
  <si>
    <t>修繕積立資産取崩収入</t>
    <rPh sb="0" eb="2">
      <t>シュウゼン</t>
    </rPh>
    <rPh sb="2" eb="4">
      <t>ツミタテ</t>
    </rPh>
    <rPh sb="4" eb="6">
      <t>シサン</t>
    </rPh>
    <rPh sb="6" eb="7">
      <t>ト</t>
    </rPh>
    <rPh sb="7" eb="8">
      <t>クズ</t>
    </rPh>
    <rPh sb="8" eb="10">
      <t>シュウニュウ</t>
    </rPh>
    <phoneticPr fontId="15"/>
  </si>
  <si>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15"/>
  </si>
  <si>
    <t>施設設備整備積立資産取崩収入</t>
    <rPh sb="0" eb="2">
      <t>シセツ</t>
    </rPh>
    <rPh sb="2" eb="4">
      <t>セツビ</t>
    </rPh>
    <rPh sb="4" eb="6">
      <t>セイビ</t>
    </rPh>
    <rPh sb="6" eb="8">
      <t>ツミタテ</t>
    </rPh>
    <rPh sb="8" eb="10">
      <t>シサン</t>
    </rPh>
    <rPh sb="10" eb="11">
      <t>ト</t>
    </rPh>
    <rPh sb="11" eb="12">
      <t>クズ</t>
    </rPh>
    <rPh sb="12" eb="14">
      <t>シュウニュウ</t>
    </rPh>
    <phoneticPr fontId="15"/>
  </si>
  <si>
    <t>拠点(ｻｰﾋﾞｽ)区分間繰入金収入</t>
    <rPh sb="0" eb="2">
      <t>キョテン</t>
    </rPh>
    <rPh sb="10" eb="11">
      <t>クブン</t>
    </rPh>
    <rPh sb="11" eb="12">
      <t>アイダ</t>
    </rPh>
    <rPh sb="12" eb="14">
      <t>クリイレ</t>
    </rPh>
    <rPh sb="14" eb="15">
      <t>キン</t>
    </rPh>
    <rPh sb="15" eb="17">
      <t>シュウニュウ</t>
    </rPh>
    <phoneticPr fontId="15"/>
  </si>
  <si>
    <t>その他の活動による収入</t>
    <rPh sb="2" eb="3">
      <t>タ</t>
    </rPh>
    <rPh sb="4" eb="6">
      <t>カツドウ</t>
    </rPh>
    <rPh sb="9" eb="11">
      <t>シュウニュウ</t>
    </rPh>
    <phoneticPr fontId="15"/>
  </si>
  <si>
    <t>前期末支払資金残高取崩</t>
    <rPh sb="0" eb="3">
      <t>ゼンキマツ</t>
    </rPh>
    <rPh sb="3" eb="5">
      <t>シハライ</t>
    </rPh>
    <rPh sb="5" eb="7">
      <t>シキン</t>
    </rPh>
    <rPh sb="7" eb="8">
      <t>ザン</t>
    </rPh>
    <rPh sb="8" eb="9">
      <t>ダカ</t>
    </rPh>
    <rPh sb="9" eb="11">
      <t>トリクズ</t>
    </rPh>
    <phoneticPr fontId="15"/>
  </si>
  <si>
    <t>合　　　計</t>
    <rPh sb="0" eb="1">
      <t>ゴウ</t>
    </rPh>
    <rPh sb="4" eb="5">
      <t>ケイ</t>
    </rPh>
    <phoneticPr fontId="15"/>
  </si>
  <si>
    <t>（注）資金収支計算書を参照すること。</t>
    <rPh sb="1" eb="2">
      <t>チュウ</t>
    </rPh>
    <rPh sb="3" eb="5">
      <t>シキン</t>
    </rPh>
    <rPh sb="5" eb="7">
      <t>シュウシ</t>
    </rPh>
    <rPh sb="7" eb="10">
      <t>ケイサンショ</t>
    </rPh>
    <rPh sb="11" eb="13">
      <t>サンショウ</t>
    </rPh>
    <phoneticPr fontId="15"/>
  </si>
  <si>
    <t>８　予算編成の状況</t>
    <rPh sb="2" eb="4">
      <t>ヨサン</t>
    </rPh>
    <rPh sb="4" eb="6">
      <t>ヘンセイ</t>
    </rPh>
    <rPh sb="7" eb="9">
      <t>ジョウキョウ</t>
    </rPh>
    <phoneticPr fontId="15"/>
  </si>
  <si>
    <t>　（当該施設分）</t>
    <rPh sb="2" eb="4">
      <t>トウガイ</t>
    </rPh>
    <rPh sb="4" eb="6">
      <t>シセツ</t>
    </rPh>
    <rPh sb="6" eb="7">
      <t>ブン</t>
    </rPh>
    <phoneticPr fontId="15"/>
  </si>
  <si>
    <t>　支　　出　　予　　算　　額　　の　　内　　訳</t>
    <rPh sb="1" eb="2">
      <t>ササ</t>
    </rPh>
    <rPh sb="4" eb="5">
      <t>デ</t>
    </rPh>
    <rPh sb="7" eb="8">
      <t>ヨ</t>
    </rPh>
    <rPh sb="10" eb="11">
      <t>サン</t>
    </rPh>
    <rPh sb="13" eb="14">
      <t>ガク</t>
    </rPh>
    <rPh sb="19" eb="20">
      <t>ウチ</t>
    </rPh>
    <rPh sb="22" eb="23">
      <t>ヤク</t>
    </rPh>
    <phoneticPr fontId="15"/>
  </si>
  <si>
    <t>収入予算額</t>
    <rPh sb="0" eb="2">
      <t>シュウニュウ</t>
    </rPh>
    <rPh sb="2" eb="4">
      <t>ヨサン</t>
    </rPh>
    <rPh sb="4" eb="5">
      <t>ガク</t>
    </rPh>
    <phoneticPr fontId="15"/>
  </si>
  <si>
    <t>予備費</t>
    <rPh sb="0" eb="3">
      <t>ヨビヒ</t>
    </rPh>
    <phoneticPr fontId="15"/>
  </si>
  <si>
    <t>収　入　予　算　額　の　内　訳</t>
    <rPh sb="0" eb="1">
      <t>オサム</t>
    </rPh>
    <rPh sb="2" eb="3">
      <t>イリ</t>
    </rPh>
    <rPh sb="4" eb="5">
      <t>ヨ</t>
    </rPh>
    <rPh sb="6" eb="7">
      <t>サン</t>
    </rPh>
    <rPh sb="8" eb="9">
      <t>ガク</t>
    </rPh>
    <rPh sb="12" eb="13">
      <t>ウチ</t>
    </rPh>
    <rPh sb="14" eb="15">
      <t>ヤク</t>
    </rPh>
    <phoneticPr fontId="15"/>
  </si>
  <si>
    <t>（注）資金収支予算書を参照すること。</t>
    <rPh sb="1" eb="2">
      <t>チュウ</t>
    </rPh>
    <rPh sb="3" eb="5">
      <t>シキン</t>
    </rPh>
    <rPh sb="5" eb="7">
      <t>シュウシ</t>
    </rPh>
    <rPh sb="7" eb="10">
      <t>ヨサンショ</t>
    </rPh>
    <rPh sb="11" eb="13">
      <t>サンショウ</t>
    </rPh>
    <phoneticPr fontId="15"/>
  </si>
  <si>
    <r>
      <rPr>
        <b/>
        <sz val="13"/>
        <color rgb="FFFF0000"/>
        <rFont val="ＭＳ ゴシック"/>
        <family val="3"/>
        <charset val="128"/>
      </rPr>
      <t>９</t>
    </r>
    <r>
      <rPr>
        <b/>
        <sz val="13"/>
        <rFont val="ＭＳ ゴシック"/>
        <family val="3"/>
        <charset val="128"/>
      </rPr>
      <t>　補助金収入の状況</t>
    </r>
    <rPh sb="2" eb="5">
      <t>ホジョキン</t>
    </rPh>
    <rPh sb="5" eb="7">
      <t>シュウニュウ</t>
    </rPh>
    <rPh sb="8" eb="10">
      <t>ジョウキョウ</t>
    </rPh>
    <phoneticPr fontId="7"/>
  </si>
  <si>
    <t>収　　　　　　　　入</t>
    <rPh sb="0" eb="1">
      <t>オサム</t>
    </rPh>
    <rPh sb="9" eb="10">
      <t>イ</t>
    </rPh>
    <phoneticPr fontId="7"/>
  </si>
  <si>
    <t>補　 助　 金　 名</t>
    <rPh sb="0" eb="1">
      <t>ホ</t>
    </rPh>
    <rPh sb="3" eb="4">
      <t>スケ</t>
    </rPh>
    <rPh sb="6" eb="7">
      <t>キン</t>
    </rPh>
    <rPh sb="9" eb="10">
      <t>メイ</t>
    </rPh>
    <phoneticPr fontId="7"/>
  </si>
  <si>
    <t>金　額（円）</t>
    <rPh sb="0" eb="1">
      <t>キン</t>
    </rPh>
    <rPh sb="2" eb="3">
      <t>ガク</t>
    </rPh>
    <rPh sb="4" eb="5">
      <t>エン</t>
    </rPh>
    <phoneticPr fontId="7"/>
  </si>
  <si>
    <t>備　　　　　　　　　考</t>
    <rPh sb="0" eb="1">
      <t>ビ</t>
    </rPh>
    <rPh sb="10" eb="11">
      <t>コウ</t>
    </rPh>
    <phoneticPr fontId="7"/>
  </si>
  <si>
    <t>県 補 助 金 収 入</t>
    <rPh sb="0" eb="1">
      <t>ケン</t>
    </rPh>
    <rPh sb="2" eb="3">
      <t>ホ</t>
    </rPh>
    <rPh sb="4" eb="5">
      <t>スケ</t>
    </rPh>
    <rPh sb="6" eb="7">
      <t>キン</t>
    </rPh>
    <rPh sb="8" eb="9">
      <t>オサム</t>
    </rPh>
    <rPh sb="10" eb="11">
      <t>イ</t>
    </rPh>
    <phoneticPr fontId="7"/>
  </si>
  <si>
    <t>計</t>
    <rPh sb="0" eb="1">
      <t>ケイ</t>
    </rPh>
    <phoneticPr fontId="7"/>
  </si>
  <si>
    <t>市 町 村 補 助 金 収 入</t>
    <rPh sb="0" eb="1">
      <t>シ</t>
    </rPh>
    <rPh sb="2" eb="3">
      <t>マチ</t>
    </rPh>
    <rPh sb="4" eb="5">
      <t>ムラ</t>
    </rPh>
    <rPh sb="6" eb="7">
      <t>ホ</t>
    </rPh>
    <rPh sb="8" eb="9">
      <t>スケ</t>
    </rPh>
    <rPh sb="10" eb="11">
      <t>キン</t>
    </rPh>
    <rPh sb="12" eb="13">
      <t>オサム</t>
    </rPh>
    <rPh sb="14" eb="15">
      <t>イ</t>
    </rPh>
    <phoneticPr fontId="7"/>
  </si>
  <si>
    <t>私 営 施 設 指 導 監 査 関 係 書 類 一 覧 表（認定こども園）</t>
    <rPh sb="0" eb="1">
      <t>ワタシ</t>
    </rPh>
    <rPh sb="2" eb="3">
      <t>エイ</t>
    </rPh>
    <rPh sb="4" eb="5">
      <t>シ</t>
    </rPh>
    <rPh sb="6" eb="7">
      <t>セツ</t>
    </rPh>
    <rPh sb="8" eb="9">
      <t>ユビ</t>
    </rPh>
    <rPh sb="10" eb="11">
      <t>シルベ</t>
    </rPh>
    <rPh sb="12" eb="13">
      <t>カン</t>
    </rPh>
    <rPh sb="14" eb="15">
      <t>サ</t>
    </rPh>
    <rPh sb="16" eb="17">
      <t>セキ</t>
    </rPh>
    <rPh sb="18" eb="19">
      <t>カカリ</t>
    </rPh>
    <rPh sb="20" eb="21">
      <t>ショ</t>
    </rPh>
    <rPh sb="22" eb="23">
      <t>タグイ</t>
    </rPh>
    <rPh sb="24" eb="25">
      <t>イチ</t>
    </rPh>
    <rPh sb="26" eb="27">
      <t>ラン</t>
    </rPh>
    <rPh sb="28" eb="29">
      <t>ヒョウ</t>
    </rPh>
    <rPh sb="30" eb="32">
      <t>ニンテイ</t>
    </rPh>
    <rPh sb="35" eb="36">
      <t>エン</t>
    </rPh>
    <phoneticPr fontId="15"/>
  </si>
  <si>
    <t>法人名</t>
    <rPh sb="0" eb="2">
      <t>ホウジン</t>
    </rPh>
    <rPh sb="2" eb="3">
      <t>メイ</t>
    </rPh>
    <phoneticPr fontId="15"/>
  </si>
  <si>
    <t>施設名</t>
    <rPh sb="0" eb="3">
      <t>シセツメイ</t>
    </rPh>
    <phoneticPr fontId="15"/>
  </si>
  <si>
    <t>　この一覧表については、「規程・帳簿等名」に記載する書類の有無を確認のうえ、「規程・帳簿の有無確認欄」にその有無（プルダウン設定）を入力し、「指導監査資料」の添付書類とともに提出してください。</t>
    <rPh sb="3" eb="6">
      <t>イチランヒョウ</t>
    </rPh>
    <rPh sb="13" eb="15">
      <t>キテイ</t>
    </rPh>
    <rPh sb="16" eb="18">
      <t>チョウボ</t>
    </rPh>
    <rPh sb="18" eb="19">
      <t>トウ</t>
    </rPh>
    <rPh sb="19" eb="20">
      <t>メイ</t>
    </rPh>
    <rPh sb="22" eb="24">
      <t>キサイ</t>
    </rPh>
    <rPh sb="26" eb="28">
      <t>ショルイ</t>
    </rPh>
    <rPh sb="29" eb="31">
      <t>ウム</t>
    </rPh>
    <rPh sb="32" eb="34">
      <t>カクニン</t>
    </rPh>
    <rPh sb="39" eb="41">
      <t>キテイ</t>
    </rPh>
    <rPh sb="42" eb="44">
      <t>チョウボ</t>
    </rPh>
    <rPh sb="45" eb="47">
      <t>ウム</t>
    </rPh>
    <rPh sb="47" eb="49">
      <t>カクニン</t>
    </rPh>
    <rPh sb="49" eb="50">
      <t>ラン</t>
    </rPh>
    <rPh sb="62" eb="64">
      <t>セッテイ</t>
    </rPh>
    <rPh sb="66" eb="68">
      <t>ニュウリョク</t>
    </rPh>
    <rPh sb="71" eb="73">
      <t>シドウ</t>
    </rPh>
    <rPh sb="73" eb="75">
      <t>カンサ</t>
    </rPh>
    <rPh sb="75" eb="77">
      <t>シリョウ</t>
    </rPh>
    <rPh sb="79" eb="81">
      <t>テンプ</t>
    </rPh>
    <rPh sb="81" eb="83">
      <t>ショルイ</t>
    </rPh>
    <rPh sb="87" eb="89">
      <t>テイシュツ</t>
    </rPh>
    <phoneticPr fontId="15"/>
  </si>
  <si>
    <t>　また、指導監査当日、「有」の書類を監査会場に準備しておいてください。</t>
    <rPh sb="4" eb="6">
      <t>シドウ</t>
    </rPh>
    <rPh sb="6" eb="8">
      <t>カンサ</t>
    </rPh>
    <rPh sb="8" eb="10">
      <t>トウジツ</t>
    </rPh>
    <rPh sb="12" eb="13">
      <t>ア</t>
    </rPh>
    <rPh sb="15" eb="17">
      <t>ショルイ</t>
    </rPh>
    <rPh sb="18" eb="20">
      <t>カンサ</t>
    </rPh>
    <rPh sb="20" eb="22">
      <t>カイジョウ</t>
    </rPh>
    <rPh sb="23" eb="25">
      <t>ジュンビ</t>
    </rPh>
    <phoneticPr fontId="15"/>
  </si>
  <si>
    <t>　なお、各システムにより、パソコン上（データ）で管理している帳簿等については、当日、画面上で</t>
    <rPh sb="4" eb="5">
      <t>カク</t>
    </rPh>
    <rPh sb="17" eb="18">
      <t>ジョウ</t>
    </rPh>
    <rPh sb="24" eb="26">
      <t>カンリ</t>
    </rPh>
    <rPh sb="30" eb="32">
      <t>チョウボ</t>
    </rPh>
    <rPh sb="32" eb="33">
      <t>トウ</t>
    </rPh>
    <rPh sb="39" eb="41">
      <t>トウジツ</t>
    </rPh>
    <rPh sb="42" eb="44">
      <t>ガメン</t>
    </rPh>
    <rPh sb="44" eb="45">
      <t>ジョウ</t>
    </rPh>
    <phoneticPr fontId="7"/>
  </si>
  <si>
    <t>確認を行うため、監査対応のための印刷は不要です。</t>
    <rPh sb="0" eb="2">
      <t>カクニン</t>
    </rPh>
    <rPh sb="3" eb="4">
      <t>オコナ</t>
    </rPh>
    <phoneticPr fontId="7"/>
  </si>
  <si>
    <t>規 程 ・ 帳 簿 等 名</t>
    <rPh sb="0" eb="1">
      <t>キ</t>
    </rPh>
    <rPh sb="2" eb="3">
      <t>ホド</t>
    </rPh>
    <rPh sb="6" eb="7">
      <t>チョウ</t>
    </rPh>
    <rPh sb="8" eb="9">
      <t>ボ</t>
    </rPh>
    <rPh sb="10" eb="11">
      <t>トウ</t>
    </rPh>
    <rPh sb="12" eb="13">
      <t>メイ</t>
    </rPh>
    <phoneticPr fontId="15"/>
  </si>
  <si>
    <t>規程・帳簿の
有無 確認欄</t>
    <rPh sb="0" eb="2">
      <t>キテイ</t>
    </rPh>
    <rPh sb="3" eb="5">
      <t>チョウボ</t>
    </rPh>
    <rPh sb="7" eb="9">
      <t>ウム</t>
    </rPh>
    <rPh sb="10" eb="12">
      <t>カクニン</t>
    </rPh>
    <rPh sb="12" eb="13">
      <t>ラン</t>
    </rPh>
    <phoneticPr fontId="15"/>
  </si>
  <si>
    <t>備　　考</t>
    <rPh sb="0" eb="1">
      <t>トモ</t>
    </rPh>
    <rPh sb="3" eb="4">
      <t>コウ</t>
    </rPh>
    <phoneticPr fontId="15"/>
  </si>
  <si>
    <t>〔規程等〕</t>
    <rPh sb="1" eb="3">
      <t>キテイ</t>
    </rPh>
    <rPh sb="3" eb="4">
      <t>トウ</t>
    </rPh>
    <phoneticPr fontId="15"/>
  </si>
  <si>
    <t>定款</t>
    <rPh sb="0" eb="2">
      <t>テイカン</t>
    </rPh>
    <phoneticPr fontId="15"/>
  </si>
  <si>
    <t>定款施行細則</t>
    <rPh sb="0" eb="2">
      <t>テイカン</t>
    </rPh>
    <rPh sb="2" eb="4">
      <t>シコウ</t>
    </rPh>
    <rPh sb="4" eb="6">
      <t>サイソク</t>
    </rPh>
    <phoneticPr fontId="15"/>
  </si>
  <si>
    <t>理事長専決規程</t>
    <rPh sb="0" eb="3">
      <t>リジチョウ</t>
    </rPh>
    <rPh sb="3" eb="5">
      <t>センケツ</t>
    </rPh>
    <rPh sb="5" eb="7">
      <t>キテイ</t>
    </rPh>
    <phoneticPr fontId="15"/>
  </si>
  <si>
    <t>事務決裁規程</t>
    <rPh sb="0" eb="2">
      <t>ジム</t>
    </rPh>
    <rPh sb="2" eb="4">
      <t>ケッサイ</t>
    </rPh>
    <rPh sb="4" eb="6">
      <t>キテイ</t>
    </rPh>
    <phoneticPr fontId="15"/>
  </si>
  <si>
    <t>役員報酬規程</t>
    <rPh sb="0" eb="2">
      <t>ヤクイン</t>
    </rPh>
    <rPh sb="2" eb="4">
      <t>ホウシュウ</t>
    </rPh>
    <rPh sb="4" eb="6">
      <t>キテイ</t>
    </rPh>
    <phoneticPr fontId="15"/>
  </si>
  <si>
    <t>役員費用弁償規程</t>
    <rPh sb="0" eb="2">
      <t>ヤクイン</t>
    </rPh>
    <rPh sb="2" eb="4">
      <t>ヒヨウ</t>
    </rPh>
    <rPh sb="4" eb="6">
      <t>ベンショウ</t>
    </rPh>
    <rPh sb="6" eb="8">
      <t>キテイ</t>
    </rPh>
    <phoneticPr fontId="15"/>
  </si>
  <si>
    <t>運営規程</t>
    <rPh sb="0" eb="2">
      <t>ウンエイ</t>
    </rPh>
    <rPh sb="2" eb="4">
      <t>キテイ</t>
    </rPh>
    <phoneticPr fontId="15"/>
  </si>
  <si>
    <t>※</t>
    <phoneticPr fontId="15"/>
  </si>
  <si>
    <t>就業規則</t>
    <rPh sb="0" eb="2">
      <t>シュウギョウ</t>
    </rPh>
    <rPh sb="2" eb="4">
      <t>キソク</t>
    </rPh>
    <phoneticPr fontId="15"/>
  </si>
  <si>
    <t>給与規則</t>
    <rPh sb="0" eb="2">
      <t>キュウヨ</t>
    </rPh>
    <rPh sb="2" eb="4">
      <t>キソク</t>
    </rPh>
    <phoneticPr fontId="15"/>
  </si>
  <si>
    <t>経理規程</t>
    <rPh sb="0" eb="2">
      <t>ケイリ</t>
    </rPh>
    <rPh sb="2" eb="4">
      <t>キテイ</t>
    </rPh>
    <phoneticPr fontId="15"/>
  </si>
  <si>
    <t>旅費規則</t>
    <rPh sb="0" eb="2">
      <t>リョヒ</t>
    </rPh>
    <rPh sb="2" eb="4">
      <t>キソク</t>
    </rPh>
    <phoneticPr fontId="15"/>
  </si>
  <si>
    <t>臨時職員管理規程</t>
    <rPh sb="0" eb="2">
      <t>リンジ</t>
    </rPh>
    <rPh sb="2" eb="4">
      <t>ショクイン</t>
    </rPh>
    <rPh sb="4" eb="6">
      <t>カンリ</t>
    </rPh>
    <rPh sb="6" eb="8">
      <t>キテイ</t>
    </rPh>
    <phoneticPr fontId="15"/>
  </si>
  <si>
    <t>〔入所者処遇関係〕</t>
    <rPh sb="1" eb="4">
      <t>ニュウショシャ</t>
    </rPh>
    <rPh sb="4" eb="6">
      <t>ショグウ</t>
    </rPh>
    <rPh sb="6" eb="8">
      <t>カンケイ</t>
    </rPh>
    <phoneticPr fontId="15"/>
  </si>
  <si>
    <t>保育の全体的計画</t>
    <rPh sb="0" eb="2">
      <t>ホイク</t>
    </rPh>
    <rPh sb="3" eb="6">
      <t>ゼンタイテキ</t>
    </rPh>
    <rPh sb="6" eb="8">
      <t>ケイカク</t>
    </rPh>
    <phoneticPr fontId="15"/>
  </si>
  <si>
    <t>全体的計画に基づく指導計画</t>
    <rPh sb="0" eb="3">
      <t>ゼンタイテキ</t>
    </rPh>
    <rPh sb="3" eb="5">
      <t>ケイカク</t>
    </rPh>
    <rPh sb="6" eb="7">
      <t>モト</t>
    </rPh>
    <rPh sb="9" eb="11">
      <t>シドウ</t>
    </rPh>
    <rPh sb="11" eb="13">
      <t>ケイカク</t>
    </rPh>
    <phoneticPr fontId="15"/>
  </si>
  <si>
    <t>児童保育要録</t>
    <rPh sb="0" eb="2">
      <t>ジドウ</t>
    </rPh>
    <rPh sb="2" eb="4">
      <t>ホイク</t>
    </rPh>
    <rPh sb="4" eb="6">
      <t>ヨウロク</t>
    </rPh>
    <phoneticPr fontId="15"/>
  </si>
  <si>
    <t>献立表</t>
    <rPh sb="0" eb="3">
      <t>コンダテヒョウ</t>
    </rPh>
    <phoneticPr fontId="15"/>
  </si>
  <si>
    <t>食育計画</t>
    <rPh sb="0" eb="2">
      <t>ショクイク</t>
    </rPh>
    <rPh sb="2" eb="4">
      <t>ケイカク</t>
    </rPh>
    <phoneticPr fontId="15"/>
  </si>
  <si>
    <t>給食会議録</t>
    <rPh sb="0" eb="2">
      <t>キュウショク</t>
    </rPh>
    <rPh sb="2" eb="5">
      <t>カイギロク</t>
    </rPh>
    <phoneticPr fontId="15"/>
  </si>
  <si>
    <t>検食記録</t>
    <rPh sb="0" eb="2">
      <t>ケンショク</t>
    </rPh>
    <rPh sb="2" eb="4">
      <t>キロク</t>
    </rPh>
    <phoneticPr fontId="15"/>
  </si>
  <si>
    <t>検便記録</t>
    <rPh sb="0" eb="2">
      <t>ケンベン</t>
    </rPh>
    <rPh sb="2" eb="4">
      <t>キロク</t>
    </rPh>
    <phoneticPr fontId="15"/>
  </si>
  <si>
    <t>食中毒対応マニュアル</t>
    <rPh sb="0" eb="3">
      <t>ショクチュウドク</t>
    </rPh>
    <rPh sb="3" eb="5">
      <t>タイオウ</t>
    </rPh>
    <phoneticPr fontId="15"/>
  </si>
  <si>
    <t>栄養給与目標算出表・栄養摂取状況表</t>
    <rPh sb="0" eb="2">
      <t>エイヨウ</t>
    </rPh>
    <rPh sb="2" eb="4">
      <t>キュウヨ</t>
    </rPh>
    <rPh sb="4" eb="6">
      <t>モクヒョウ</t>
    </rPh>
    <rPh sb="6" eb="8">
      <t>サンシュツ</t>
    </rPh>
    <rPh sb="8" eb="9">
      <t>ヒョウ</t>
    </rPh>
    <rPh sb="10" eb="12">
      <t>エイヨウ</t>
    </rPh>
    <rPh sb="12" eb="14">
      <t>セッシュ</t>
    </rPh>
    <rPh sb="14" eb="16">
      <t>ジョウキョウ</t>
    </rPh>
    <rPh sb="16" eb="17">
      <t>ヒョウ</t>
    </rPh>
    <phoneticPr fontId="15"/>
  </si>
  <si>
    <t>給食日誌</t>
    <rPh sb="0" eb="2">
      <t>キュウショク</t>
    </rPh>
    <rPh sb="2" eb="4">
      <t>ニッシ</t>
    </rPh>
    <phoneticPr fontId="15"/>
  </si>
  <si>
    <t>給食だより</t>
    <rPh sb="0" eb="2">
      <t>キュウショク</t>
    </rPh>
    <phoneticPr fontId="15"/>
  </si>
  <si>
    <t>衛生管理自主点検表</t>
    <rPh sb="0" eb="2">
      <t>エイセイ</t>
    </rPh>
    <rPh sb="2" eb="4">
      <t>カンリ</t>
    </rPh>
    <rPh sb="4" eb="6">
      <t>ジシュ</t>
    </rPh>
    <rPh sb="6" eb="9">
      <t>テンケンヒョウ</t>
    </rPh>
    <phoneticPr fontId="15"/>
  </si>
  <si>
    <t>納入業者衛生管理点検表</t>
    <rPh sb="0" eb="2">
      <t>ノウニュウ</t>
    </rPh>
    <rPh sb="2" eb="4">
      <t>ギョウシャ</t>
    </rPh>
    <rPh sb="4" eb="6">
      <t>エイセイ</t>
    </rPh>
    <rPh sb="6" eb="8">
      <t>カンリ</t>
    </rPh>
    <rPh sb="8" eb="11">
      <t>テンケンヒョウ</t>
    </rPh>
    <phoneticPr fontId="15"/>
  </si>
  <si>
    <t>給食用スキムミルク受払台帳</t>
    <rPh sb="0" eb="3">
      <t>キュウショクヨウ</t>
    </rPh>
    <rPh sb="9" eb="11">
      <t>ウケハライ</t>
    </rPh>
    <rPh sb="11" eb="13">
      <t>ダイチョウ</t>
    </rPh>
    <phoneticPr fontId="15"/>
  </si>
  <si>
    <t>児童出席簿</t>
    <rPh sb="0" eb="2">
      <t>ジドウ</t>
    </rPh>
    <rPh sb="2" eb="5">
      <t>シュッセキボ</t>
    </rPh>
    <phoneticPr fontId="15"/>
  </si>
  <si>
    <t>児童票</t>
    <rPh sb="0" eb="3">
      <t>ジドウヒョウ</t>
    </rPh>
    <phoneticPr fontId="15"/>
  </si>
  <si>
    <t>児童健康診断結果記録</t>
    <rPh sb="0" eb="2">
      <t>ジドウ</t>
    </rPh>
    <rPh sb="2" eb="6">
      <t>ケンコウシンダン</t>
    </rPh>
    <rPh sb="6" eb="8">
      <t>ケッカ</t>
    </rPh>
    <rPh sb="8" eb="10">
      <t>キロク</t>
    </rPh>
    <phoneticPr fontId="15"/>
  </si>
  <si>
    <t>感染症対策マニュアル</t>
    <rPh sb="0" eb="3">
      <t>カンセンショウ</t>
    </rPh>
    <rPh sb="3" eb="5">
      <t>タイサク</t>
    </rPh>
    <phoneticPr fontId="15"/>
  </si>
  <si>
    <t>お散歩マップ</t>
    <rPh sb="1" eb="3">
      <t>サンポ</t>
    </rPh>
    <phoneticPr fontId="7"/>
  </si>
  <si>
    <t>苦情解決に係る規程</t>
    <rPh sb="0" eb="2">
      <t>クジョウ</t>
    </rPh>
    <rPh sb="2" eb="4">
      <t>カイケツ</t>
    </rPh>
    <rPh sb="5" eb="6">
      <t>カカ</t>
    </rPh>
    <rPh sb="7" eb="9">
      <t>キテイ</t>
    </rPh>
    <phoneticPr fontId="15"/>
  </si>
  <si>
    <t>個人情報保護に係る規程</t>
    <rPh sb="0" eb="2">
      <t>コジン</t>
    </rPh>
    <rPh sb="2" eb="4">
      <t>ジョウホウ</t>
    </rPh>
    <rPh sb="4" eb="6">
      <t>ホゴ</t>
    </rPh>
    <rPh sb="7" eb="8">
      <t>カカ</t>
    </rPh>
    <rPh sb="9" eb="11">
      <t>キテイ</t>
    </rPh>
    <phoneticPr fontId="15"/>
  </si>
  <si>
    <t>園パンフレット</t>
    <rPh sb="0" eb="1">
      <t>エン</t>
    </rPh>
    <phoneticPr fontId="15"/>
  </si>
  <si>
    <t>入園のしおり</t>
    <rPh sb="0" eb="2">
      <t>ニュウエン</t>
    </rPh>
    <phoneticPr fontId="15"/>
  </si>
  <si>
    <t>園だより</t>
    <rPh sb="0" eb="1">
      <t>エン</t>
    </rPh>
    <phoneticPr fontId="15"/>
  </si>
  <si>
    <t>〔施設運営管理・職員処遇関係〕</t>
    <rPh sb="1" eb="3">
      <t>シセツ</t>
    </rPh>
    <rPh sb="3" eb="5">
      <t>ウンエイ</t>
    </rPh>
    <rPh sb="5" eb="7">
      <t>カンリ</t>
    </rPh>
    <phoneticPr fontId="15"/>
  </si>
  <si>
    <t>事務分掌表</t>
    <rPh sb="0" eb="2">
      <t>ジム</t>
    </rPh>
    <rPh sb="2" eb="5">
      <t>ブンショウヒョウ</t>
    </rPh>
    <phoneticPr fontId="15"/>
  </si>
  <si>
    <t>職員会議録</t>
    <rPh sb="0" eb="2">
      <t>ショクイン</t>
    </rPh>
    <rPh sb="2" eb="5">
      <t>カイギロク</t>
    </rPh>
    <phoneticPr fontId="15"/>
  </si>
  <si>
    <t>保育事務日誌</t>
    <rPh sb="0" eb="2">
      <t>ホイク</t>
    </rPh>
    <rPh sb="2" eb="4">
      <t>ジム</t>
    </rPh>
    <rPh sb="4" eb="6">
      <t>ニッシ</t>
    </rPh>
    <phoneticPr fontId="15"/>
  </si>
  <si>
    <t>職員出勤簿</t>
    <rPh sb="0" eb="2">
      <t>ショクイン</t>
    </rPh>
    <rPh sb="2" eb="5">
      <t>シュッキンボ</t>
    </rPh>
    <phoneticPr fontId="15"/>
  </si>
  <si>
    <t>休暇欠勤等処理簿</t>
    <rPh sb="0" eb="2">
      <t>キュウカ</t>
    </rPh>
    <rPh sb="2" eb="4">
      <t>ケッキン</t>
    </rPh>
    <rPh sb="4" eb="5">
      <t>トウ</t>
    </rPh>
    <rPh sb="5" eb="7">
      <t>ショリ</t>
    </rPh>
    <rPh sb="7" eb="8">
      <t>ボ</t>
    </rPh>
    <phoneticPr fontId="15"/>
  </si>
  <si>
    <t>勤務ローテーション表</t>
    <rPh sb="0" eb="2">
      <t>キンム</t>
    </rPh>
    <rPh sb="9" eb="10">
      <t>ヒョウ</t>
    </rPh>
    <phoneticPr fontId="15"/>
  </si>
  <si>
    <t>旅行命令簿</t>
    <rPh sb="0" eb="2">
      <t>リョコウ</t>
    </rPh>
    <rPh sb="2" eb="4">
      <t>メイレイ</t>
    </rPh>
    <rPh sb="4" eb="5">
      <t>ボ</t>
    </rPh>
    <phoneticPr fontId="15"/>
  </si>
  <si>
    <t>研修会復命書綴り</t>
    <rPh sb="0" eb="3">
      <t>ケンシュウカイ</t>
    </rPh>
    <rPh sb="3" eb="5">
      <t>フクメイ</t>
    </rPh>
    <rPh sb="5" eb="6">
      <t>ショ</t>
    </rPh>
    <rPh sb="6" eb="7">
      <t>ツヅ</t>
    </rPh>
    <phoneticPr fontId="15"/>
  </si>
  <si>
    <t>超過勤務命令簿</t>
    <rPh sb="0" eb="2">
      <t>チョウカ</t>
    </rPh>
    <rPh sb="2" eb="4">
      <t>キンム</t>
    </rPh>
    <rPh sb="4" eb="6">
      <t>メイレイ</t>
    </rPh>
    <rPh sb="6" eb="7">
      <t>ボ</t>
    </rPh>
    <phoneticPr fontId="15"/>
  </si>
  <si>
    <t>通勤届</t>
    <rPh sb="0" eb="2">
      <t>ツウキン</t>
    </rPh>
    <rPh sb="2" eb="3">
      <t>トドケ</t>
    </rPh>
    <phoneticPr fontId="15"/>
  </si>
  <si>
    <t>扶養親族届</t>
    <rPh sb="0" eb="2">
      <t>フヨウ</t>
    </rPh>
    <rPh sb="2" eb="4">
      <t>シンゾク</t>
    </rPh>
    <rPh sb="4" eb="5">
      <t>トドケ</t>
    </rPh>
    <phoneticPr fontId="15"/>
  </si>
  <si>
    <t>住居届</t>
    <rPh sb="0" eb="2">
      <t>ジュウキョ</t>
    </rPh>
    <rPh sb="2" eb="3">
      <t>トドケ</t>
    </rPh>
    <phoneticPr fontId="15"/>
  </si>
  <si>
    <t>給与諸手当支給明細表</t>
    <rPh sb="0" eb="2">
      <t>キュウヨ</t>
    </rPh>
    <rPh sb="2" eb="3">
      <t>ショ</t>
    </rPh>
    <rPh sb="3" eb="5">
      <t>テアテ</t>
    </rPh>
    <rPh sb="5" eb="7">
      <t>シキュウ</t>
    </rPh>
    <rPh sb="7" eb="10">
      <t>メイサイヒョウ</t>
    </rPh>
    <phoneticPr fontId="15"/>
  </si>
  <si>
    <t>旅費支給明細表</t>
    <rPh sb="0" eb="2">
      <t>リョヒ</t>
    </rPh>
    <rPh sb="2" eb="4">
      <t>シキュウ</t>
    </rPh>
    <rPh sb="4" eb="7">
      <t>メイサイヒョウ</t>
    </rPh>
    <phoneticPr fontId="15"/>
  </si>
  <si>
    <t>職員雇用契約書</t>
    <rPh sb="0" eb="2">
      <t>ショクイン</t>
    </rPh>
    <rPh sb="2" eb="4">
      <t>コヨウ</t>
    </rPh>
    <rPh sb="4" eb="7">
      <t>ケイヤクショ</t>
    </rPh>
    <phoneticPr fontId="15"/>
  </si>
  <si>
    <t>職員辞令交付簿</t>
    <rPh sb="0" eb="2">
      <t>ショクイン</t>
    </rPh>
    <rPh sb="2" eb="4">
      <t>ジレイ</t>
    </rPh>
    <rPh sb="4" eb="6">
      <t>コウフ</t>
    </rPh>
    <rPh sb="6" eb="7">
      <t>ボ</t>
    </rPh>
    <phoneticPr fontId="15"/>
  </si>
  <si>
    <t>職員履歴書・資格証明書等綴り</t>
    <rPh sb="0" eb="2">
      <t>ショクイン</t>
    </rPh>
    <rPh sb="2" eb="5">
      <t>リレキショ</t>
    </rPh>
    <rPh sb="6" eb="8">
      <t>シカク</t>
    </rPh>
    <rPh sb="8" eb="11">
      <t>ショウメイショ</t>
    </rPh>
    <rPh sb="11" eb="12">
      <t>トウ</t>
    </rPh>
    <rPh sb="12" eb="13">
      <t>ツヅ</t>
    </rPh>
    <phoneticPr fontId="15"/>
  </si>
  <si>
    <t>職員健康診断結果記録</t>
    <rPh sb="0" eb="2">
      <t>ショクイン</t>
    </rPh>
    <rPh sb="2" eb="6">
      <t>ケンコウシンダン</t>
    </rPh>
    <rPh sb="6" eb="8">
      <t>ケッカ</t>
    </rPh>
    <rPh sb="8" eb="10">
      <t>キロク</t>
    </rPh>
    <phoneticPr fontId="15"/>
  </si>
  <si>
    <t>労働基準監督署届出書類</t>
    <rPh sb="0" eb="2">
      <t>ロウドウ</t>
    </rPh>
    <rPh sb="2" eb="4">
      <t>キジュン</t>
    </rPh>
    <rPh sb="4" eb="7">
      <t>カントクショ</t>
    </rPh>
    <rPh sb="7" eb="9">
      <t>トドケデ</t>
    </rPh>
    <rPh sb="9" eb="11">
      <t>ショルイ</t>
    </rPh>
    <phoneticPr fontId="15"/>
  </si>
  <si>
    <t>防火管理者・消防計画等消防署提出書類</t>
    <rPh sb="0" eb="2">
      <t>ボウカ</t>
    </rPh>
    <rPh sb="2" eb="5">
      <t>カンリシャ</t>
    </rPh>
    <rPh sb="6" eb="8">
      <t>ショウボウ</t>
    </rPh>
    <rPh sb="8" eb="10">
      <t>ケイカク</t>
    </rPh>
    <rPh sb="10" eb="11">
      <t>トウ</t>
    </rPh>
    <rPh sb="11" eb="14">
      <t>ショウボウショ</t>
    </rPh>
    <rPh sb="14" eb="16">
      <t>テイシュツ</t>
    </rPh>
    <rPh sb="16" eb="18">
      <t>ショルイ</t>
    </rPh>
    <phoneticPr fontId="15"/>
  </si>
  <si>
    <t>安全計画</t>
    <rPh sb="0" eb="2">
      <t>アンゼン</t>
    </rPh>
    <rPh sb="2" eb="4">
      <t>ケイカク</t>
    </rPh>
    <phoneticPr fontId="7"/>
  </si>
  <si>
    <t>業務継続計画</t>
    <rPh sb="0" eb="6">
      <t>ギョウムケイゾクケイカク</t>
    </rPh>
    <phoneticPr fontId="7"/>
  </si>
  <si>
    <t>※努力義務</t>
    <rPh sb="1" eb="3">
      <t>ドリョク</t>
    </rPh>
    <rPh sb="3" eb="5">
      <t>ギム</t>
    </rPh>
    <phoneticPr fontId="7"/>
  </si>
  <si>
    <t>災害の態様ごとの非常災害に対する計画</t>
    <rPh sb="0" eb="2">
      <t>サイガイ</t>
    </rPh>
    <rPh sb="3" eb="5">
      <t>タイヨウ</t>
    </rPh>
    <rPh sb="8" eb="10">
      <t>ヒジョウ</t>
    </rPh>
    <rPh sb="10" eb="12">
      <t>サイガイ</t>
    </rPh>
    <rPh sb="13" eb="14">
      <t>タイ</t>
    </rPh>
    <rPh sb="16" eb="18">
      <t>ケイカク</t>
    </rPh>
    <phoneticPr fontId="15"/>
  </si>
  <si>
    <t>避難(消火)訓練実施記録</t>
    <rPh sb="0" eb="2">
      <t>ヒナン</t>
    </rPh>
    <rPh sb="3" eb="5">
      <t>ショウカ</t>
    </rPh>
    <rPh sb="6" eb="8">
      <t>クンレン</t>
    </rPh>
    <rPh sb="8" eb="10">
      <t>ジッシ</t>
    </rPh>
    <rPh sb="10" eb="12">
      <t>キロク</t>
    </rPh>
    <phoneticPr fontId="15"/>
  </si>
  <si>
    <t>消防用設備点検記録</t>
    <rPh sb="0" eb="3">
      <t>ショウボウヨウ</t>
    </rPh>
    <rPh sb="3" eb="5">
      <t>セツビ</t>
    </rPh>
    <rPh sb="5" eb="7">
      <t>テンケン</t>
    </rPh>
    <rPh sb="7" eb="9">
      <t>キロク</t>
    </rPh>
    <phoneticPr fontId="15"/>
  </si>
  <si>
    <t>浄化槽定期検査（法第11条検査）結果書</t>
    <rPh sb="0" eb="3">
      <t>ジョウカソウ</t>
    </rPh>
    <rPh sb="3" eb="5">
      <t>テイキ</t>
    </rPh>
    <rPh sb="5" eb="7">
      <t>ケンサ</t>
    </rPh>
    <rPh sb="8" eb="9">
      <t>ホウ</t>
    </rPh>
    <rPh sb="9" eb="10">
      <t>ダイ</t>
    </rPh>
    <rPh sb="12" eb="13">
      <t>ジョウ</t>
    </rPh>
    <rPh sb="13" eb="15">
      <t>ケンサ</t>
    </rPh>
    <rPh sb="16" eb="18">
      <t>ケッカ</t>
    </rPh>
    <rPh sb="18" eb="19">
      <t>ショ</t>
    </rPh>
    <phoneticPr fontId="15"/>
  </si>
  <si>
    <t>水質検査結果書（自家用水）</t>
    <rPh sb="0" eb="2">
      <t>スイシツ</t>
    </rPh>
    <rPh sb="2" eb="4">
      <t>ケンサ</t>
    </rPh>
    <rPh sb="4" eb="7">
      <t>ケッカショ</t>
    </rPh>
    <rPh sb="8" eb="10">
      <t>ジカ</t>
    </rPh>
    <rPh sb="10" eb="12">
      <t>ヨウスイ</t>
    </rPh>
    <phoneticPr fontId="15"/>
  </si>
  <si>
    <t>〔会計経理関係〕</t>
    <rPh sb="1" eb="3">
      <t>カイケイ</t>
    </rPh>
    <rPh sb="3" eb="5">
      <t>ケイリ</t>
    </rPh>
    <rPh sb="5" eb="7">
      <t>カンケイ</t>
    </rPh>
    <phoneticPr fontId="15"/>
  </si>
  <si>
    <t>（財務諸表・財産目録）</t>
    <rPh sb="1" eb="3">
      <t>ザイム</t>
    </rPh>
    <rPh sb="3" eb="5">
      <t>ショヒョウ</t>
    </rPh>
    <rPh sb="6" eb="8">
      <t>ザイサン</t>
    </rPh>
    <rPh sb="8" eb="10">
      <t>モクロク</t>
    </rPh>
    <phoneticPr fontId="15"/>
  </si>
  <si>
    <t>資金収支計算書（第1号第１様式）</t>
    <rPh sb="0" eb="2">
      <t>シキン</t>
    </rPh>
    <rPh sb="2" eb="4">
      <t>シュウシ</t>
    </rPh>
    <rPh sb="4" eb="7">
      <t>ケイサンショ</t>
    </rPh>
    <rPh sb="8" eb="9">
      <t>ダイ</t>
    </rPh>
    <rPh sb="10" eb="11">
      <t>ゴウ</t>
    </rPh>
    <rPh sb="11" eb="12">
      <t>ダイ</t>
    </rPh>
    <rPh sb="13" eb="15">
      <t>ヨウシキ</t>
    </rPh>
    <phoneticPr fontId="15"/>
  </si>
  <si>
    <t>資金収支内訳表（第１号第２様式）</t>
    <rPh sb="0" eb="2">
      <t>シキン</t>
    </rPh>
    <rPh sb="2" eb="4">
      <t>シュウシ</t>
    </rPh>
    <rPh sb="4" eb="7">
      <t>ウチワケヒョウ</t>
    </rPh>
    <rPh sb="8" eb="9">
      <t>ダイ</t>
    </rPh>
    <rPh sb="10" eb="11">
      <t>ゴウ</t>
    </rPh>
    <rPh sb="11" eb="12">
      <t>ダイ</t>
    </rPh>
    <rPh sb="13" eb="15">
      <t>ヨウシキ</t>
    </rPh>
    <phoneticPr fontId="15"/>
  </si>
  <si>
    <t>事業区分資金収支内訳表（第１号第３様式）</t>
    <rPh sb="0" eb="2">
      <t>ジギョウ</t>
    </rPh>
    <rPh sb="2" eb="4">
      <t>クブン</t>
    </rPh>
    <rPh sb="4" eb="6">
      <t>シキン</t>
    </rPh>
    <rPh sb="6" eb="8">
      <t>シュウシ</t>
    </rPh>
    <rPh sb="8" eb="11">
      <t>ウチワケヒョウ</t>
    </rPh>
    <rPh sb="12" eb="13">
      <t>ダイ</t>
    </rPh>
    <rPh sb="14" eb="15">
      <t>ゴウ</t>
    </rPh>
    <rPh sb="15" eb="16">
      <t>ダイ</t>
    </rPh>
    <rPh sb="17" eb="19">
      <t>ヨウシキ</t>
    </rPh>
    <phoneticPr fontId="15"/>
  </si>
  <si>
    <t>拠点区分資金収支計算書（第１号第４様式）</t>
    <rPh sb="0" eb="2">
      <t>キョテン</t>
    </rPh>
    <rPh sb="2" eb="4">
      <t>クブン</t>
    </rPh>
    <rPh sb="4" eb="6">
      <t>シキン</t>
    </rPh>
    <rPh sb="6" eb="8">
      <t>シュウシ</t>
    </rPh>
    <rPh sb="8" eb="10">
      <t>ケイサン</t>
    </rPh>
    <rPh sb="10" eb="11">
      <t>ショ</t>
    </rPh>
    <rPh sb="12" eb="13">
      <t>ダイ</t>
    </rPh>
    <rPh sb="14" eb="15">
      <t>ゴウ</t>
    </rPh>
    <rPh sb="15" eb="16">
      <t>ダイ</t>
    </rPh>
    <rPh sb="17" eb="19">
      <t>ヨウシキ</t>
    </rPh>
    <phoneticPr fontId="15"/>
  </si>
  <si>
    <t>事業活動計算書（第２号第１様式）</t>
    <rPh sb="0" eb="2">
      <t>ジギョウ</t>
    </rPh>
    <rPh sb="2" eb="4">
      <t>カツドウ</t>
    </rPh>
    <rPh sb="4" eb="7">
      <t>ケイサンショ</t>
    </rPh>
    <rPh sb="8" eb="9">
      <t>ダイ</t>
    </rPh>
    <rPh sb="10" eb="11">
      <t>ゴウ</t>
    </rPh>
    <rPh sb="11" eb="12">
      <t>ダイ</t>
    </rPh>
    <rPh sb="13" eb="15">
      <t>ヨウシキ</t>
    </rPh>
    <phoneticPr fontId="15"/>
  </si>
  <si>
    <t>事業活動内訳表（第２号第２様式）</t>
    <rPh sb="0" eb="2">
      <t>ジギョウ</t>
    </rPh>
    <rPh sb="2" eb="4">
      <t>カツドウ</t>
    </rPh>
    <rPh sb="4" eb="7">
      <t>ウチワケヒョウ</t>
    </rPh>
    <rPh sb="8" eb="9">
      <t>ダイ</t>
    </rPh>
    <rPh sb="10" eb="11">
      <t>ゴウ</t>
    </rPh>
    <rPh sb="11" eb="12">
      <t>ダイ</t>
    </rPh>
    <rPh sb="13" eb="15">
      <t>ヨウシキ</t>
    </rPh>
    <phoneticPr fontId="15"/>
  </si>
  <si>
    <t>事業区分事業活動内訳表（第2号第３様式）</t>
    <rPh sb="0" eb="2">
      <t>ジギョウ</t>
    </rPh>
    <rPh sb="2" eb="4">
      <t>クブン</t>
    </rPh>
    <rPh sb="4" eb="6">
      <t>ジギョウ</t>
    </rPh>
    <rPh sb="6" eb="8">
      <t>カツドウ</t>
    </rPh>
    <rPh sb="8" eb="11">
      <t>ウチワケヒョウ</t>
    </rPh>
    <rPh sb="12" eb="13">
      <t>ダイ</t>
    </rPh>
    <rPh sb="14" eb="15">
      <t>ゴウ</t>
    </rPh>
    <rPh sb="15" eb="16">
      <t>ダイ</t>
    </rPh>
    <rPh sb="17" eb="19">
      <t>ヨウシキ</t>
    </rPh>
    <phoneticPr fontId="15"/>
  </si>
  <si>
    <t>拠点区分事業活動計算書（第2号第４様式）</t>
    <rPh sb="0" eb="2">
      <t>キョテン</t>
    </rPh>
    <rPh sb="2" eb="4">
      <t>クブン</t>
    </rPh>
    <rPh sb="4" eb="6">
      <t>ジギョウ</t>
    </rPh>
    <rPh sb="6" eb="8">
      <t>カツドウ</t>
    </rPh>
    <rPh sb="8" eb="11">
      <t>ケイサンショ</t>
    </rPh>
    <rPh sb="12" eb="13">
      <t>ダイ</t>
    </rPh>
    <rPh sb="14" eb="15">
      <t>ゴウ</t>
    </rPh>
    <rPh sb="15" eb="16">
      <t>ダイ</t>
    </rPh>
    <rPh sb="17" eb="19">
      <t>ヨウシキ</t>
    </rPh>
    <phoneticPr fontId="15"/>
  </si>
  <si>
    <t>貸借対照表【計算書類に対する注記（法人全体用）】（第３号第１様式）</t>
    <rPh sb="0" eb="2">
      <t>タイシャク</t>
    </rPh>
    <rPh sb="2" eb="5">
      <t>タイショウヒョウ</t>
    </rPh>
    <rPh sb="6" eb="8">
      <t>ケイサン</t>
    </rPh>
    <rPh sb="8" eb="10">
      <t>ショルイ</t>
    </rPh>
    <rPh sb="11" eb="12">
      <t>タイ</t>
    </rPh>
    <rPh sb="14" eb="16">
      <t>チュウキ</t>
    </rPh>
    <rPh sb="17" eb="19">
      <t>ホウジン</t>
    </rPh>
    <rPh sb="19" eb="21">
      <t>ゼンタイ</t>
    </rPh>
    <rPh sb="21" eb="22">
      <t>ヨウ</t>
    </rPh>
    <rPh sb="25" eb="26">
      <t>ダイ</t>
    </rPh>
    <rPh sb="27" eb="28">
      <t>ゴウ</t>
    </rPh>
    <rPh sb="28" eb="29">
      <t>ダイ</t>
    </rPh>
    <rPh sb="30" eb="32">
      <t>ヨウシキ</t>
    </rPh>
    <phoneticPr fontId="15"/>
  </si>
  <si>
    <t>貸借対照表内訳表（第３号第２様式）</t>
    <rPh sb="0" eb="2">
      <t>タイシャク</t>
    </rPh>
    <rPh sb="2" eb="5">
      <t>タイショウヒョウ</t>
    </rPh>
    <rPh sb="5" eb="8">
      <t>ウチワケヒョウ</t>
    </rPh>
    <rPh sb="9" eb="10">
      <t>ダイ</t>
    </rPh>
    <rPh sb="11" eb="12">
      <t>ゴウ</t>
    </rPh>
    <rPh sb="12" eb="13">
      <t>ダイ</t>
    </rPh>
    <rPh sb="14" eb="16">
      <t>ヨウシキ</t>
    </rPh>
    <phoneticPr fontId="15"/>
  </si>
  <si>
    <t>事業区分貸借対照表（第３号第３様式）</t>
    <rPh sb="0" eb="2">
      <t>ジギョウ</t>
    </rPh>
    <rPh sb="2" eb="4">
      <t>クブン</t>
    </rPh>
    <rPh sb="4" eb="6">
      <t>タイシャク</t>
    </rPh>
    <rPh sb="6" eb="9">
      <t>タイショウヒョウ</t>
    </rPh>
    <rPh sb="10" eb="11">
      <t>ダイ</t>
    </rPh>
    <rPh sb="12" eb="13">
      <t>ゴウ</t>
    </rPh>
    <rPh sb="13" eb="14">
      <t>ダイ</t>
    </rPh>
    <rPh sb="15" eb="17">
      <t>ヨウシキ</t>
    </rPh>
    <phoneticPr fontId="15"/>
  </si>
  <si>
    <t>拠点区分貸借対照表【計算書類に対する注記（拠点区分用）】（第３号第４様式）</t>
    <rPh sb="0" eb="2">
      <t>キョテン</t>
    </rPh>
    <rPh sb="2" eb="4">
      <t>クブン</t>
    </rPh>
    <rPh sb="4" eb="6">
      <t>タイシャク</t>
    </rPh>
    <rPh sb="6" eb="9">
      <t>タイショウヒョウ</t>
    </rPh>
    <rPh sb="10" eb="12">
      <t>ケイサン</t>
    </rPh>
    <rPh sb="12" eb="14">
      <t>ショルイ</t>
    </rPh>
    <rPh sb="15" eb="16">
      <t>タイ</t>
    </rPh>
    <rPh sb="18" eb="20">
      <t>チュウキ</t>
    </rPh>
    <rPh sb="21" eb="25">
      <t>キョテンクブン</t>
    </rPh>
    <rPh sb="25" eb="26">
      <t>ヨウ</t>
    </rPh>
    <rPh sb="29" eb="30">
      <t>ダイ</t>
    </rPh>
    <rPh sb="31" eb="32">
      <t>ゴウ</t>
    </rPh>
    <rPh sb="32" eb="33">
      <t>ダイ</t>
    </rPh>
    <rPh sb="34" eb="36">
      <t>ヨウシキ</t>
    </rPh>
    <phoneticPr fontId="15"/>
  </si>
  <si>
    <t>財産目録（別紙４）</t>
    <rPh sb="0" eb="2">
      <t>ザイサン</t>
    </rPh>
    <rPh sb="2" eb="4">
      <t>モクロク</t>
    </rPh>
    <rPh sb="5" eb="7">
      <t>ベッシ</t>
    </rPh>
    <phoneticPr fontId="15"/>
  </si>
  <si>
    <t>（附属明細書）</t>
    <rPh sb="1" eb="3">
      <t>フゾク</t>
    </rPh>
    <rPh sb="3" eb="6">
      <t>メイサイショ</t>
    </rPh>
    <phoneticPr fontId="15"/>
  </si>
  <si>
    <t>借入金明細書（別紙３①）</t>
    <rPh sb="0" eb="3">
      <t>カリイレキン</t>
    </rPh>
    <rPh sb="3" eb="6">
      <t>メイサイショ</t>
    </rPh>
    <rPh sb="7" eb="9">
      <t>ベッシ</t>
    </rPh>
    <phoneticPr fontId="15"/>
  </si>
  <si>
    <t>寄附金収益明細書(別紙３②）</t>
    <rPh sb="0" eb="3">
      <t>キフキン</t>
    </rPh>
    <rPh sb="3" eb="5">
      <t>シュウエキ</t>
    </rPh>
    <rPh sb="5" eb="8">
      <t>メイサイショ</t>
    </rPh>
    <rPh sb="9" eb="11">
      <t>ベッシ</t>
    </rPh>
    <phoneticPr fontId="15"/>
  </si>
  <si>
    <t>補助金事業等収益明細書(別紙３③）</t>
    <rPh sb="0" eb="3">
      <t>ホジョキン</t>
    </rPh>
    <rPh sb="3" eb="5">
      <t>ジギョウ</t>
    </rPh>
    <rPh sb="5" eb="6">
      <t>トウ</t>
    </rPh>
    <rPh sb="6" eb="8">
      <t>シュウエキ</t>
    </rPh>
    <rPh sb="8" eb="11">
      <t>メイサイショ</t>
    </rPh>
    <rPh sb="12" eb="14">
      <t>ベッシ</t>
    </rPh>
    <phoneticPr fontId="15"/>
  </si>
  <si>
    <t>事業区分間及び拠点区分間繰入金明細書（別紙３④）</t>
    <rPh sb="0" eb="2">
      <t>ジギョウ</t>
    </rPh>
    <rPh sb="2" eb="4">
      <t>クブン</t>
    </rPh>
    <rPh sb="4" eb="5">
      <t>カン</t>
    </rPh>
    <rPh sb="5" eb="6">
      <t>オヨ</t>
    </rPh>
    <rPh sb="7" eb="9">
      <t>キョテン</t>
    </rPh>
    <rPh sb="9" eb="12">
      <t>クブンカン</t>
    </rPh>
    <rPh sb="12" eb="15">
      <t>クリイレキン</t>
    </rPh>
    <rPh sb="15" eb="18">
      <t>メイサイショ</t>
    </rPh>
    <rPh sb="19" eb="21">
      <t>ベッシ</t>
    </rPh>
    <phoneticPr fontId="15"/>
  </si>
  <si>
    <t>事業区分間及び拠点区分間貸付金（借入金）残高明細書（別紙３⑤）</t>
    <rPh sb="0" eb="2">
      <t>ジギョウ</t>
    </rPh>
    <rPh sb="2" eb="4">
      <t>クブン</t>
    </rPh>
    <rPh sb="4" eb="5">
      <t>カン</t>
    </rPh>
    <rPh sb="5" eb="6">
      <t>オヨ</t>
    </rPh>
    <rPh sb="7" eb="9">
      <t>キョテン</t>
    </rPh>
    <rPh sb="9" eb="12">
      <t>クブンカン</t>
    </rPh>
    <rPh sb="12" eb="15">
      <t>カシツケキン</t>
    </rPh>
    <rPh sb="16" eb="19">
      <t>カリイレキン</t>
    </rPh>
    <rPh sb="20" eb="22">
      <t>ザンダカ</t>
    </rPh>
    <rPh sb="22" eb="25">
      <t>メイサイショ</t>
    </rPh>
    <rPh sb="26" eb="28">
      <t>ベッシ</t>
    </rPh>
    <phoneticPr fontId="15"/>
  </si>
  <si>
    <t>基本金明細書（別紙3⑥）</t>
    <rPh sb="0" eb="2">
      <t>キホン</t>
    </rPh>
    <rPh sb="2" eb="3">
      <t>キン</t>
    </rPh>
    <rPh sb="3" eb="6">
      <t>メイサイショ</t>
    </rPh>
    <rPh sb="7" eb="9">
      <t>ベッシ</t>
    </rPh>
    <phoneticPr fontId="15"/>
  </si>
  <si>
    <t>国庫補助金等特別積立金明細書（別紙3⑦）</t>
    <rPh sb="0" eb="2">
      <t>コッコ</t>
    </rPh>
    <rPh sb="2" eb="5">
      <t>ホジョキン</t>
    </rPh>
    <rPh sb="5" eb="6">
      <t>トウ</t>
    </rPh>
    <rPh sb="6" eb="8">
      <t>トクベツ</t>
    </rPh>
    <rPh sb="8" eb="11">
      <t>ツミタテキン</t>
    </rPh>
    <rPh sb="11" eb="14">
      <t>メイサイショ</t>
    </rPh>
    <rPh sb="15" eb="17">
      <t>ベッシ</t>
    </rPh>
    <phoneticPr fontId="15"/>
  </si>
  <si>
    <t>基本財産及びその他固定資産（有形・無形固定資産）の明細書（別紙３⑧）</t>
    <rPh sb="0" eb="2">
      <t>キホン</t>
    </rPh>
    <rPh sb="2" eb="4">
      <t>ザイサン</t>
    </rPh>
    <rPh sb="4" eb="5">
      <t>オヨ</t>
    </rPh>
    <rPh sb="8" eb="9">
      <t>タ</t>
    </rPh>
    <rPh sb="9" eb="13">
      <t>コテイシサン</t>
    </rPh>
    <rPh sb="14" eb="16">
      <t>ユウケイ</t>
    </rPh>
    <rPh sb="17" eb="19">
      <t>ムケイ</t>
    </rPh>
    <rPh sb="19" eb="23">
      <t>コテイシサン</t>
    </rPh>
    <rPh sb="25" eb="28">
      <t>メイサイショ</t>
    </rPh>
    <rPh sb="29" eb="31">
      <t>ベッシ</t>
    </rPh>
    <phoneticPr fontId="15"/>
  </si>
  <si>
    <t>引当金明細書（別紙３⑨）</t>
    <rPh sb="0" eb="3">
      <t>ヒキアテキン</t>
    </rPh>
    <rPh sb="3" eb="6">
      <t>メイサイショ</t>
    </rPh>
    <rPh sb="7" eb="9">
      <t>ベッシ</t>
    </rPh>
    <phoneticPr fontId="15"/>
  </si>
  <si>
    <t>拠点区分資金収支明細書（別紙３⑩）</t>
    <rPh sb="0" eb="2">
      <t>キョテン</t>
    </rPh>
    <rPh sb="2" eb="4">
      <t>クブン</t>
    </rPh>
    <rPh sb="4" eb="6">
      <t>シキン</t>
    </rPh>
    <rPh sb="6" eb="8">
      <t>シュウシ</t>
    </rPh>
    <rPh sb="8" eb="11">
      <t>メイサイショ</t>
    </rPh>
    <rPh sb="12" eb="14">
      <t>ベッシ</t>
    </rPh>
    <phoneticPr fontId="15"/>
  </si>
  <si>
    <t>拠点区分事業活動明細書（別紙３⑪）</t>
    <rPh sb="0" eb="2">
      <t>キョテン</t>
    </rPh>
    <rPh sb="2" eb="4">
      <t>クブン</t>
    </rPh>
    <rPh sb="4" eb="6">
      <t>ジギョウ</t>
    </rPh>
    <rPh sb="6" eb="8">
      <t>カツドウ</t>
    </rPh>
    <rPh sb="8" eb="11">
      <t>メイサイショ</t>
    </rPh>
    <rPh sb="12" eb="14">
      <t>ベッシ</t>
    </rPh>
    <phoneticPr fontId="15"/>
  </si>
  <si>
    <t>積立金・積立資産明細書（別紙3⑫）</t>
    <rPh sb="0" eb="3">
      <t>ツミタテキン</t>
    </rPh>
    <rPh sb="4" eb="6">
      <t>ツミタテ</t>
    </rPh>
    <rPh sb="6" eb="8">
      <t>シサン</t>
    </rPh>
    <rPh sb="8" eb="11">
      <t>メイサイショ</t>
    </rPh>
    <rPh sb="12" eb="14">
      <t>ベッシ</t>
    </rPh>
    <phoneticPr fontId="15"/>
  </si>
  <si>
    <t>サービス区分間繰入金明細書（別紙3⑬）</t>
    <rPh sb="4" eb="7">
      <t>クブンカン</t>
    </rPh>
    <rPh sb="7" eb="10">
      <t>クリイレキン</t>
    </rPh>
    <rPh sb="10" eb="13">
      <t>メイサイショ</t>
    </rPh>
    <rPh sb="14" eb="16">
      <t>ベッシ</t>
    </rPh>
    <phoneticPr fontId="15"/>
  </si>
  <si>
    <t>サービス区分間貸付金（借入金）残高明細書（別紙3⑭）</t>
    <rPh sb="4" eb="7">
      <t>クブンカン</t>
    </rPh>
    <rPh sb="7" eb="10">
      <t>カシツケキン</t>
    </rPh>
    <rPh sb="11" eb="14">
      <t>カリイレキン</t>
    </rPh>
    <rPh sb="15" eb="17">
      <t>ザンダカ</t>
    </rPh>
    <rPh sb="17" eb="20">
      <t>メイサイショ</t>
    </rPh>
    <rPh sb="21" eb="23">
      <t>ベッシ</t>
    </rPh>
    <phoneticPr fontId="15"/>
  </si>
  <si>
    <t>（経理規程に規定する会計帳簿）</t>
    <rPh sb="1" eb="3">
      <t>ケイリ</t>
    </rPh>
    <rPh sb="3" eb="5">
      <t>キテイ</t>
    </rPh>
    <rPh sb="6" eb="8">
      <t>キテイ</t>
    </rPh>
    <rPh sb="10" eb="12">
      <t>カイケイ</t>
    </rPh>
    <rPh sb="12" eb="14">
      <t>チョウボ</t>
    </rPh>
    <phoneticPr fontId="15"/>
  </si>
  <si>
    <t>・主要簿</t>
    <rPh sb="1" eb="4">
      <t>シュヨウボ</t>
    </rPh>
    <phoneticPr fontId="15"/>
  </si>
  <si>
    <t>　　仕訳日記帳</t>
    <rPh sb="2" eb="4">
      <t>シワケ</t>
    </rPh>
    <rPh sb="4" eb="7">
      <t>ニッキチョウ</t>
    </rPh>
    <phoneticPr fontId="15"/>
  </si>
  <si>
    <t>　　総勘定元帳</t>
    <rPh sb="2" eb="5">
      <t>ソウカンジョウ</t>
    </rPh>
    <rPh sb="5" eb="7">
      <t>モトチョウ</t>
    </rPh>
    <phoneticPr fontId="15"/>
  </si>
  <si>
    <t>・補助簿</t>
    <rPh sb="1" eb="4">
      <t>ホジョボ</t>
    </rPh>
    <phoneticPr fontId="15"/>
  </si>
  <si>
    <t>　　現金出納帳</t>
    <rPh sb="2" eb="4">
      <t>ゲンキン</t>
    </rPh>
    <rPh sb="4" eb="7">
      <t>スイトウチョウ</t>
    </rPh>
    <phoneticPr fontId="15"/>
  </si>
  <si>
    <t>　　預金(貯金）出納帳</t>
    <rPh sb="2" eb="4">
      <t>ヨキン</t>
    </rPh>
    <rPh sb="5" eb="7">
      <t>チョキン</t>
    </rPh>
    <rPh sb="8" eb="11">
      <t>スイトウチョウ</t>
    </rPh>
    <phoneticPr fontId="15"/>
  </si>
  <si>
    <t>　　当座預金残高調整表</t>
    <rPh sb="2" eb="4">
      <t>トウザ</t>
    </rPh>
    <rPh sb="4" eb="6">
      <t>ヨキン</t>
    </rPh>
    <rPh sb="6" eb="8">
      <t>ザンダカ</t>
    </rPh>
    <rPh sb="8" eb="10">
      <t>チョウセイ</t>
    </rPh>
    <rPh sb="10" eb="11">
      <t>ヒョウ</t>
    </rPh>
    <phoneticPr fontId="15"/>
  </si>
  <si>
    <t>　　小口現金出納帳</t>
    <rPh sb="2" eb="4">
      <t>コグチ</t>
    </rPh>
    <rPh sb="4" eb="6">
      <t>ゲンキン</t>
    </rPh>
    <rPh sb="6" eb="9">
      <t>スイトウチョウ</t>
    </rPh>
    <phoneticPr fontId="15"/>
  </si>
  <si>
    <t>　　クレジットカード管理簿</t>
    <rPh sb="10" eb="13">
      <t>カンリボ</t>
    </rPh>
    <phoneticPr fontId="7"/>
  </si>
  <si>
    <t>　　有価証券台帳</t>
    <rPh sb="2" eb="4">
      <t>ユウカ</t>
    </rPh>
    <rPh sb="4" eb="6">
      <t>ショウケン</t>
    </rPh>
    <rPh sb="6" eb="8">
      <t>ダイチョウ</t>
    </rPh>
    <phoneticPr fontId="15"/>
  </si>
  <si>
    <t>　　未収金台帳</t>
    <rPh sb="2" eb="5">
      <t>ミシュウキン</t>
    </rPh>
    <rPh sb="5" eb="7">
      <t>ダイチョウ</t>
    </rPh>
    <phoneticPr fontId="15"/>
  </si>
  <si>
    <t>　　棚卸資産受払台帳</t>
    <rPh sb="2" eb="6">
      <t>タナオロシシサン</t>
    </rPh>
    <rPh sb="6" eb="8">
      <t>ウケハライ</t>
    </rPh>
    <rPh sb="8" eb="10">
      <t>ダイチョウ</t>
    </rPh>
    <phoneticPr fontId="15"/>
  </si>
  <si>
    <t>　　立替金台帳</t>
    <rPh sb="2" eb="5">
      <t>タテカエキン</t>
    </rPh>
    <rPh sb="5" eb="7">
      <t>ダイチョウ</t>
    </rPh>
    <phoneticPr fontId="15"/>
  </si>
  <si>
    <t>　　前払金台帳</t>
    <rPh sb="2" eb="5">
      <t>マエバライキン</t>
    </rPh>
    <rPh sb="5" eb="7">
      <t>ダイチョウ</t>
    </rPh>
    <phoneticPr fontId="15"/>
  </si>
  <si>
    <t>　　貸付金台帳</t>
    <rPh sb="2" eb="5">
      <t>カシツケキン</t>
    </rPh>
    <rPh sb="5" eb="7">
      <t>ダイチョウ</t>
    </rPh>
    <phoneticPr fontId="15"/>
  </si>
  <si>
    <t>　　仮払金台帳</t>
    <rPh sb="2" eb="5">
      <t>カリバライキン</t>
    </rPh>
    <rPh sb="5" eb="7">
      <t>ダイチョウ</t>
    </rPh>
    <phoneticPr fontId="15"/>
  </si>
  <si>
    <t>　　固定資産管理台帳</t>
    <rPh sb="2" eb="6">
      <t>コテイシサン</t>
    </rPh>
    <rPh sb="6" eb="8">
      <t>カンリ</t>
    </rPh>
    <rPh sb="8" eb="10">
      <t>ダイチョウ</t>
    </rPh>
    <phoneticPr fontId="15"/>
  </si>
  <si>
    <t>　　リース資産管理台帳</t>
    <rPh sb="5" eb="7">
      <t>シサン</t>
    </rPh>
    <rPh sb="7" eb="9">
      <t>カンリ</t>
    </rPh>
    <rPh sb="9" eb="11">
      <t>ダイチョウ</t>
    </rPh>
    <phoneticPr fontId="15"/>
  </si>
  <si>
    <t>　　差入保証金台帳</t>
    <rPh sb="2" eb="4">
      <t>サシイレ</t>
    </rPh>
    <rPh sb="4" eb="7">
      <t>ホショウキン</t>
    </rPh>
    <rPh sb="7" eb="9">
      <t>ダイチョウ</t>
    </rPh>
    <phoneticPr fontId="15"/>
  </si>
  <si>
    <t>　　長期前払費用台帳</t>
    <rPh sb="2" eb="4">
      <t>チョウキ</t>
    </rPh>
    <rPh sb="4" eb="6">
      <t>マエバライ</t>
    </rPh>
    <rPh sb="6" eb="8">
      <t>ヒヨウ</t>
    </rPh>
    <rPh sb="8" eb="10">
      <t>ダイチョウ</t>
    </rPh>
    <phoneticPr fontId="15"/>
  </si>
  <si>
    <t>　　未払金台帳</t>
    <rPh sb="2" eb="5">
      <t>ミハライキン</t>
    </rPh>
    <rPh sb="5" eb="7">
      <t>ダイチョウ</t>
    </rPh>
    <phoneticPr fontId="15"/>
  </si>
  <si>
    <t>　　預り金台帳</t>
    <rPh sb="2" eb="3">
      <t>アズカ</t>
    </rPh>
    <rPh sb="4" eb="5">
      <t>キン</t>
    </rPh>
    <rPh sb="5" eb="7">
      <t>ダイチョウ</t>
    </rPh>
    <phoneticPr fontId="15"/>
  </si>
  <si>
    <t>　　前受金台帳</t>
    <rPh sb="2" eb="5">
      <t>マエウケキン</t>
    </rPh>
    <rPh sb="5" eb="7">
      <t>ダイチョウ</t>
    </rPh>
    <phoneticPr fontId="15"/>
  </si>
  <si>
    <t>　　借受金台帳</t>
    <rPh sb="2" eb="5">
      <t>カリウケキン</t>
    </rPh>
    <rPh sb="5" eb="7">
      <t>ダイチョウ</t>
    </rPh>
    <phoneticPr fontId="15"/>
  </si>
  <si>
    <t>　　借入金台帳</t>
    <rPh sb="2" eb="5">
      <t>カリイレキン</t>
    </rPh>
    <rPh sb="5" eb="7">
      <t>ダイチョウ</t>
    </rPh>
    <phoneticPr fontId="15"/>
  </si>
  <si>
    <t>　　退職給付引当金台帳</t>
    <rPh sb="2" eb="4">
      <t>タイショク</t>
    </rPh>
    <rPh sb="4" eb="6">
      <t>キュウフ</t>
    </rPh>
    <rPh sb="6" eb="9">
      <t>ヒキアテキン</t>
    </rPh>
    <rPh sb="9" eb="11">
      <t>ダイチョウ</t>
    </rPh>
    <phoneticPr fontId="15"/>
  </si>
  <si>
    <t>　　基本金台帳</t>
    <rPh sb="2" eb="4">
      <t>キホン</t>
    </rPh>
    <rPh sb="4" eb="5">
      <t>キン</t>
    </rPh>
    <rPh sb="5" eb="7">
      <t>ダイチョウ</t>
    </rPh>
    <phoneticPr fontId="15"/>
  </si>
  <si>
    <t>　　  事業区分間、拠点区分間及びサービス区分間長期貸付金（長期借入金）管理台帳</t>
    <rPh sb="4" eb="6">
      <t>ジギョウ</t>
    </rPh>
    <rPh sb="6" eb="9">
      <t>クブンカン</t>
    </rPh>
    <rPh sb="10" eb="12">
      <t>キョテン</t>
    </rPh>
    <rPh sb="12" eb="15">
      <t>クブンカン</t>
    </rPh>
    <rPh sb="15" eb="16">
      <t>オヨ</t>
    </rPh>
    <rPh sb="21" eb="24">
      <t>クブンカン</t>
    </rPh>
    <rPh sb="24" eb="26">
      <t>チョウキ</t>
    </rPh>
    <rPh sb="26" eb="29">
      <t>カシツケキン</t>
    </rPh>
    <rPh sb="30" eb="32">
      <t>チョウキ</t>
    </rPh>
    <rPh sb="32" eb="35">
      <t>カリイレキン</t>
    </rPh>
    <rPh sb="36" eb="38">
      <t>カンリ</t>
    </rPh>
    <rPh sb="38" eb="40">
      <t>ダイチョウ</t>
    </rPh>
    <phoneticPr fontId="15"/>
  </si>
  <si>
    <t>　　  事業区分間、拠点区分間及びサービス区分間短期貸付金（短期借入金）管理台帳</t>
    <rPh sb="4" eb="6">
      <t>ジギョウ</t>
    </rPh>
    <rPh sb="6" eb="9">
      <t>クブンカン</t>
    </rPh>
    <rPh sb="10" eb="12">
      <t>キョテン</t>
    </rPh>
    <rPh sb="12" eb="15">
      <t>クブンカン</t>
    </rPh>
    <rPh sb="15" eb="16">
      <t>オヨ</t>
    </rPh>
    <rPh sb="21" eb="24">
      <t>クブンカン</t>
    </rPh>
    <rPh sb="24" eb="26">
      <t>タンキ</t>
    </rPh>
    <rPh sb="26" eb="29">
      <t>カシツケキン</t>
    </rPh>
    <rPh sb="30" eb="32">
      <t>タンキ</t>
    </rPh>
    <rPh sb="32" eb="35">
      <t>カリイレキン</t>
    </rPh>
    <rPh sb="36" eb="38">
      <t>カンリ</t>
    </rPh>
    <rPh sb="38" eb="40">
      <t>ダイチョウ</t>
    </rPh>
    <phoneticPr fontId="15"/>
  </si>
  <si>
    <t>　　事業収入管理台帳</t>
    <rPh sb="2" eb="4">
      <t>ジギョウ</t>
    </rPh>
    <rPh sb="4" eb="6">
      <t>シュウニュウ</t>
    </rPh>
    <rPh sb="6" eb="8">
      <t>カンリ</t>
    </rPh>
    <rPh sb="8" eb="10">
      <t>ダイチョウ</t>
    </rPh>
    <phoneticPr fontId="15"/>
  </si>
  <si>
    <t>　　寄附金品台帳</t>
    <rPh sb="2" eb="4">
      <t>キフ</t>
    </rPh>
    <rPh sb="4" eb="6">
      <t>キンピン</t>
    </rPh>
    <rPh sb="6" eb="8">
      <t>ダイチョウ</t>
    </rPh>
    <phoneticPr fontId="15"/>
  </si>
  <si>
    <t>　　補助金台帳</t>
    <rPh sb="2" eb="5">
      <t>ホジョキン</t>
    </rPh>
    <rPh sb="5" eb="7">
      <t>ダイチョウ</t>
    </rPh>
    <phoneticPr fontId="15"/>
  </si>
  <si>
    <t>　　事業区分間、拠点区分間及びサービス区分間繰入金管理台帳</t>
    <rPh sb="2" eb="4">
      <t>ジギョウ</t>
    </rPh>
    <rPh sb="4" eb="7">
      <t>クブンカン</t>
    </rPh>
    <rPh sb="8" eb="10">
      <t>キョテン</t>
    </rPh>
    <rPh sb="10" eb="13">
      <t>クブンカン</t>
    </rPh>
    <rPh sb="13" eb="14">
      <t>オヨ</t>
    </rPh>
    <rPh sb="19" eb="22">
      <t>クブンカン</t>
    </rPh>
    <rPh sb="22" eb="25">
      <t>クリイレキン</t>
    </rPh>
    <rPh sb="25" eb="27">
      <t>カンリ</t>
    </rPh>
    <rPh sb="27" eb="29">
      <t>ダイチョウ</t>
    </rPh>
    <phoneticPr fontId="15"/>
  </si>
  <si>
    <t>・その他の帳簿</t>
    <rPh sb="3" eb="4">
      <t>タ</t>
    </rPh>
    <rPh sb="5" eb="7">
      <t>チョウボ</t>
    </rPh>
    <phoneticPr fontId="15"/>
  </si>
  <si>
    <t>　　会計伝票</t>
    <rPh sb="2" eb="4">
      <t>カイケイ</t>
    </rPh>
    <rPh sb="4" eb="6">
      <t>デンピョウ</t>
    </rPh>
    <phoneticPr fontId="15"/>
  </si>
  <si>
    <t>　　月次試算表</t>
    <rPh sb="2" eb="4">
      <t>ゲツジ</t>
    </rPh>
    <rPh sb="4" eb="7">
      <t>シサンヒョウ</t>
    </rPh>
    <phoneticPr fontId="15"/>
  </si>
  <si>
    <t>　　予算管理表</t>
    <rPh sb="2" eb="4">
      <t>ヨサン</t>
    </rPh>
    <rPh sb="4" eb="7">
      <t>カンリヒョウ</t>
    </rPh>
    <phoneticPr fontId="15"/>
  </si>
  <si>
    <t>（その他）</t>
    <rPh sb="3" eb="4">
      <t>タ</t>
    </rPh>
    <phoneticPr fontId="15"/>
  </si>
  <si>
    <t>預金・貸出金残高証明書</t>
    <rPh sb="0" eb="2">
      <t>ヨキン</t>
    </rPh>
    <rPh sb="3" eb="6">
      <t>カシダシキン</t>
    </rPh>
    <rPh sb="6" eb="8">
      <t>ザンダカ</t>
    </rPh>
    <rPh sb="8" eb="11">
      <t>ショウメイショ</t>
    </rPh>
    <phoneticPr fontId="15"/>
  </si>
  <si>
    <t>預金（貯金）通帳・証書</t>
    <rPh sb="0" eb="2">
      <t>ヨキン</t>
    </rPh>
    <rPh sb="3" eb="5">
      <t>チョキン</t>
    </rPh>
    <rPh sb="6" eb="8">
      <t>ツウチョウ</t>
    </rPh>
    <rPh sb="9" eb="11">
      <t>ショウショ</t>
    </rPh>
    <phoneticPr fontId="15"/>
  </si>
  <si>
    <t>会計責任者(出納職員）任命簿</t>
    <rPh sb="0" eb="2">
      <t>カイケイ</t>
    </rPh>
    <rPh sb="2" eb="5">
      <t>セキニンシャ</t>
    </rPh>
    <rPh sb="6" eb="8">
      <t>スイトウ</t>
    </rPh>
    <rPh sb="8" eb="10">
      <t>ショクイン</t>
    </rPh>
    <rPh sb="11" eb="13">
      <t>ニンメイ</t>
    </rPh>
    <rPh sb="13" eb="14">
      <t>ボ</t>
    </rPh>
    <phoneticPr fontId="15"/>
  </si>
  <si>
    <t>固定資産管理責任者任命簿</t>
    <rPh sb="0" eb="4">
      <t>コテイシサン</t>
    </rPh>
    <rPh sb="4" eb="6">
      <t>カンリ</t>
    </rPh>
    <rPh sb="6" eb="9">
      <t>セキニンシャ</t>
    </rPh>
    <rPh sb="9" eb="11">
      <t>ニンメイ</t>
    </rPh>
    <rPh sb="11" eb="12">
      <t>ボ</t>
    </rPh>
    <phoneticPr fontId="15"/>
  </si>
  <si>
    <t>領収書(控え）綴り</t>
    <rPh sb="0" eb="3">
      <t>リョウシュウショ</t>
    </rPh>
    <rPh sb="4" eb="5">
      <t>ヒカ</t>
    </rPh>
    <rPh sb="7" eb="8">
      <t>ツヅ</t>
    </rPh>
    <phoneticPr fontId="15"/>
  </si>
  <si>
    <t>契約書等綴り</t>
    <rPh sb="0" eb="3">
      <t>ケイヤクショ</t>
    </rPh>
    <rPh sb="3" eb="4">
      <t>トウ</t>
    </rPh>
    <rPh sb="4" eb="5">
      <t>ツヅ</t>
    </rPh>
    <phoneticPr fontId="15"/>
  </si>
  <si>
    <t>寄附関係書類綴り</t>
    <rPh sb="0" eb="2">
      <t>キフ</t>
    </rPh>
    <rPh sb="2" eb="4">
      <t>カンケイ</t>
    </rPh>
    <rPh sb="4" eb="6">
      <t>ショルイ</t>
    </rPh>
    <rPh sb="6" eb="7">
      <t>ツヅ</t>
    </rPh>
    <phoneticPr fontId="15"/>
  </si>
  <si>
    <t>不動産賃貸借契約書</t>
    <rPh sb="0" eb="3">
      <t>フドウサン</t>
    </rPh>
    <rPh sb="3" eb="6">
      <t>チンタイシャク</t>
    </rPh>
    <rPh sb="6" eb="9">
      <t>ケイヤクショ</t>
    </rPh>
    <phoneticPr fontId="15"/>
  </si>
  <si>
    <t>　備考欄　※　監査資料添付書類</t>
    <rPh sb="1" eb="4">
      <t>ビコウラン</t>
    </rPh>
    <rPh sb="7" eb="9">
      <t>カンサ</t>
    </rPh>
    <rPh sb="9" eb="11">
      <t>シリョウ</t>
    </rPh>
    <rPh sb="11" eb="13">
      <t>テンプ</t>
    </rPh>
    <rPh sb="13" eb="15">
      <t>ショルイ</t>
    </rPh>
    <phoneticPr fontId="15"/>
  </si>
  <si>
    <t xml:space="preserve"> - 12 -</t>
    <phoneticPr fontId="15"/>
  </si>
  <si>
    <t>（注）１　前頁「（２）監査実施年度の状況」に記載の職員のうち監査実施年度に勤務している非常勤職員の勤務条件等を記入</t>
    <rPh sb="49" eb="51">
      <t>キンム</t>
    </rPh>
    <rPh sb="51" eb="54">
      <t>ジョウケントウ</t>
    </rPh>
    <rPh sb="55" eb="57">
      <t>キニュウ</t>
    </rPh>
    <phoneticPr fontId="7"/>
  </si>
  <si>
    <t>　　　　すること。</t>
    <phoneticPr fontId="7"/>
  </si>
  <si>
    <t>（注）１　上記には、正職員のほか、中途採用・中途退職者・非常勤・パート職員を含む全ての職員を記入すること。</t>
    <rPh sb="1" eb="2">
      <t>チュウ</t>
    </rPh>
    <rPh sb="5" eb="7">
      <t>ジョウキ</t>
    </rPh>
    <rPh sb="10" eb="13">
      <t>セイショクイン</t>
    </rPh>
    <rPh sb="22" eb="23">
      <t>ナカ</t>
    </rPh>
    <rPh sb="39" eb="40">
      <t>スベ</t>
    </rPh>
    <rPh sb="42" eb="44">
      <t>ショクイン</t>
    </rPh>
    <rPh sb="45" eb="47">
      <t>キニュウ</t>
    </rPh>
    <phoneticPr fontId="7"/>
  </si>
  <si>
    <t>（注）１　記入する職員は、正職員のほか、当該年度４月１日から監査資料提出日現在まで中途採用・中途退職者・非常勤・パート職員
　　　　　を含む全ての職員を記入すること。</t>
    <rPh sb="1" eb="2">
      <t>チュウ</t>
    </rPh>
    <rPh sb="5" eb="7">
      <t>キニュウ</t>
    </rPh>
    <rPh sb="13" eb="16">
      <t>セイショクイン</t>
    </rPh>
    <rPh sb="41" eb="43">
      <t>チュウト</t>
    </rPh>
    <rPh sb="70" eb="71">
      <t>スベ</t>
    </rPh>
    <rPh sb="73" eb="75">
      <t>ショクイン</t>
    </rPh>
    <rPh sb="76" eb="78">
      <t>キニュウ</t>
    </rPh>
    <phoneticPr fontId="7"/>
  </si>
  <si>
    <t>　　　２　「雇用形態」欄には、職員ごとに「常勤」か「非常勤」を〇で囲むこと。</t>
    <rPh sb="6" eb="10">
      <t>コヨウケイタイ</t>
    </rPh>
    <rPh sb="11" eb="12">
      <t>ラン</t>
    </rPh>
    <rPh sb="15" eb="17">
      <t>ショクイン</t>
    </rPh>
    <rPh sb="21" eb="23">
      <t>ジョウキン</t>
    </rPh>
    <rPh sb="26" eb="29">
      <t>ヒジョウキン</t>
    </rPh>
    <rPh sb="33" eb="34">
      <t>カコ</t>
    </rPh>
    <phoneticPr fontId="7"/>
  </si>
  <si>
    <t>　　　６　育児休暇や病気休暇取得中の職員については、備考欄に開始年月(例：育休R〇年〇月～）を記入すること。</t>
    <rPh sb="5" eb="7">
      <t>イクジ</t>
    </rPh>
    <rPh sb="7" eb="9">
      <t>キュウカ</t>
    </rPh>
    <rPh sb="10" eb="14">
      <t>ビョウキキュウカ</t>
    </rPh>
    <rPh sb="14" eb="16">
      <t>シュトク</t>
    </rPh>
    <rPh sb="16" eb="17">
      <t>チュウ</t>
    </rPh>
    <rPh sb="18" eb="20">
      <t>ショクイン</t>
    </rPh>
    <rPh sb="26" eb="29">
      <t>ビコウラン</t>
    </rPh>
    <rPh sb="30" eb="32">
      <t>カイシ</t>
    </rPh>
    <rPh sb="32" eb="33">
      <t>ネン</t>
    </rPh>
    <rPh sb="33" eb="34">
      <t>ツキ</t>
    </rPh>
    <rPh sb="35" eb="36">
      <t>レイ</t>
    </rPh>
    <rPh sb="37" eb="39">
      <t>イクキュウ</t>
    </rPh>
    <rPh sb="41" eb="42">
      <t>ネン</t>
    </rPh>
    <rPh sb="43" eb="44">
      <t>ガツ</t>
    </rPh>
    <rPh sb="47" eb="49">
      <t>キニュウ</t>
    </rPh>
    <phoneticPr fontId="7"/>
  </si>
  <si>
    <t>勤務条件（　日／月、　日／週、　時間／日）</t>
    <rPh sb="0" eb="2">
      <t>キンム</t>
    </rPh>
    <rPh sb="2" eb="4">
      <t>ジョウケン</t>
    </rPh>
    <rPh sb="6" eb="7">
      <t>ヒ</t>
    </rPh>
    <rPh sb="8" eb="9">
      <t>ツキ</t>
    </rPh>
    <rPh sb="12" eb="13">
      <t>シュウ</t>
    </rPh>
    <rPh sb="15" eb="17">
      <t>ジカン</t>
    </rPh>
    <rPh sb="18" eb="19">
      <t>ヒ</t>
    </rPh>
    <phoneticPr fontId="7"/>
  </si>
  <si>
    <r>
      <t>（５）</t>
    </r>
    <r>
      <rPr>
        <sz val="10"/>
        <color theme="1"/>
        <rFont val="ＭＳ Ｐ明朝"/>
        <family val="1"/>
        <charset val="128"/>
      </rPr>
      <t>消防用設備等点検結果報告書の消防署への届出年月日</t>
    </r>
    <phoneticPr fontId="15"/>
  </si>
  <si>
    <t>（６）室内・遊具等の安全点検状況</t>
    <rPh sb="3" eb="5">
      <t>シツナイ</t>
    </rPh>
    <rPh sb="14" eb="16">
      <t>ジョウキョウ</t>
    </rPh>
    <phoneticPr fontId="15"/>
  </si>
  <si>
    <t>室内　月　　　　回</t>
    <rPh sb="0" eb="2">
      <t>シツナイ</t>
    </rPh>
    <rPh sb="3" eb="4">
      <t>ツキ</t>
    </rPh>
    <rPh sb="8" eb="9">
      <t>カイ</t>
    </rPh>
    <phoneticPr fontId="7"/>
  </si>
  <si>
    <t>遊具　月　　　　回</t>
    <rPh sb="0" eb="2">
      <t>ユウグ</t>
    </rPh>
    <rPh sb="3" eb="4">
      <t>ツキ</t>
    </rPh>
    <rPh sb="8" eb="9">
      <t>カイ</t>
    </rPh>
    <phoneticPr fontId="7"/>
  </si>
  <si>
    <t>（８）避難訓練の実施状況</t>
    <phoneticPr fontId="7"/>
  </si>
  <si>
    <t>（９）調理担当者等の検便実施状況　　</t>
    <phoneticPr fontId="7"/>
  </si>
  <si>
    <t>（10）新入所児の健康診断の有無</t>
    <phoneticPr fontId="15"/>
  </si>
  <si>
    <t>（11）児童の健康診断の実施状況</t>
    <phoneticPr fontId="7"/>
  </si>
  <si>
    <t>（12）職員の採用時の健康診断の有無</t>
    <phoneticPr fontId="15"/>
  </si>
  <si>
    <t>（13）職員の健康診断の実施状況【直近分】</t>
    <rPh sb="17" eb="19">
      <t>チョッキン</t>
    </rPh>
    <rPh sb="19" eb="20">
      <t>ブン</t>
    </rPh>
    <phoneticPr fontId="15"/>
  </si>
  <si>
    <t>（15）浄化槽の定期検査（法第１１条検査）【直近分】</t>
    <rPh sb="13" eb="14">
      <t>ホウ</t>
    </rPh>
    <rPh sb="14" eb="15">
      <t>ダイ</t>
    </rPh>
    <rPh sb="17" eb="18">
      <t>ジョウ</t>
    </rPh>
    <rPh sb="18" eb="20">
      <t>ケンサ</t>
    </rPh>
    <rPh sb="22" eb="24">
      <t>チョッキン</t>
    </rPh>
    <rPh sb="24" eb="25">
      <t>ブン</t>
    </rPh>
    <phoneticPr fontId="15"/>
  </si>
  <si>
    <t>　　　　浄化槽の設置　（　　有　　・　無　　）　　有の場合、　　検査実施年月日　　　　　年　　　　月　　　　日</t>
    <rPh sb="4" eb="7">
      <t>ジョウカソウ</t>
    </rPh>
    <rPh sb="8" eb="10">
      <t>セッチ</t>
    </rPh>
    <rPh sb="14" eb="15">
      <t>ユウ</t>
    </rPh>
    <rPh sb="19" eb="20">
      <t>ム</t>
    </rPh>
    <rPh sb="25" eb="26">
      <t>ユウ</t>
    </rPh>
    <rPh sb="27" eb="29">
      <t>バアイ</t>
    </rPh>
    <rPh sb="32" eb="34">
      <t>ケンサ</t>
    </rPh>
    <rPh sb="34" eb="36">
      <t>ジッシ</t>
    </rPh>
    <rPh sb="36" eb="39">
      <t>ネンガッピ</t>
    </rPh>
    <rPh sb="44" eb="45">
      <t>ネン</t>
    </rPh>
    <rPh sb="49" eb="50">
      <t>ツキ</t>
    </rPh>
    <rPh sb="54" eb="55">
      <t>ヒ</t>
    </rPh>
    <phoneticPr fontId="7"/>
  </si>
  <si>
    <t>（16）保存食の保存期間</t>
    <phoneticPr fontId="15"/>
  </si>
  <si>
    <r>
      <t>（14）自家用水</t>
    </r>
    <r>
      <rPr>
        <sz val="9"/>
        <color theme="1"/>
        <rFont val="ＭＳ Ｐ明朝"/>
        <family val="1"/>
        <charset val="128"/>
      </rPr>
      <t>（調理用に限らずプール等飲用に供する可能性のあるものすべてを含む。）</t>
    </r>
    <r>
      <rPr>
        <sz val="10.5"/>
        <color theme="1"/>
        <rFont val="ＭＳ Ｐ明朝"/>
        <family val="1"/>
        <charset val="128"/>
      </rPr>
      <t>の水質検査【直近４回分】</t>
    </r>
    <rPh sb="48" eb="50">
      <t>チョッキン</t>
    </rPh>
    <rPh sb="51" eb="53">
      <t>カイブン</t>
    </rPh>
    <phoneticPr fontId="15"/>
  </si>
  <si>
    <t>　　　　　　　　　　　　　　　　　　　　　　　　　　　　　※下欄の注意事項を参照のうえ、記入すること。</t>
    <rPh sb="30" eb="32">
      <t>カラン</t>
    </rPh>
    <rPh sb="33" eb="37">
      <t>チュウイジコウ</t>
    </rPh>
    <rPh sb="38" eb="40">
      <t>サンショウ</t>
    </rPh>
    <rPh sb="44" eb="46">
      <t>キニュウ</t>
    </rPh>
    <phoneticPr fontId="7"/>
  </si>
  <si>
    <t xml:space="preserve">  内
  訳
月
別</t>
    <rPh sb="2" eb="3">
      <t>ウチ</t>
    </rPh>
    <rPh sb="6" eb="7">
      <t>ヤク</t>
    </rPh>
    <rPh sb="10" eb="11">
      <t>ツキ</t>
    </rPh>
    <rPh sb="12" eb="13">
      <t>ベツ</t>
    </rPh>
    <phoneticPr fontId="15"/>
  </si>
  <si>
    <t>　　「調理員等」欄には、栄養士・調理員・事務職員等の職員を記入すること。</t>
    <rPh sb="3" eb="6">
      <t>チョウリイン</t>
    </rPh>
    <rPh sb="6" eb="7">
      <t>トウ</t>
    </rPh>
    <rPh sb="8" eb="9">
      <t>ラン</t>
    </rPh>
    <rPh sb="12" eb="15">
      <t>エイヨウシ</t>
    </rPh>
    <rPh sb="16" eb="19">
      <t>チョウリイン</t>
    </rPh>
    <rPh sb="20" eb="24">
      <t>ジムショクイン</t>
    </rPh>
    <rPh sb="24" eb="25">
      <t>トウ</t>
    </rPh>
    <rPh sb="26" eb="28">
      <t>ショクイン</t>
    </rPh>
    <rPh sb="29" eb="31">
      <t>キニュウ</t>
    </rPh>
    <phoneticPr fontId="7"/>
  </si>
  <si>
    <t>職　員　現　員　数
（常勤職員のみ）</t>
    <rPh sb="0" eb="1">
      <t>ショク</t>
    </rPh>
    <rPh sb="2" eb="3">
      <t>イン</t>
    </rPh>
    <rPh sb="4" eb="5">
      <t>ウツツ</t>
    </rPh>
    <rPh sb="6" eb="7">
      <t>イン</t>
    </rPh>
    <rPh sb="8" eb="9">
      <t>スウ</t>
    </rPh>
    <rPh sb="11" eb="15">
      <t>ジョウキンショクイン</t>
    </rPh>
    <phoneticPr fontId="15"/>
  </si>
  <si>
    <t>（注）１　「職員現員数」欄には、正規、臨時含めた常勤職員のみ記入。「保育士等」欄には、保育士・保健師・看護師・小学校教諭等・知事の認める職員のみ記入すること。</t>
    <rPh sb="16" eb="18">
      <t>セイキ</t>
    </rPh>
    <rPh sb="19" eb="21">
      <t>リンジ</t>
    </rPh>
    <rPh sb="21" eb="22">
      <t>フク</t>
    </rPh>
    <rPh sb="51" eb="54">
      <t>カンゴシ</t>
    </rPh>
    <phoneticPr fontId="15"/>
  </si>
  <si>
    <t>　　　３　「非常勤保育士」とは、１の（３）に掲げる非常勤職員のうち保育士をいう。</t>
    <rPh sb="6" eb="9">
      <t>ヒジョウキン</t>
    </rPh>
    <rPh sb="9" eb="12">
      <t>ホイクシ</t>
    </rPh>
    <rPh sb="22" eb="23">
      <t>カカ</t>
    </rPh>
    <rPh sb="25" eb="28">
      <t>ヒジョウキン</t>
    </rPh>
    <rPh sb="28" eb="30">
      <t>ショクイン</t>
    </rPh>
    <rPh sb="33" eb="36">
      <t>ホイクシ</t>
    </rPh>
    <phoneticPr fontId="15"/>
  </si>
  <si>
    <t>（注）１　「職員現員数」欄には、正規、臨時含めた常勤職員のみ記入。「保育士等」欄には、保育士・保健師・看護師・小学校教諭等・知事の認める職員のみ記入すること。</t>
    <phoneticPr fontId="15"/>
  </si>
  <si>
    <t>　　　「調理員等」欄には、栄養士・調理員・事務職員等の職員を記入すること。</t>
    <rPh sb="4" eb="7">
      <t>チョウリイン</t>
    </rPh>
    <rPh sb="7" eb="8">
      <t>トウ</t>
    </rPh>
    <rPh sb="9" eb="10">
      <t>ラン</t>
    </rPh>
    <rPh sb="13" eb="16">
      <t>エイヨウシ</t>
    </rPh>
    <rPh sb="17" eb="20">
      <t>チョウリイン</t>
    </rPh>
    <rPh sb="21" eb="25">
      <t>ジムショクイン</t>
    </rPh>
    <rPh sb="25" eb="26">
      <t>トウ</t>
    </rPh>
    <rPh sb="27" eb="29">
      <t>ショクイン</t>
    </rPh>
    <rPh sb="30" eb="32">
      <t>キニュウ</t>
    </rPh>
    <phoneticPr fontId="7"/>
  </si>
  <si>
    <r>
      <t xml:space="preserve">  「児童福祉施設における食事の提供に関する援助及び指導について」 (</t>
    </r>
    <r>
      <rPr>
        <sz val="11"/>
        <color theme="1"/>
        <rFont val="ＭＳ Ｐゴシック"/>
        <family val="3"/>
        <charset val="128"/>
        <scheme val="minor"/>
      </rPr>
      <t>令和２年３月31日子発0331第１号・障発0331第８号厚生労働省子ども家庭局長・社会・援護局障害保健福祉部長連名通知</t>
    </r>
    <r>
      <rPr>
        <sz val="11"/>
        <color theme="1"/>
        <rFont val="ＭＳ 明朝"/>
        <family val="1"/>
        <charset val="128"/>
      </rPr>
      <t>)及び「児童福祉施設における食事摂取基準を活用した食事計画について」 (</t>
    </r>
    <r>
      <rPr>
        <sz val="11"/>
        <color theme="1"/>
        <rFont val="ＭＳ Ｐゴシック"/>
        <family val="3"/>
        <charset val="128"/>
        <scheme val="minor"/>
      </rPr>
      <t>令和２年３月31日付け子発第0331第1号厚生労働省子ども家庭局母子保健課長通知</t>
    </r>
    <r>
      <rPr>
        <sz val="11"/>
        <color theme="1"/>
        <rFont val="ＭＳ 明朝"/>
        <family val="1"/>
        <charset val="128"/>
      </rPr>
      <t>) に基づき作成すること。</t>
    </r>
    <rPh sb="141" eb="142">
      <t>コ</t>
    </rPh>
    <phoneticPr fontId="33"/>
  </si>
  <si>
    <r>
      <t>安全（危機）管理各種マニュアル</t>
    </r>
    <r>
      <rPr>
        <b/>
        <sz val="11"/>
        <color theme="1"/>
        <rFont val="ＭＳ Ｐ明朝"/>
        <family val="1"/>
        <charset val="128"/>
      </rPr>
      <t>（出欠確認・園外保育・不審者・プール等）</t>
    </r>
    <rPh sb="0" eb="2">
      <t>アンゼン</t>
    </rPh>
    <rPh sb="3" eb="5">
      <t>キキ</t>
    </rPh>
    <rPh sb="6" eb="8">
      <t>カンリ</t>
    </rPh>
    <rPh sb="8" eb="10">
      <t>カクシュ</t>
    </rPh>
    <rPh sb="16" eb="20">
      <t>シュッケツカクニン</t>
    </rPh>
    <rPh sb="21" eb="25">
      <t>エンガイホイク</t>
    </rPh>
    <rPh sb="26" eb="29">
      <t>フシンシャ</t>
    </rPh>
    <rPh sb="33" eb="34">
      <t>トウ</t>
    </rPh>
    <phoneticPr fontId="7"/>
  </si>
  <si>
    <t>室内・遊具等の安全点検記録</t>
    <rPh sb="0" eb="2">
      <t>シツナイ</t>
    </rPh>
    <rPh sb="3" eb="5">
      <t>ユウグ</t>
    </rPh>
    <rPh sb="5" eb="6">
      <t>トウ</t>
    </rPh>
    <rPh sb="7" eb="9">
      <t>アンゼン</t>
    </rPh>
    <rPh sb="9" eb="11">
      <t>テンケン</t>
    </rPh>
    <rPh sb="11" eb="13">
      <t>キロク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</si>
</sst>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
    <numFmt numFmtId="177" formatCode="#,##0;&quot;△&quot;#,##0"/>
    <numFmt numFmtId="178" formatCode="0_ "/>
    <numFmt numFmtId="179" formatCode="#,##0_ ;[Red]\-#,##0\ "/>
    <numFmt numFmtId="180" formatCode="#,##0.0_ "/>
    <numFmt numFmtId="181" formatCode="#,##0&quot;年&quot;&quot;度&quot;&quot;の&quot;"/>
    <numFmt numFmtId="182" formatCode="#,##0&quot;年&quot;&quot;度&quot;&quot;総&quot;&quot;額&quot;"/>
    <numFmt numFmtId="183" formatCode="&quot;平&quot;&quot;成&quot;#,##0&quot;年度&quot;"/>
    <numFmt numFmtId="184" formatCode="\(#,##0\)"/>
    <numFmt numFmtId="185" formatCode="&quot;（　平&quot;&quot;成&quot;#,##0&quot;年&quot;&quot;度　）&quot;"/>
    <numFmt numFmtId="186" formatCode="#,##0.0"/>
    <numFmt numFmtId="187" formatCode="0.0_ "/>
    <numFmt numFmtId="188" formatCode="&quot;（　令&quot;&quot;和&quot;#,##0&quot;年&quot;&quot;度&quot;&quot;分&quot;&quot;～&quot;"/>
    <numFmt numFmtId="189" formatCode="&quot;令&quot;&quot;和&quot;#,##0&quot;年&quot;\4&quot;月分　）&quot;_ "/>
    <numFmt numFmtId="190" formatCode="&quot;（&quot;&quot;R&quot;#,##0&quot;年&quot;&quot;度&quot;\)"/>
    <numFmt numFmtId="191" formatCode="&quot;（&quot;&quot;R&quot;#,##0&quot;年&quot;&quot;４月&quot;\)"/>
    <numFmt numFmtId="192" formatCode="&quot;令&quot;&quot;和&quot;#,##0&quot;年&quot;&quot;度&quot;"/>
    <numFmt numFmtId="193" formatCode="&quot;（&quot;&quot;R&quot;#,##0&quot;年&quot;&quot;度月額&quot;\)"/>
    <numFmt numFmtId="194" formatCode="&quot;令&quot;&quot;和&quot;#,##0&quot;年&quot;\4&quot;月以降の採用者は、次表により記入すること。&quot;_ "/>
    <numFmt numFmtId="195" formatCode="&quot;（&quot;&quot;R&quot;#,##0&quot;年&quot;&quot;度月額&quot;\)&quot;に&quot;&quot;つ&quot;&quot;い&quot;&quot;て&quot;&quot;は&quot;\,&quot;同&quot;&quot;年&quot;&quot;度&quot;\4&quot;月&quot;&quot;分&quot;&quot;を&quot;&quot;記&quot;&quot;入&quot;&quot;す&quot;&quot;る&quot;&quot;こ&quot;&quot;と&quot;."/>
    <numFmt numFmtId="196" formatCode="\(&quot;令&quot;&quot;和&quot;#,##0&quot;年&quot;&quot;度&quot;&quot;採&quot;&quot;用&quot;&quot;者&quot;\)"/>
    <numFmt numFmtId="197" formatCode="&quot;令&quot;&quot;和&quot;#,##0&quot;年度&quot;"/>
    <numFmt numFmtId="198" formatCode="&quot;（令&quot;&quot;和&quot;#,##0&quot;年度&quot;&quot;及&quot;&quot;び&quot;"/>
    <numFmt numFmtId="199" formatCode="&quot;令&quot;&quot;和&quot;#,##0&quot;年度分）&quot;"/>
    <numFmt numFmtId="200" formatCode="&quot;令&quot;&quot;和&quot;#,##0&quot;年&quot;&quot;度分&quot;"/>
    <numFmt numFmtId="201" formatCode="&quot;（　令&quot;&quot;和&quot;#,##0&quot;年&quot;&quot;度分　）&quot;"/>
    <numFmt numFmtId="202" formatCode="0.0"/>
    <numFmt numFmtId="203" formatCode="0_);[Red]\(0\)"/>
    <numFmt numFmtId="204" formatCode="#,##0;&quot;▲ &quot;#,##0"/>
    <numFmt numFmtId="205" formatCode="\(&quot;令&quot;&quot;和&quot;#,##0&quot;年&quot;&quot;度&quot;&quot;分&quot;\)"/>
    <numFmt numFmtId="206" formatCode="&quot;【&quot;&quot;令&quot;&quot;和&quot;#,##0&quot;年&quot;&quot;度&quot;&quot;分&quot;&quot;】&quot;"/>
    <numFmt numFmtId="207" formatCode="[&lt;=999]000;[&lt;=99999]000\-00;000\-0000"/>
  </numFmts>
  <fonts count="76" x14ac:knownFonts="1">
    <font>
      <sz val="9"/>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明朝"/>
      <family val="1"/>
      <charset val="128"/>
    </font>
    <font>
      <sz val="12"/>
      <color indexed="8"/>
      <name val="ＭＳ 明朝"/>
      <family val="1"/>
      <charset val="128"/>
    </font>
    <font>
      <b/>
      <sz val="20"/>
      <color indexed="8"/>
      <name val="ＭＳ 明朝"/>
      <family val="1"/>
      <charset val="128"/>
    </font>
    <font>
      <sz val="12"/>
      <name val="ＭＳ 明朝"/>
      <family val="1"/>
      <charset val="128"/>
    </font>
    <font>
      <sz val="10.5"/>
      <name val="ＭＳ 明朝"/>
      <family val="1"/>
      <charset val="128"/>
    </font>
    <font>
      <sz val="9"/>
      <name val="ＭＳ 明朝"/>
      <family val="1"/>
      <charset val="128"/>
    </font>
    <font>
      <sz val="7"/>
      <name val="ＭＳ 明朝"/>
      <family val="1"/>
      <charset val="128"/>
    </font>
    <font>
      <sz val="11"/>
      <name val="ＭＳ 明朝"/>
      <family val="1"/>
      <charset val="128"/>
    </font>
    <font>
      <sz val="6"/>
      <name val="ＭＳ Ｐゴシック"/>
      <family val="3"/>
      <charset val="128"/>
    </font>
    <font>
      <sz val="8"/>
      <name val="ＭＳ 明朝"/>
      <family val="1"/>
      <charset val="128"/>
    </font>
    <font>
      <b/>
      <sz val="18"/>
      <color indexed="8"/>
      <name val="ＭＳ 明朝"/>
      <family val="1"/>
      <charset val="128"/>
    </font>
    <font>
      <sz val="12"/>
      <color indexed="10"/>
      <name val="ＭＳ 明朝"/>
      <family val="1"/>
      <charset val="128"/>
    </font>
    <font>
      <sz val="20"/>
      <name val="ＭＳ 明朝"/>
      <family val="1"/>
      <charset val="128"/>
    </font>
    <font>
      <b/>
      <sz val="12"/>
      <color indexed="8"/>
      <name val="ＭＳ 明朝"/>
      <family val="1"/>
      <charset val="128"/>
    </font>
    <font>
      <sz val="10"/>
      <name val="ＭＳ 明朝"/>
      <family val="1"/>
      <charset val="128"/>
    </font>
    <font>
      <b/>
      <sz val="10.5"/>
      <name val="ＭＳ ゴシック"/>
      <family val="3"/>
      <charset val="128"/>
    </font>
    <font>
      <sz val="12"/>
      <color theme="1"/>
      <name val="ＭＳ 明朝"/>
      <family val="1"/>
      <charset val="128"/>
    </font>
    <font>
      <b/>
      <sz val="12"/>
      <color theme="1"/>
      <name val="ＭＳ 明朝"/>
      <family val="1"/>
      <charset val="128"/>
    </font>
    <font>
      <sz val="10.5"/>
      <color rgb="FFFF0000"/>
      <name val="ＭＳ 明朝"/>
      <family val="1"/>
      <charset val="128"/>
    </font>
    <font>
      <sz val="11"/>
      <color theme="1"/>
      <name val="ＭＳ 明朝"/>
      <family val="1"/>
      <charset val="128"/>
    </font>
    <font>
      <sz val="11"/>
      <color rgb="FFFF0000"/>
      <name val="ＭＳ 明朝"/>
      <family val="1"/>
      <charset val="128"/>
    </font>
    <font>
      <sz val="12"/>
      <color rgb="FFFF0000"/>
      <name val="ＭＳ 明朝"/>
      <family val="1"/>
      <charset val="128"/>
    </font>
    <font>
      <sz val="9"/>
      <color theme="1"/>
      <name val="ＭＳ 明朝"/>
      <family val="1"/>
      <charset val="128"/>
    </font>
    <font>
      <sz val="10"/>
      <color theme="1"/>
      <name val="ＭＳ 明朝"/>
      <family val="1"/>
      <charset val="128"/>
    </font>
    <font>
      <b/>
      <sz val="11"/>
      <name val="ＭＳ ゴシック"/>
      <family val="3"/>
      <charset val="128"/>
    </font>
    <font>
      <b/>
      <sz val="16"/>
      <name val="ＭＳ 明朝"/>
      <family val="1"/>
      <charset val="128"/>
    </font>
    <font>
      <sz val="6"/>
      <name val="ＭＳ Ｐゴシック"/>
      <family val="2"/>
      <charset val="128"/>
      <scheme val="minor"/>
    </font>
    <font>
      <b/>
      <sz val="11"/>
      <color theme="1"/>
      <name val="ＭＳ Ｐゴシック"/>
      <family val="3"/>
      <charset val="128"/>
      <scheme val="minor"/>
    </font>
    <font>
      <sz val="24"/>
      <color rgb="FF0000FF"/>
      <name val="ＭＳ 明朝"/>
      <family val="1"/>
      <charset val="128"/>
    </font>
    <font>
      <b/>
      <sz val="12"/>
      <color rgb="FF0000FF"/>
      <name val="ＭＳ 明朝"/>
      <family val="1"/>
      <charset val="128"/>
    </font>
    <font>
      <sz val="11"/>
      <color rgb="FF0000FF"/>
      <name val="ＭＳ 明朝"/>
      <family val="1"/>
      <charset val="128"/>
    </font>
    <font>
      <sz val="12"/>
      <color rgb="FF0000FF"/>
      <name val="ＭＳ 明朝"/>
      <family val="1"/>
      <charset val="128"/>
    </font>
    <font>
      <sz val="9"/>
      <color rgb="FF0000FF"/>
      <name val="ＭＳ 明朝"/>
      <family val="1"/>
      <charset val="128"/>
    </font>
    <font>
      <b/>
      <sz val="11"/>
      <color rgb="FF0000FF"/>
      <name val="ＭＳ 明朝"/>
      <family val="1"/>
      <charset val="128"/>
    </font>
    <font>
      <b/>
      <u/>
      <sz val="12"/>
      <color rgb="FFFF0000"/>
      <name val="ＭＳ 明朝"/>
      <family val="1"/>
      <charset val="128"/>
    </font>
    <font>
      <b/>
      <sz val="12"/>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6"/>
      <color theme="1"/>
      <name val="ＭＳ Ｐゴシック"/>
      <family val="3"/>
      <charset val="128"/>
      <scheme val="minor"/>
    </font>
    <font>
      <sz val="6"/>
      <color theme="1"/>
      <name val="ＭＳ Ｐゴシック"/>
      <family val="3"/>
      <charset val="128"/>
      <scheme val="minor"/>
    </font>
    <font>
      <sz val="10.5"/>
      <color theme="1"/>
      <name val="ＭＳ 明朝"/>
      <family val="1"/>
      <charset val="128"/>
    </font>
    <font>
      <sz val="8"/>
      <color theme="1"/>
      <name val="ＭＳ 明朝"/>
      <family val="1"/>
      <charset val="128"/>
    </font>
    <font>
      <b/>
      <sz val="13"/>
      <name val="ＭＳ ゴシック"/>
      <family val="3"/>
      <charset val="128"/>
    </font>
    <font>
      <b/>
      <sz val="16"/>
      <color rgb="FF0000FF"/>
      <name val="ＭＳ 明朝"/>
      <family val="1"/>
      <charset val="128"/>
    </font>
    <font>
      <b/>
      <sz val="14"/>
      <name val="ＭＳ 明朝"/>
      <family val="1"/>
      <charset val="128"/>
    </font>
    <font>
      <b/>
      <sz val="10"/>
      <name val="ＭＳ 明朝"/>
      <family val="1"/>
      <charset val="128"/>
    </font>
    <font>
      <sz val="13"/>
      <name val="ＭＳ 明朝"/>
      <family val="1"/>
      <charset val="128"/>
    </font>
    <font>
      <sz val="10"/>
      <color rgb="FF0000FF"/>
      <name val="ＭＳ 明朝"/>
      <family val="1"/>
      <charset val="128"/>
    </font>
    <font>
      <sz val="10"/>
      <name val="ＭＳ Ｐ明朝"/>
      <family val="1"/>
      <charset val="128"/>
    </font>
    <font>
      <sz val="9.5"/>
      <name val="ＭＳ 明朝"/>
      <family val="1"/>
      <charset val="128"/>
    </font>
    <font>
      <b/>
      <sz val="14"/>
      <color rgb="FF0000FF"/>
      <name val="ＭＳ 明朝"/>
      <family val="1"/>
      <charset val="128"/>
    </font>
    <font>
      <b/>
      <sz val="13"/>
      <color rgb="FFFF0000"/>
      <name val="ＭＳ ゴシック"/>
      <family val="3"/>
      <charset val="128"/>
    </font>
    <font>
      <b/>
      <sz val="13"/>
      <color rgb="FF0000FF"/>
      <name val="ＭＳ 明朝"/>
      <family val="1"/>
      <charset val="128"/>
    </font>
    <font>
      <sz val="11"/>
      <color theme="1"/>
      <name val="ＭＳ Ｐ明朝"/>
      <family val="1"/>
      <charset val="128"/>
    </font>
    <font>
      <sz val="12"/>
      <color theme="1"/>
      <name val="ＭＳ Ｐゴシック"/>
      <family val="3"/>
      <charset val="128"/>
    </font>
    <font>
      <sz val="11"/>
      <color theme="1"/>
      <name val="ＭＳ Ｐゴシック"/>
      <family val="3"/>
      <charset val="128"/>
    </font>
    <font>
      <b/>
      <sz val="11"/>
      <color theme="1"/>
      <name val="ＭＳ Ｐゴシック"/>
      <family val="3"/>
      <charset val="128"/>
    </font>
    <font>
      <b/>
      <sz val="10.5"/>
      <color theme="1"/>
      <name val="ＭＳ 明朝"/>
      <family val="1"/>
      <charset val="128"/>
    </font>
    <font>
      <b/>
      <sz val="10.5"/>
      <color theme="1"/>
      <name val="ＭＳ Ｐゴシック"/>
      <family val="3"/>
      <charset val="128"/>
    </font>
    <font>
      <sz val="10.5"/>
      <color theme="1"/>
      <name val="ＭＳ Ｐ明朝"/>
      <family val="1"/>
      <charset val="128"/>
    </font>
    <font>
      <sz val="9"/>
      <color theme="1"/>
      <name val="ＭＳ Ｐ明朝"/>
      <family val="1"/>
      <charset val="128"/>
    </font>
    <font>
      <sz val="10"/>
      <color theme="1"/>
      <name val="ＭＳ Ｐ明朝"/>
      <family val="1"/>
      <charset val="128"/>
    </font>
    <font>
      <b/>
      <sz val="10.5"/>
      <color theme="1"/>
      <name val="ＭＳ Ｐ明朝"/>
      <family val="1"/>
      <charset val="128"/>
    </font>
    <font>
      <b/>
      <sz val="11"/>
      <color theme="1"/>
      <name val="ＭＳ Ｐ明朝"/>
      <family val="1"/>
      <charset val="128"/>
    </font>
    <font>
      <b/>
      <u/>
      <sz val="11"/>
      <color theme="1"/>
      <name val="ＭＳ Ｐ明朝"/>
      <family val="1"/>
      <charset val="128"/>
    </font>
    <font>
      <sz val="12"/>
      <color theme="1"/>
      <name val="ＭＳ Ｐ明朝"/>
      <family val="1"/>
      <charset val="128"/>
    </font>
    <font>
      <b/>
      <sz val="9"/>
      <color theme="1"/>
      <name val="ＭＳ 明朝"/>
      <family val="1"/>
      <charset val="128"/>
    </font>
  </fonts>
  <fills count="8">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Down="1">
      <left style="thin">
        <color auto="1"/>
      </left>
      <right style="thin">
        <color auto="1"/>
      </right>
      <top style="medium">
        <color indexed="64"/>
      </top>
      <bottom style="medium">
        <color indexed="64"/>
      </bottom>
      <diagonal style="hair">
        <color auto="1"/>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s>
  <cellStyleXfs count="19">
    <xf numFmtId="0" fontId="0" fillId="0" borderId="0">
      <alignment vertical="center"/>
    </xf>
    <xf numFmtId="0" fontId="6"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4" fillId="0" borderId="0">
      <alignment vertical="center"/>
    </xf>
    <xf numFmtId="0" fontId="21" fillId="0" borderId="0">
      <alignment vertical="center"/>
    </xf>
    <xf numFmtId="0" fontId="11" fillId="0" borderId="0">
      <alignment vertical="center"/>
    </xf>
    <xf numFmtId="0" fontId="21" fillId="0" borderId="0">
      <alignment vertical="center"/>
    </xf>
    <xf numFmtId="0" fontId="11" fillId="0" borderId="0">
      <alignment vertical="center"/>
    </xf>
    <xf numFmtId="0" fontId="44" fillId="0" borderId="0">
      <alignment vertical="center"/>
    </xf>
  </cellStyleXfs>
  <cellXfs count="694">
    <xf numFmtId="0" fontId="0" fillId="0" borderId="0" xfId="0">
      <alignment vertical="center"/>
    </xf>
    <xf numFmtId="0" fontId="8" fillId="0" borderId="0" xfId="0" applyFont="1">
      <alignment vertical="center"/>
    </xf>
    <xf numFmtId="0" fontId="10" fillId="0" borderId="0" xfId="0" applyFont="1">
      <alignment vertical="center"/>
    </xf>
    <xf numFmtId="0" fontId="11" fillId="0" borderId="0" xfId="3">
      <alignment vertical="center"/>
    </xf>
    <xf numFmtId="0" fontId="12" fillId="0" borderId="0" xfId="3" applyFont="1">
      <alignment vertical="center"/>
    </xf>
    <xf numFmtId="0" fontId="11" fillId="0" borderId="0" xfId="0" applyFont="1">
      <alignment vertical="center"/>
    </xf>
    <xf numFmtId="3" fontId="0" fillId="0" borderId="2" xfId="0" applyNumberFormat="1" applyBorder="1" applyAlignment="1">
      <alignment horizontal="center" vertical="center"/>
    </xf>
    <xf numFmtId="3" fontId="0" fillId="0" borderId="4" xfId="0" applyNumberFormat="1" applyBorder="1" applyAlignment="1">
      <alignment horizontal="right" vertical="center"/>
    </xf>
    <xf numFmtId="0" fontId="0" fillId="0" borderId="4" xfId="0" applyBorder="1" applyAlignment="1">
      <alignment horizontal="right" vertical="center"/>
    </xf>
    <xf numFmtId="3" fontId="0" fillId="0" borderId="1" xfId="0" applyNumberFormat="1" applyBorder="1" applyAlignment="1">
      <alignment horizontal="center" vertical="center"/>
    </xf>
    <xf numFmtId="3" fontId="0" fillId="0" borderId="5" xfId="0" applyNumberFormat="1" applyBorder="1" applyAlignment="1">
      <alignment horizontal="left" vertical="center"/>
    </xf>
    <xf numFmtId="3" fontId="0" fillId="0" borderId="6" xfId="0" applyNumberFormat="1" applyBorder="1" applyAlignment="1">
      <alignment horizontal="right" vertical="center"/>
    </xf>
    <xf numFmtId="49" fontId="0" fillId="0" borderId="7" xfId="0" applyNumberFormat="1" applyBorder="1" applyAlignment="1">
      <alignment horizontal="right" vertical="center"/>
    </xf>
    <xf numFmtId="3" fontId="0" fillId="0" borderId="4" xfId="0" applyNumberFormat="1" applyBorder="1" applyAlignment="1">
      <alignment horizontal="center" vertical="center"/>
    </xf>
    <xf numFmtId="3" fontId="0" fillId="0" borderId="0" xfId="0" applyNumberFormat="1">
      <alignment vertical="center"/>
    </xf>
    <xf numFmtId="0" fontId="17" fillId="0" borderId="0" xfId="0" applyFont="1" applyAlignment="1">
      <alignment horizontal="left" vertical="center"/>
    </xf>
    <xf numFmtId="0" fontId="11" fillId="0" borderId="0" xfId="2">
      <alignment vertical="center"/>
    </xf>
    <xf numFmtId="0" fontId="11" fillId="0" borderId="8" xfId="2" applyBorder="1" applyAlignment="1">
      <alignment horizontal="center" vertical="center"/>
    </xf>
    <xf numFmtId="0" fontId="11" fillId="0" borderId="8" xfId="2" applyBorder="1">
      <alignment vertical="center"/>
    </xf>
    <xf numFmtId="57" fontId="11" fillId="0" borderId="8" xfId="2" applyNumberFormat="1" applyBorder="1" applyAlignment="1">
      <alignment horizontal="center" vertical="center"/>
    </xf>
    <xf numFmtId="0" fontId="0" fillId="0" borderId="0" xfId="2" applyFont="1">
      <alignment vertical="center"/>
    </xf>
    <xf numFmtId="0" fontId="23" fillId="0" borderId="0" xfId="0" applyFont="1">
      <alignment vertical="center"/>
    </xf>
    <xf numFmtId="0" fontId="0" fillId="0" borderId="0" xfId="3" applyFont="1">
      <alignment vertical="center"/>
    </xf>
    <xf numFmtId="0" fontId="0" fillId="0" borderId="4" xfId="0" applyBorder="1" applyAlignment="1">
      <alignment horizontal="right" vertical="center" wrapText="1"/>
    </xf>
    <xf numFmtId="0" fontId="21" fillId="0" borderId="0" xfId="0" applyFont="1">
      <alignment vertical="center"/>
    </xf>
    <xf numFmtId="0" fontId="20" fillId="0" borderId="0" xfId="0" applyFont="1">
      <alignment vertical="center"/>
    </xf>
    <xf numFmtId="0" fontId="24" fillId="0" borderId="0" xfId="0" applyFont="1">
      <alignment vertical="center"/>
    </xf>
    <xf numFmtId="0" fontId="11" fillId="0" borderId="8" xfId="2" applyBorder="1" applyAlignment="1">
      <alignment horizontal="left" vertical="center" wrapText="1"/>
    </xf>
    <xf numFmtId="0" fontId="0" fillId="0" borderId="2" xfId="0" applyBorder="1" applyAlignment="1">
      <alignment horizontal="center" vertical="center" wrapText="1"/>
    </xf>
    <xf numFmtId="0" fontId="22" fillId="0" borderId="0" xfId="2" applyFont="1">
      <alignment vertical="center"/>
    </xf>
    <xf numFmtId="3" fontId="0" fillId="2" borderId="5" xfId="0" applyNumberFormat="1" applyFill="1" applyBorder="1" applyAlignment="1">
      <alignment horizontal="left" vertical="center"/>
    </xf>
    <xf numFmtId="176" fontId="0" fillId="2" borderId="6" xfId="0" applyNumberFormat="1" applyFill="1" applyBorder="1" applyAlignment="1">
      <alignment horizontal="right" vertical="center"/>
    </xf>
    <xf numFmtId="49" fontId="0" fillId="2" borderId="7" xfId="0" applyNumberFormat="1" applyFill="1" applyBorder="1" applyAlignment="1">
      <alignment horizontal="right" vertical="center"/>
    </xf>
    <xf numFmtId="0" fontId="0" fillId="0" borderId="0" xfId="0" applyAlignment="1">
      <alignment horizontal="center" vertical="center"/>
    </xf>
    <xf numFmtId="0" fontId="0" fillId="0" borderId="2" xfId="0" applyBorder="1" applyAlignment="1">
      <alignment vertical="center" wrapText="1"/>
    </xf>
    <xf numFmtId="0" fontId="11" fillId="0" borderId="0" xfId="4">
      <alignment vertical="center"/>
    </xf>
    <xf numFmtId="0" fontId="11" fillId="0" borderId="8" xfId="4" applyBorder="1" applyAlignment="1">
      <alignment horizontal="center" vertical="center"/>
    </xf>
    <xf numFmtId="57" fontId="11" fillId="0" borderId="8" xfId="4" applyNumberFormat="1" applyBorder="1" applyAlignment="1">
      <alignment horizontal="center" vertical="center"/>
    </xf>
    <xf numFmtId="0" fontId="11" fillId="0" borderId="8" xfId="4" applyBorder="1">
      <alignment vertical="center"/>
    </xf>
    <xf numFmtId="0" fontId="25" fillId="0" borderId="0" xfId="2" applyFont="1">
      <alignment vertical="center"/>
    </xf>
    <xf numFmtId="0" fontId="14" fillId="0" borderId="0" xfId="0" applyFont="1">
      <alignment vertical="center"/>
    </xf>
    <xf numFmtId="0" fontId="28" fillId="0" borderId="0" xfId="2" applyFont="1">
      <alignment vertical="center"/>
    </xf>
    <xf numFmtId="0" fontId="14" fillId="0" borderId="0" xfId="2" applyFont="1" applyAlignment="1">
      <alignment horizontal="right" vertical="center"/>
    </xf>
    <xf numFmtId="0" fontId="14" fillId="0" borderId="0" xfId="2" applyFont="1">
      <alignment vertical="center"/>
    </xf>
    <xf numFmtId="3" fontId="16" fillId="0" borderId="0" xfId="0" quotePrefix="1" applyNumberFormat="1" applyFont="1" applyAlignment="1">
      <alignment horizontal="right" vertical="center"/>
    </xf>
    <xf numFmtId="0" fontId="0" fillId="0" borderId="0" xfId="0" applyAlignment="1">
      <alignment horizontal="left" vertical="center"/>
    </xf>
    <xf numFmtId="3" fontId="0" fillId="0" borderId="4" xfId="0" applyNumberFormat="1" applyBorder="1" applyAlignment="1">
      <alignment horizontal="center" vertical="center" wrapText="1"/>
    </xf>
    <xf numFmtId="3" fontId="0" fillId="0" borderId="2" xfId="0" applyNumberFormat="1" applyBorder="1" applyAlignment="1">
      <alignment horizontal="right" vertical="center"/>
    </xf>
    <xf numFmtId="0" fontId="0" fillId="0" borderId="1" xfId="0" applyBorder="1" applyAlignment="1">
      <alignment horizontal="center"/>
    </xf>
    <xf numFmtId="0" fontId="10" fillId="0" borderId="0" xfId="0" applyFont="1" applyAlignment="1">
      <alignment horizontal="left" vertical="center"/>
    </xf>
    <xf numFmtId="3" fontId="16" fillId="0" borderId="0" xfId="0" applyNumberFormat="1" applyFont="1" applyAlignment="1">
      <alignment horizontal="right" vertical="center"/>
    </xf>
    <xf numFmtId="3" fontId="29" fillId="4" borderId="5" xfId="0" applyNumberFormat="1" applyFont="1" applyFill="1" applyBorder="1" applyAlignment="1">
      <alignment horizontal="left" vertical="center"/>
    </xf>
    <xf numFmtId="3" fontId="29" fillId="4" borderId="6" xfId="0" applyNumberFormat="1" applyFont="1" applyFill="1" applyBorder="1" applyAlignment="1">
      <alignment horizontal="right" vertical="center"/>
    </xf>
    <xf numFmtId="49" fontId="29" fillId="4" borderId="7" xfId="0" applyNumberFormat="1" applyFont="1" applyFill="1" applyBorder="1" applyAlignment="1">
      <alignment horizontal="right" vertical="center"/>
    </xf>
    <xf numFmtId="176" fontId="29" fillId="4" borderId="6" xfId="0" applyNumberFormat="1" applyFont="1" applyFill="1" applyBorder="1" applyAlignment="1">
      <alignment horizontal="right" vertical="center"/>
    </xf>
    <xf numFmtId="0" fontId="29" fillId="4" borderId="4" xfId="0" applyFont="1" applyFill="1" applyBorder="1" applyAlignment="1">
      <alignment horizontal="center" vertical="center"/>
    </xf>
    <xf numFmtId="3" fontId="30" fillId="4" borderId="4" xfId="0" applyNumberFormat="1" applyFont="1" applyFill="1" applyBorder="1" applyAlignment="1"/>
    <xf numFmtId="49" fontId="29" fillId="4" borderId="1" xfId="0" applyNumberFormat="1" applyFont="1" applyFill="1" applyBorder="1" applyAlignment="1">
      <alignment horizontal="left"/>
    </xf>
    <xf numFmtId="49" fontId="29" fillId="0" borderId="1" xfId="0" applyNumberFormat="1" applyFont="1" applyBorder="1" applyAlignment="1">
      <alignment horizontal="left"/>
    </xf>
    <xf numFmtId="3" fontId="30" fillId="0" borderId="4" xfId="0" applyNumberFormat="1" applyFont="1" applyBorder="1" applyAlignment="1"/>
    <xf numFmtId="0" fontId="31" fillId="0" borderId="0" xfId="0" applyFont="1">
      <alignment vertical="center"/>
    </xf>
    <xf numFmtId="0" fontId="29" fillId="4" borderId="14" xfId="0" applyFont="1" applyFill="1" applyBorder="1" applyAlignment="1">
      <alignment horizontal="center" vertical="center"/>
    </xf>
    <xf numFmtId="3" fontId="29" fillId="4" borderId="7" xfId="0" applyNumberFormat="1" applyFont="1" applyFill="1" applyBorder="1" applyAlignment="1">
      <alignment vertical="top"/>
    </xf>
    <xf numFmtId="3" fontId="29" fillId="4" borderId="1" xfId="0" applyNumberFormat="1" applyFont="1" applyFill="1" applyBorder="1" applyAlignment="1">
      <alignment vertical="top"/>
    </xf>
    <xf numFmtId="3" fontId="29" fillId="4" borderId="1" xfId="0" applyNumberFormat="1" applyFont="1" applyFill="1" applyBorder="1" applyAlignment="1"/>
    <xf numFmtId="3" fontId="29" fillId="4" borderId="5" xfId="0" applyNumberFormat="1" applyFont="1" applyFill="1" applyBorder="1" applyAlignment="1"/>
    <xf numFmtId="0" fontId="29" fillId="4" borderId="15" xfId="0" applyFont="1" applyFill="1" applyBorder="1" applyAlignment="1">
      <alignment horizontal="center" vertical="center"/>
    </xf>
    <xf numFmtId="0" fontId="19" fillId="0" borderId="0" xfId="0" applyFont="1">
      <alignment vertical="center"/>
    </xf>
    <xf numFmtId="0" fontId="0" fillId="2" borderId="8" xfId="0" applyFill="1" applyBorder="1">
      <alignment vertical="center"/>
    </xf>
    <xf numFmtId="0" fontId="14" fillId="0" borderId="0" xfId="0" applyFont="1" applyAlignment="1">
      <alignment horizontal="center" vertical="center" shrinkToFit="1"/>
    </xf>
    <xf numFmtId="0" fontId="9" fillId="0" borderId="0" xfId="0" applyFont="1" applyAlignment="1">
      <alignment horizontal="left" vertical="center"/>
    </xf>
    <xf numFmtId="0" fontId="9" fillId="0" borderId="0" xfId="0" applyFont="1" applyAlignment="1">
      <alignment horizontal="right" vertical="center"/>
    </xf>
    <xf numFmtId="0" fontId="36" fillId="0" borderId="0" xfId="0" applyFont="1" applyAlignment="1">
      <alignment horizontal="center" vertical="center"/>
    </xf>
    <xf numFmtId="0" fontId="37" fillId="0" borderId="0" xfId="2" applyFont="1">
      <alignment vertical="center"/>
    </xf>
    <xf numFmtId="0" fontId="37" fillId="0" borderId="0" xfId="2" applyFont="1" applyAlignment="1">
      <alignment horizontal="center" vertical="center"/>
    </xf>
    <xf numFmtId="190" fontId="39" fillId="0" borderId="2" xfId="0" applyNumberFormat="1" applyFont="1" applyBorder="1" applyAlignment="1">
      <alignment horizontal="center" vertical="center"/>
    </xf>
    <xf numFmtId="191" fontId="39" fillId="0" borderId="2" xfId="0" applyNumberFormat="1" applyFont="1" applyBorder="1" applyAlignment="1">
      <alignment horizontal="center" vertical="center"/>
    </xf>
    <xf numFmtId="193" fontId="39" fillId="4" borderId="1" xfId="0" applyNumberFormat="1" applyFont="1" applyFill="1" applyBorder="1" applyAlignment="1">
      <alignment horizontal="center" vertical="center"/>
    </xf>
    <xf numFmtId="193" fontId="39" fillId="0" borderId="1" xfId="0" applyNumberFormat="1" applyFont="1" applyBorder="1" applyAlignment="1">
      <alignment horizontal="center" vertical="center"/>
    </xf>
    <xf numFmtId="182" fontId="39" fillId="0" borderId="4" xfId="0" applyNumberFormat="1" applyFont="1" applyBorder="1" applyAlignment="1">
      <alignment horizontal="center" vertical="center"/>
    </xf>
    <xf numFmtId="182" fontId="39" fillId="4" borderId="4" xfId="0" applyNumberFormat="1" applyFont="1" applyFill="1" applyBorder="1" applyAlignment="1">
      <alignment horizontal="center" vertical="center"/>
    </xf>
    <xf numFmtId="0" fontId="44" fillId="0" borderId="0" xfId="11" applyFont="1">
      <alignment vertical="center"/>
    </xf>
    <xf numFmtId="0" fontId="46" fillId="0" borderId="0" xfId="11" applyFont="1">
      <alignment vertical="center"/>
    </xf>
    <xf numFmtId="185" fontId="42" fillId="6" borderId="0" xfId="5" applyNumberFormat="1" applyFont="1" applyFill="1">
      <alignment vertical="center"/>
    </xf>
    <xf numFmtId="185" fontId="43" fillId="6" borderId="0" xfId="5" applyNumberFormat="1" applyFont="1" applyFill="1" applyAlignment="1"/>
    <xf numFmtId="185" fontId="42" fillId="6" borderId="0" xfId="5" applyNumberFormat="1" applyFont="1" applyFill="1" applyAlignment="1"/>
    <xf numFmtId="0" fontId="44" fillId="6" borderId="0" xfId="11" applyFont="1" applyFill="1" applyAlignment="1"/>
    <xf numFmtId="0" fontId="45" fillId="6" borderId="0" xfId="11" applyFont="1" applyFill="1" applyAlignment="1"/>
    <xf numFmtId="0" fontId="44" fillId="6" borderId="0" xfId="11" applyFont="1" applyFill="1">
      <alignment vertical="center"/>
    </xf>
    <xf numFmtId="0" fontId="45" fillId="6" borderId="11" xfId="11" applyFont="1" applyFill="1" applyBorder="1">
      <alignment vertical="center"/>
    </xf>
    <xf numFmtId="0" fontId="44" fillId="6" borderId="8" xfId="11" applyFont="1" applyFill="1" applyBorder="1" applyAlignment="1">
      <alignment vertical="center" textRotation="255"/>
    </xf>
    <xf numFmtId="178" fontId="44" fillId="6" borderId="8" xfId="11" applyNumberFormat="1" applyFont="1" applyFill="1" applyBorder="1" applyAlignment="1">
      <alignment horizontal="center" vertical="top" wrapText="1"/>
    </xf>
    <xf numFmtId="0" fontId="44" fillId="6" borderId="8" xfId="11" applyFont="1" applyFill="1" applyBorder="1" applyAlignment="1">
      <alignment horizontal="center" vertical="top"/>
    </xf>
    <xf numFmtId="0" fontId="44" fillId="6" borderId="1" xfId="11" applyFont="1" applyFill="1" applyBorder="1" applyAlignment="1">
      <alignment horizontal="center" vertical="center"/>
    </xf>
    <xf numFmtId="0" fontId="44" fillId="6" borderId="22" xfId="11" applyFont="1" applyFill="1" applyBorder="1" applyAlignment="1">
      <alignment horizontal="left" vertical="center" wrapText="1"/>
    </xf>
    <xf numFmtId="0" fontId="44" fillId="6" borderId="23" xfId="11" applyFont="1" applyFill="1" applyBorder="1">
      <alignment vertical="center"/>
    </xf>
    <xf numFmtId="0" fontId="44" fillId="6" borderId="24" xfId="11" applyFont="1" applyFill="1" applyBorder="1">
      <alignment vertical="center"/>
    </xf>
    <xf numFmtId="0" fontId="44" fillId="6" borderId="25" xfId="11" applyFont="1" applyFill="1" applyBorder="1">
      <alignment vertical="center"/>
    </xf>
    <xf numFmtId="0" fontId="44" fillId="6" borderId="4" xfId="11" applyFont="1" applyFill="1" applyBorder="1">
      <alignment vertical="center"/>
    </xf>
    <xf numFmtId="0" fontId="44" fillId="6" borderId="8" xfId="11" applyFont="1" applyFill="1" applyBorder="1">
      <alignment vertical="center"/>
    </xf>
    <xf numFmtId="0" fontId="44" fillId="6" borderId="1" xfId="11" applyFont="1" applyFill="1" applyBorder="1">
      <alignment vertical="center"/>
    </xf>
    <xf numFmtId="0" fontId="44" fillId="6" borderId="4" xfId="11" applyFont="1" applyFill="1" applyBorder="1" applyAlignment="1">
      <alignment horizontal="left" vertical="center" wrapText="1"/>
    </xf>
    <xf numFmtId="0" fontId="44" fillId="6" borderId="26" xfId="11" applyFont="1" applyFill="1" applyBorder="1" applyAlignment="1">
      <alignment horizontal="left" vertical="center" wrapText="1"/>
    </xf>
    <xf numFmtId="202" fontId="44" fillId="6" borderId="28" xfId="11" applyNumberFormat="1" applyFont="1" applyFill="1" applyBorder="1" applyAlignment="1">
      <alignment horizontal="right" vertical="center"/>
    </xf>
    <xf numFmtId="0" fontId="48" fillId="6" borderId="30" xfId="11" applyFont="1" applyFill="1" applyBorder="1" applyAlignment="1">
      <alignment horizontal="left" vertical="center" wrapText="1"/>
    </xf>
    <xf numFmtId="9" fontId="44" fillId="6" borderId="32" xfId="12" applyFont="1" applyFill="1" applyBorder="1" applyAlignment="1">
      <alignment horizontal="right" vertical="center"/>
    </xf>
    <xf numFmtId="0" fontId="44" fillId="6" borderId="13" xfId="11" applyFont="1" applyFill="1" applyBorder="1">
      <alignment vertical="center"/>
    </xf>
    <xf numFmtId="0" fontId="44" fillId="6" borderId="9" xfId="11" applyFont="1" applyFill="1" applyBorder="1">
      <alignment vertical="center"/>
    </xf>
    <xf numFmtId="0" fontId="44" fillId="6" borderId="23" xfId="11" applyFont="1" applyFill="1" applyBorder="1" applyAlignment="1">
      <alignment vertical="center" shrinkToFit="1"/>
    </xf>
    <xf numFmtId="0" fontId="44" fillId="6" borderId="25" xfId="11" applyFont="1" applyFill="1" applyBorder="1" applyAlignment="1">
      <alignment vertical="center" shrinkToFit="1"/>
    </xf>
    <xf numFmtId="9" fontId="44" fillId="6" borderId="34" xfId="12" applyFont="1" applyFill="1" applyBorder="1" applyAlignment="1">
      <alignment horizontal="center" vertical="center"/>
    </xf>
    <xf numFmtId="203" fontId="44" fillId="6" borderId="36" xfId="11" applyNumberFormat="1" applyFont="1" applyFill="1" applyBorder="1" applyAlignment="1">
      <alignment horizontal="right" vertical="center"/>
    </xf>
    <xf numFmtId="202" fontId="44" fillId="6" borderId="37" xfId="11" applyNumberFormat="1" applyFont="1" applyFill="1" applyBorder="1" applyAlignment="1">
      <alignment horizontal="left" vertical="center"/>
    </xf>
    <xf numFmtId="0" fontId="44" fillId="6" borderId="0" xfId="11" applyFont="1" applyFill="1" applyAlignment="1">
      <alignment vertical="top"/>
    </xf>
    <xf numFmtId="0" fontId="29" fillId="0" borderId="0" xfId="2" applyFont="1">
      <alignment vertical="center"/>
    </xf>
    <xf numFmtId="0" fontId="49" fillId="0" borderId="0" xfId="2" applyFont="1">
      <alignment vertical="center"/>
    </xf>
    <xf numFmtId="192" fontId="29" fillId="0" borderId="0" xfId="0" applyNumberFormat="1" applyFont="1" applyAlignment="1">
      <alignment horizontal="right" vertical="center"/>
    </xf>
    <xf numFmtId="3" fontId="50" fillId="0" borderId="0" xfId="0" applyNumberFormat="1" applyFont="1" applyAlignment="1">
      <alignment horizontal="left" vertical="center"/>
    </xf>
    <xf numFmtId="3" fontId="29" fillId="0" borderId="0" xfId="0" applyNumberFormat="1" applyFont="1" applyAlignment="1">
      <alignment horizontal="left" vertical="center" indent="1"/>
    </xf>
    <xf numFmtId="194" fontId="29" fillId="0" borderId="0" xfId="0" applyNumberFormat="1" applyFont="1">
      <alignment vertical="center"/>
    </xf>
    <xf numFmtId="3" fontId="29" fillId="0" borderId="0" xfId="0" applyNumberFormat="1" applyFont="1" applyAlignment="1">
      <alignment horizontal="left" vertical="center"/>
    </xf>
    <xf numFmtId="0" fontId="29" fillId="0" borderId="0" xfId="0" applyFont="1" applyAlignment="1">
      <alignment horizontal="left" vertical="center"/>
    </xf>
    <xf numFmtId="0" fontId="10" fillId="0" borderId="0" xfId="13" applyFont="1" applyAlignment="1">
      <alignment horizontal="center" vertical="center" textRotation="180"/>
    </xf>
    <xf numFmtId="0" fontId="52" fillId="0" borderId="0" xfId="14" applyFont="1" applyAlignment="1">
      <alignment horizontal="center" vertical="center"/>
    </xf>
    <xf numFmtId="0" fontId="53" fillId="0" borderId="0" xfId="14" applyFont="1">
      <alignment vertical="center"/>
    </xf>
    <xf numFmtId="0" fontId="54" fillId="0" borderId="0" xfId="14" applyFont="1">
      <alignment vertical="center"/>
    </xf>
    <xf numFmtId="0" fontId="21" fillId="0" borderId="0" xfId="14">
      <alignment vertical="center"/>
    </xf>
    <xf numFmtId="0" fontId="55" fillId="0" borderId="0" xfId="14" applyFont="1">
      <alignment vertical="center"/>
    </xf>
    <xf numFmtId="0" fontId="21" fillId="0" borderId="11" xfId="14" applyBorder="1">
      <alignment vertical="center"/>
    </xf>
    <xf numFmtId="0" fontId="21" fillId="0" borderId="38" xfId="14" applyBorder="1" applyAlignment="1">
      <alignment horizontal="center" vertical="center" wrapText="1"/>
    </xf>
    <xf numFmtId="192" fontId="56" fillId="0" borderId="39" xfId="14" applyNumberFormat="1" applyFont="1" applyBorder="1" applyAlignment="1">
      <alignment horizontal="center" vertical="center" wrapText="1"/>
    </xf>
    <xf numFmtId="0" fontId="21" fillId="0" borderId="1" xfId="14" applyBorder="1" applyAlignment="1">
      <alignment horizontal="center" vertical="center" shrinkToFit="1"/>
    </xf>
    <xf numFmtId="0" fontId="21" fillId="0" borderId="2" xfId="14" applyBorder="1" applyAlignment="1">
      <alignment horizontal="center" vertical="center" shrinkToFit="1"/>
    </xf>
    <xf numFmtId="0" fontId="21" fillId="0" borderId="39" xfId="14" applyBorder="1" applyAlignment="1">
      <alignment horizontal="center" vertical="center" wrapText="1"/>
    </xf>
    <xf numFmtId="0" fontId="21" fillId="0" borderId="2" xfId="14" applyBorder="1" applyAlignment="1">
      <alignment vertical="center" shrinkToFit="1"/>
    </xf>
    <xf numFmtId="0" fontId="21" fillId="0" borderId="39" xfId="14" applyBorder="1" applyAlignment="1">
      <alignment horizontal="center" vertical="center"/>
    </xf>
    <xf numFmtId="0" fontId="21" fillId="0" borderId="40" xfId="14" applyBorder="1" applyAlignment="1">
      <alignment horizontal="right" vertical="center"/>
    </xf>
    <xf numFmtId="0" fontId="21" fillId="0" borderId="14" xfId="14" applyBorder="1" applyAlignment="1">
      <alignment horizontal="right" vertical="center"/>
    </xf>
    <xf numFmtId="0" fontId="21" fillId="0" borderId="4" xfId="14" applyBorder="1" applyAlignment="1">
      <alignment horizontal="right" vertical="center"/>
    </xf>
    <xf numFmtId="0" fontId="21" fillId="0" borderId="2" xfId="14" applyBorder="1" applyAlignment="1">
      <alignment horizontal="right" vertical="center"/>
    </xf>
    <xf numFmtId="0" fontId="21" fillId="0" borderId="0" xfId="14" applyAlignment="1">
      <alignment horizontal="center" vertical="center"/>
    </xf>
    <xf numFmtId="0" fontId="21" fillId="0" borderId="8" xfId="14" applyBorder="1" applyAlignment="1">
      <alignment horizontal="left" vertical="center"/>
    </xf>
    <xf numFmtId="204" fontId="57" fillId="0" borderId="41" xfId="14" applyNumberFormat="1" applyFont="1" applyBorder="1">
      <alignment vertical="center"/>
    </xf>
    <xf numFmtId="204" fontId="57" fillId="0" borderId="12" xfId="14" applyNumberFormat="1" applyFont="1" applyBorder="1">
      <alignment vertical="center"/>
    </xf>
    <xf numFmtId="204" fontId="57" fillId="0" borderId="8" xfId="14" applyNumberFormat="1" applyFont="1" applyBorder="1">
      <alignment vertical="center"/>
    </xf>
    <xf numFmtId="204" fontId="21" fillId="0" borderId="0" xfId="14" applyNumberFormat="1">
      <alignment vertical="center"/>
    </xf>
    <xf numFmtId="0" fontId="58" fillId="0" borderId="10" xfId="14" applyFont="1" applyBorder="1" applyAlignment="1">
      <alignment vertical="center" wrapText="1"/>
    </xf>
    <xf numFmtId="204" fontId="57" fillId="0" borderId="13" xfId="14" applyNumberFormat="1" applyFont="1" applyBorder="1">
      <alignment vertical="center"/>
    </xf>
    <xf numFmtId="204" fontId="57" fillId="0" borderId="10" xfId="14" applyNumberFormat="1" applyFont="1" applyBorder="1">
      <alignment vertical="center"/>
    </xf>
    <xf numFmtId="204" fontId="57" fillId="0" borderId="41" xfId="14" applyNumberFormat="1" applyFont="1" applyBorder="1" applyAlignment="1">
      <alignment horizontal="right" vertical="center"/>
    </xf>
    <xf numFmtId="0" fontId="21" fillId="0" borderId="10" xfId="14" applyBorder="1" applyAlignment="1">
      <alignment horizontal="center" vertical="center"/>
    </xf>
    <xf numFmtId="0" fontId="10" fillId="0" borderId="0" xfId="13" applyFont="1" applyAlignment="1">
      <alignment vertical="center" textRotation="180"/>
    </xf>
    <xf numFmtId="0" fontId="11" fillId="0" borderId="0" xfId="15">
      <alignment vertical="center"/>
    </xf>
    <xf numFmtId="176" fontId="21" fillId="0" borderId="0" xfId="14" applyNumberFormat="1">
      <alignment vertical="center"/>
    </xf>
    <xf numFmtId="0" fontId="21" fillId="0" borderId="0" xfId="16">
      <alignment vertical="center"/>
    </xf>
    <xf numFmtId="0" fontId="51" fillId="0" borderId="0" xfId="16" applyFont="1">
      <alignment vertical="center"/>
    </xf>
    <xf numFmtId="0" fontId="55" fillId="0" borderId="0" xfId="16" applyFont="1">
      <alignment vertical="center"/>
    </xf>
    <xf numFmtId="0" fontId="21" fillId="0" borderId="11" xfId="16" applyBorder="1">
      <alignment vertical="center"/>
    </xf>
    <xf numFmtId="0" fontId="21" fillId="0" borderId="42" xfId="14" applyBorder="1">
      <alignment vertical="center"/>
    </xf>
    <xf numFmtId="0" fontId="21" fillId="0" borderId="12" xfId="14" applyBorder="1">
      <alignment vertical="center"/>
    </xf>
    <xf numFmtId="204" fontId="57" fillId="0" borderId="10" xfId="14" applyNumberFormat="1" applyFont="1" applyBorder="1" applyAlignment="1">
      <alignment horizontal="right" vertical="center"/>
    </xf>
    <xf numFmtId="176" fontId="21" fillId="0" borderId="0" xfId="16" applyNumberFormat="1">
      <alignment vertical="center"/>
    </xf>
    <xf numFmtId="0" fontId="11" fillId="0" borderId="0" xfId="17">
      <alignment vertical="center"/>
    </xf>
    <xf numFmtId="0" fontId="11" fillId="0" borderId="6" xfId="17" applyBorder="1">
      <alignment vertical="center"/>
    </xf>
    <xf numFmtId="0" fontId="62" fillId="0" borderId="0" xfId="18" applyFont="1">
      <alignment vertical="center"/>
    </xf>
    <xf numFmtId="0" fontId="62" fillId="0" borderId="0" xfId="18" applyFont="1" applyAlignment="1">
      <alignment vertical="center" shrinkToFit="1"/>
    </xf>
    <xf numFmtId="0" fontId="62" fillId="0" borderId="0" xfId="18" applyFont="1" applyAlignment="1">
      <alignment horizontal="center" vertical="center" shrinkToFit="1"/>
    </xf>
    <xf numFmtId="0" fontId="63" fillId="0" borderId="0" xfId="18" applyFont="1" applyAlignment="1">
      <alignment horizontal="center" vertical="center" shrinkToFit="1"/>
    </xf>
    <xf numFmtId="0" fontId="62" fillId="0" borderId="11" xfId="18" applyFont="1" applyBorder="1" applyAlignment="1">
      <alignment horizontal="center" vertical="center" shrinkToFit="1"/>
    </xf>
    <xf numFmtId="0" fontId="62" fillId="0" borderId="13" xfId="18" applyFont="1" applyBorder="1" applyAlignment="1">
      <alignment horizontal="center" vertical="center" shrinkToFit="1"/>
    </xf>
    <xf numFmtId="0" fontId="45" fillId="0" borderId="50" xfId="18" applyFont="1" applyBorder="1" applyAlignment="1">
      <alignment horizontal="center" vertical="center" wrapText="1"/>
    </xf>
    <xf numFmtId="0" fontId="62" fillId="6" borderId="48" xfId="18" applyFont="1" applyFill="1" applyBorder="1" applyAlignment="1">
      <alignment horizontal="center" vertical="center" shrinkToFit="1"/>
    </xf>
    <xf numFmtId="0" fontId="62" fillId="6" borderId="52" xfId="18" applyFont="1" applyFill="1" applyBorder="1" applyAlignment="1">
      <alignment vertical="center" shrinkToFit="1"/>
    </xf>
    <xf numFmtId="0" fontId="62" fillId="6" borderId="53" xfId="18" applyFont="1" applyFill="1" applyBorder="1" applyAlignment="1">
      <alignment horizontal="center" vertical="center" shrinkToFit="1"/>
    </xf>
    <xf numFmtId="0" fontId="62" fillId="6" borderId="54" xfId="18" applyFont="1" applyFill="1" applyBorder="1" applyAlignment="1">
      <alignment horizontal="center" vertical="center" shrinkToFit="1"/>
    </xf>
    <xf numFmtId="0" fontId="62" fillId="0" borderId="48" xfId="18" applyFont="1" applyBorder="1" applyAlignment="1">
      <alignment horizontal="center" vertical="center" shrinkToFit="1"/>
    </xf>
    <xf numFmtId="0" fontId="62" fillId="0" borderId="52" xfId="18" applyFont="1" applyBorder="1" applyAlignment="1">
      <alignment vertical="center" shrinkToFit="1"/>
    </xf>
    <xf numFmtId="0" fontId="62" fillId="0" borderId="53" xfId="18" applyFont="1" applyBorder="1" applyAlignment="1">
      <alignment horizontal="center" vertical="center" shrinkToFit="1"/>
    </xf>
    <xf numFmtId="0" fontId="62" fillId="0" borderId="54" xfId="18" applyFont="1" applyBorder="1" applyAlignment="1">
      <alignment horizontal="center" vertical="center" shrinkToFit="1"/>
    </xf>
    <xf numFmtId="0" fontId="62" fillId="0" borderId="51" xfId="18" applyFont="1" applyBorder="1" applyAlignment="1">
      <alignment horizontal="center" vertical="center" shrinkToFit="1"/>
    </xf>
    <xf numFmtId="0" fontId="62" fillId="3" borderId="48" xfId="18" applyFont="1" applyFill="1" applyBorder="1" applyAlignment="1">
      <alignment horizontal="center" vertical="center" shrinkToFit="1"/>
    </xf>
    <xf numFmtId="0" fontId="62" fillId="3" borderId="52" xfId="18" applyFont="1" applyFill="1" applyBorder="1" applyAlignment="1">
      <alignment vertical="center" shrinkToFit="1"/>
    </xf>
    <xf numFmtId="0" fontId="62" fillId="3" borderId="53" xfId="18" applyFont="1" applyFill="1" applyBorder="1" applyAlignment="1">
      <alignment horizontal="center" vertical="center" shrinkToFit="1"/>
    </xf>
    <xf numFmtId="0" fontId="62" fillId="3" borderId="54" xfId="18" applyFont="1" applyFill="1" applyBorder="1" applyAlignment="1">
      <alignment horizontal="center" vertical="center" shrinkToFit="1"/>
    </xf>
    <xf numFmtId="0" fontId="62" fillId="0" borderId="49" xfId="18" applyFont="1" applyBorder="1" applyAlignment="1">
      <alignment vertical="center" shrinkToFit="1"/>
    </xf>
    <xf numFmtId="0" fontId="62" fillId="0" borderId="55" xfId="18" applyFont="1" applyBorder="1" applyAlignment="1">
      <alignment vertical="center" shrinkToFit="1"/>
    </xf>
    <xf numFmtId="0" fontId="65" fillId="0" borderId="52" xfId="18" applyFont="1" applyBorder="1" applyAlignment="1">
      <alignment vertical="center" shrinkToFit="1"/>
    </xf>
    <xf numFmtId="0" fontId="62" fillId="3" borderId="55" xfId="18" applyFont="1" applyFill="1" applyBorder="1" applyAlignment="1">
      <alignment horizontal="center" vertical="center" shrinkToFit="1"/>
    </xf>
    <xf numFmtId="0" fontId="62" fillId="0" borderId="55" xfId="18" applyFont="1" applyBorder="1" applyAlignment="1">
      <alignment horizontal="center" vertical="center" shrinkToFit="1"/>
    </xf>
    <xf numFmtId="0" fontId="62" fillId="0" borderId="55" xfId="13" applyFont="1" applyBorder="1" applyAlignment="1">
      <alignment horizontal="center" vertical="center" shrinkToFit="1"/>
    </xf>
    <xf numFmtId="0" fontId="62" fillId="0" borderId="52" xfId="13" applyFont="1" applyBorder="1" applyAlignment="1">
      <alignment vertical="center" shrinkToFit="1"/>
    </xf>
    <xf numFmtId="0" fontId="62" fillId="0" borderId="53" xfId="13" applyFont="1" applyBorder="1" applyAlignment="1">
      <alignment horizontal="center" vertical="center" shrinkToFit="1"/>
    </xf>
    <xf numFmtId="0" fontId="62" fillId="0" borderId="54" xfId="13" applyFont="1" applyBorder="1" applyAlignment="1">
      <alignment horizontal="center" vertical="center" shrinkToFit="1"/>
    </xf>
    <xf numFmtId="0" fontId="62" fillId="0" borderId="0" xfId="13" applyFont="1" applyAlignment="1">
      <alignment vertical="center" shrinkToFit="1"/>
    </xf>
    <xf numFmtId="0" fontId="62" fillId="0" borderId="0" xfId="13" applyFont="1">
      <alignment vertical="center"/>
    </xf>
    <xf numFmtId="0" fontId="62" fillId="0" borderId="54" xfId="13" applyFont="1" applyBorder="1" applyAlignment="1">
      <alignment horizontal="left" vertical="center" shrinkToFit="1"/>
    </xf>
    <xf numFmtId="0" fontId="64" fillId="0" borderId="55" xfId="18" applyFont="1" applyBorder="1" applyAlignment="1">
      <alignment vertical="center" shrinkToFit="1"/>
    </xf>
    <xf numFmtId="0" fontId="62" fillId="0" borderId="56" xfId="18" applyFont="1" applyBorder="1" applyAlignment="1">
      <alignment vertical="center" shrinkToFit="1"/>
    </xf>
    <xf numFmtId="0" fontId="62" fillId="0" borderId="57" xfId="18" applyFont="1" applyBorder="1" applyAlignment="1">
      <alignment vertical="center" shrinkToFit="1"/>
    </xf>
    <xf numFmtId="0" fontId="62" fillId="0" borderId="58" xfId="18" applyFont="1" applyBorder="1" applyAlignment="1">
      <alignment horizontal="center" vertical="center" shrinkToFit="1"/>
    </xf>
    <xf numFmtId="0" fontId="62" fillId="0" borderId="47" xfId="18" applyFont="1" applyBorder="1" applyAlignment="1">
      <alignment horizontal="center" vertical="center" shrinkToFit="1"/>
    </xf>
    <xf numFmtId="0" fontId="62" fillId="6" borderId="0" xfId="18" applyFont="1" applyFill="1" applyAlignment="1">
      <alignment vertical="center" shrinkToFit="1"/>
    </xf>
    <xf numFmtId="0" fontId="62" fillId="6" borderId="0" xfId="18" applyFont="1" applyFill="1" applyAlignment="1">
      <alignment horizontal="center" vertical="center" shrinkToFit="1"/>
    </xf>
    <xf numFmtId="0" fontId="62" fillId="6" borderId="0" xfId="18" applyFont="1" applyFill="1">
      <alignment vertical="center"/>
    </xf>
    <xf numFmtId="0" fontId="14" fillId="0" borderId="10"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0" xfId="0" applyFont="1" applyAlignment="1">
      <alignment horizontal="center" vertical="center" shrinkToFit="1"/>
    </xf>
    <xf numFmtId="0" fontId="41" fillId="0" borderId="0" xfId="0" applyFont="1" applyAlignment="1">
      <alignment horizontal="left" vertical="center" wrapText="1" indent="1"/>
    </xf>
    <xf numFmtId="0" fontId="14" fillId="0" borderId="12"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15" xfId="0" applyFont="1" applyBorder="1" applyAlignment="1">
      <alignment horizontal="center" vertical="center" shrinkToFit="1"/>
    </xf>
    <xf numFmtId="0" fontId="14" fillId="0" borderId="11" xfId="0" applyFont="1" applyBorder="1" applyAlignment="1">
      <alignment horizontal="center" vertical="center" shrinkToFit="1"/>
    </xf>
    <xf numFmtId="0" fontId="26" fillId="0" borderId="10" xfId="0" applyFont="1" applyBorder="1" applyAlignment="1">
      <alignment horizontal="center" vertical="center"/>
    </xf>
    <xf numFmtId="0" fontId="26" fillId="0" borderId="13" xfId="0" applyFont="1" applyBorder="1" applyAlignment="1">
      <alignment horizontal="center" vertical="center"/>
    </xf>
    <xf numFmtId="0" fontId="26"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8" xfId="0" applyFont="1" applyBorder="1" applyAlignment="1">
      <alignment horizontal="center" vertical="center" shrinkToFit="1"/>
    </xf>
    <xf numFmtId="0" fontId="23" fillId="0" borderId="0" xfId="0" applyFont="1" applyAlignment="1">
      <alignment horizontal="left" vertical="center"/>
    </xf>
    <xf numFmtId="14" fontId="27" fillId="0" borderId="0" xfId="0" applyNumberFormat="1" applyFont="1" applyAlignment="1">
      <alignment horizontal="right" vertical="center"/>
    </xf>
    <xf numFmtId="0" fontId="35" fillId="0" borderId="0" xfId="0" applyFont="1" applyAlignment="1">
      <alignment horizontal="center" vertical="center"/>
    </xf>
    <xf numFmtId="0" fontId="9" fillId="0" borderId="0" xfId="0" applyFont="1" applyAlignment="1">
      <alignment horizontal="left" vertical="center"/>
    </xf>
    <xf numFmtId="0" fontId="32" fillId="0" borderId="11" xfId="0" applyFont="1" applyBorder="1" applyAlignment="1">
      <alignment horizontal="left" vertical="center"/>
    </xf>
    <xf numFmtId="0" fontId="14" fillId="0" borderId="10" xfId="0" applyFont="1" applyBorder="1" applyAlignment="1">
      <alignment horizontal="left" vertical="center"/>
    </xf>
    <xf numFmtId="0" fontId="14" fillId="0" borderId="13" xfId="0" applyFont="1" applyBorder="1" applyAlignment="1">
      <alignment horizontal="left" vertical="center"/>
    </xf>
    <xf numFmtId="0" fontId="14" fillId="0" borderId="12" xfId="0" applyFont="1" applyBorder="1" applyAlignment="1">
      <alignment horizontal="left" vertical="center"/>
    </xf>
    <xf numFmtId="0" fontId="11" fillId="0" borderId="10" xfId="2" applyBorder="1" applyAlignment="1">
      <alignment horizontal="center" vertical="center"/>
    </xf>
    <xf numFmtId="0" fontId="11" fillId="0" borderId="12" xfId="2" applyBorder="1" applyAlignment="1">
      <alignment horizontal="center" vertical="center"/>
    </xf>
    <xf numFmtId="0" fontId="11" fillId="0" borderId="8" xfId="2" applyBorder="1" applyAlignment="1">
      <alignment horizontal="center" vertical="center" wrapText="1"/>
    </xf>
    <xf numFmtId="0" fontId="11" fillId="0" borderId="8" xfId="2" applyBorder="1" applyAlignment="1">
      <alignment horizontal="center" vertical="center"/>
    </xf>
    <xf numFmtId="0" fontId="11" fillId="0" borderId="8" xfId="2" applyBorder="1" applyAlignment="1">
      <alignment horizontal="left" vertical="center" wrapText="1"/>
    </xf>
    <xf numFmtId="0" fontId="11" fillId="0" borderId="5" xfId="2" applyBorder="1" applyAlignment="1">
      <alignment horizontal="center" vertical="center"/>
    </xf>
    <xf numFmtId="0" fontId="11" fillId="0" borderId="7" xfId="2" applyBorder="1" applyAlignment="1">
      <alignment horizontal="center" vertical="center"/>
    </xf>
    <xf numFmtId="0" fontId="11" fillId="0" borderId="15" xfId="2" applyBorder="1" applyAlignment="1">
      <alignment horizontal="center" vertical="center"/>
    </xf>
    <xf numFmtId="0" fontId="11" fillId="0" borderId="14" xfId="2" applyBorder="1" applyAlignment="1">
      <alignment horizontal="center" vertical="center"/>
    </xf>
    <xf numFmtId="0" fontId="25" fillId="0" borderId="0" xfId="2" applyFont="1" applyAlignment="1">
      <alignment horizontal="left" vertical="center"/>
    </xf>
    <xf numFmtId="3" fontId="0" fillId="0" borderId="1" xfId="0" applyNumberFormat="1" applyBorder="1" applyAlignment="1">
      <alignment horizontal="center" vertical="center"/>
    </xf>
    <xf numFmtId="3" fontId="0" fillId="0" borderId="4" xfId="0" applyNumberFormat="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3" fontId="0" fillId="0" borderId="15" xfId="0" applyNumberFormat="1" applyBorder="1" applyAlignment="1">
      <alignment horizontal="right"/>
    </xf>
    <xf numFmtId="0" fontId="0" fillId="0" borderId="11" xfId="0" applyBorder="1" applyAlignment="1">
      <alignment horizontal="right"/>
    </xf>
    <xf numFmtId="0" fontId="0" fillId="0" borderId="14" xfId="0" applyBorder="1" applyAlignment="1">
      <alignment horizontal="right"/>
    </xf>
    <xf numFmtId="176" fontId="0" fillId="2" borderId="15" xfId="0" applyNumberFormat="1" applyFill="1" applyBorder="1" applyAlignment="1">
      <alignment horizontal="right"/>
    </xf>
    <xf numFmtId="176" fontId="0" fillId="2" borderId="11" xfId="0" applyNumberFormat="1" applyFill="1" applyBorder="1" applyAlignment="1">
      <alignment horizontal="right"/>
    </xf>
    <xf numFmtId="176" fontId="0" fillId="2" borderId="14" xfId="0" applyNumberFormat="1" applyFill="1" applyBorder="1" applyAlignment="1">
      <alignment horizontal="right"/>
    </xf>
    <xf numFmtId="176" fontId="0" fillId="2" borderId="1" xfId="0" applyNumberFormat="1" applyFill="1" applyBorder="1" applyAlignment="1"/>
    <xf numFmtId="176" fontId="0" fillId="2" borderId="4" xfId="0" applyNumberFormat="1" applyFill="1" applyBorder="1" applyAlignment="1"/>
    <xf numFmtId="180" fontId="0" fillId="2" borderId="1" xfId="0" applyNumberFormat="1" applyFill="1" applyBorder="1" applyAlignment="1"/>
    <xf numFmtId="180" fontId="0" fillId="2" borderId="4" xfId="0" applyNumberFormat="1" applyFill="1" applyBorder="1" applyAlignment="1"/>
    <xf numFmtId="3" fontId="0" fillId="0" borderId="1" xfId="0" applyNumberFormat="1" applyBorder="1" applyAlignment="1"/>
    <xf numFmtId="3" fontId="0" fillId="0" borderId="4" xfId="0" applyNumberFormat="1" applyBorder="1" applyAlignment="1"/>
    <xf numFmtId="189" fontId="38" fillId="0" borderId="11" xfId="0" applyNumberFormat="1" applyFont="1" applyBorder="1" applyAlignment="1">
      <alignment horizontal="left" vertical="center"/>
    </xf>
    <xf numFmtId="3" fontId="0" fillId="0" borderId="1" xfId="0" applyNumberForma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0" xfId="0">
      <alignment vertical="center"/>
    </xf>
    <xf numFmtId="0" fontId="0" fillId="0" borderId="9" xfId="0" applyBorder="1">
      <alignment vertical="center"/>
    </xf>
    <xf numFmtId="0" fontId="0" fillId="0" borderId="15" xfId="0" applyBorder="1">
      <alignment vertical="center"/>
    </xf>
    <xf numFmtId="0" fontId="0" fillId="0" borderId="11" xfId="0" applyBorder="1">
      <alignment vertical="center"/>
    </xf>
    <xf numFmtId="0" fontId="0" fillId="0" borderId="14" xfId="0" applyBorder="1">
      <alignment vertical="center"/>
    </xf>
    <xf numFmtId="0" fontId="0" fillId="0" borderId="5" xfId="0" applyBorder="1" applyAlignment="1">
      <alignment horizontal="center" vertical="center" wrapText="1"/>
    </xf>
    <xf numFmtId="180" fontId="29" fillId="4" borderId="1" xfId="0" applyNumberFormat="1" applyFont="1" applyFill="1" applyBorder="1" applyAlignment="1"/>
    <xf numFmtId="180" fontId="29" fillId="4" borderId="4" xfId="0" applyNumberFormat="1" applyFont="1" applyFill="1" applyBorder="1" applyAlignment="1"/>
    <xf numFmtId="3" fontId="29" fillId="4" borderId="15" xfId="0" applyNumberFormat="1" applyFont="1" applyFill="1" applyBorder="1" applyAlignment="1">
      <alignment horizontal="right"/>
    </xf>
    <xf numFmtId="0" fontId="29" fillId="4" borderId="11" xfId="0" applyFont="1" applyFill="1" applyBorder="1" applyAlignment="1">
      <alignment horizontal="right"/>
    </xf>
    <xf numFmtId="0" fontId="29" fillId="4" borderId="14" xfId="0" applyFont="1" applyFill="1" applyBorder="1" applyAlignment="1">
      <alignment horizontal="right"/>
    </xf>
    <xf numFmtId="179" fontId="0" fillId="2" borderId="1" xfId="0" applyNumberFormat="1" applyFill="1" applyBorder="1" applyAlignment="1">
      <alignment horizontal="right"/>
    </xf>
    <xf numFmtId="179" fontId="0" fillId="2" borderId="4" xfId="0" applyNumberFormat="1" applyFill="1" applyBorder="1" applyAlignment="1">
      <alignment horizontal="right"/>
    </xf>
    <xf numFmtId="179" fontId="29" fillId="4" borderId="1" xfId="0" applyNumberFormat="1" applyFont="1" applyFill="1" applyBorder="1" applyAlignment="1">
      <alignment horizontal="right"/>
    </xf>
    <xf numFmtId="179" fontId="29" fillId="4" borderId="4" xfId="0" applyNumberFormat="1" applyFont="1" applyFill="1" applyBorder="1" applyAlignment="1">
      <alignment horizontal="right"/>
    </xf>
    <xf numFmtId="179" fontId="0" fillId="0" borderId="1" xfId="0" applyNumberFormat="1" applyBorder="1" applyAlignment="1">
      <alignment horizontal="right"/>
    </xf>
    <xf numFmtId="179" fontId="0" fillId="0" borderId="4" xfId="0" applyNumberFormat="1" applyBorder="1" applyAlignment="1">
      <alignment horizontal="right"/>
    </xf>
    <xf numFmtId="192" fontId="39" fillId="0" borderId="10" xfId="0" applyNumberFormat="1" applyFont="1" applyBorder="1" applyAlignment="1">
      <alignment horizontal="center" vertical="center" wrapText="1"/>
    </xf>
    <xf numFmtId="192" fontId="39" fillId="0" borderId="12" xfId="0" applyNumberFormat="1" applyFont="1" applyBorder="1" applyAlignment="1">
      <alignment horizontal="center" vertical="center" wrapText="1"/>
    </xf>
    <xf numFmtId="0" fontId="0" fillId="0" borderId="5" xfId="0"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15" xfId="0" applyBorder="1" applyAlignment="1">
      <alignment vertical="center" shrinkToFit="1"/>
    </xf>
    <xf numFmtId="0" fontId="0" fillId="0" borderId="11" xfId="0" applyBorder="1" applyAlignment="1">
      <alignment vertical="center" shrinkToFit="1"/>
    </xf>
    <xf numFmtId="0" fontId="0" fillId="0" borderId="14" xfId="0" applyBorder="1" applyAlignment="1">
      <alignment vertical="center" shrinkToFit="1"/>
    </xf>
    <xf numFmtId="0" fontId="0" fillId="0" borderId="5" xfId="0" applyBorder="1">
      <alignment vertical="center"/>
    </xf>
    <xf numFmtId="3" fontId="29" fillId="4" borderId="1" xfId="0" applyNumberFormat="1" applyFont="1" applyFill="1" applyBorder="1" applyAlignment="1"/>
    <xf numFmtId="3" fontId="29" fillId="4" borderId="4" xfId="0" applyNumberFormat="1" applyFont="1" applyFill="1" applyBorder="1" applyAlignment="1"/>
    <xf numFmtId="0" fontId="0" fillId="0" borderId="1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176" fontId="29" fillId="4" borderId="15" xfId="0" applyNumberFormat="1" applyFont="1" applyFill="1" applyBorder="1" applyAlignment="1">
      <alignment horizontal="right"/>
    </xf>
    <xf numFmtId="176" fontId="29" fillId="4" borderId="11" xfId="0" applyNumberFormat="1" applyFont="1" applyFill="1" applyBorder="1" applyAlignment="1">
      <alignment horizontal="right"/>
    </xf>
    <xf numFmtId="176" fontId="29" fillId="4" borderId="14" xfId="0" applyNumberFormat="1" applyFont="1" applyFill="1" applyBorder="1" applyAlignment="1">
      <alignment horizontal="right"/>
    </xf>
    <xf numFmtId="0" fontId="0" fillId="0" borderId="16" xfId="0"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5" xfId="0" applyBorder="1" applyAlignment="1">
      <alignment horizontal="right" vertical="center"/>
    </xf>
    <xf numFmtId="0" fontId="0" fillId="0" borderId="13"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3" fontId="13" fillId="0" borderId="2"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0" fontId="10" fillId="0" borderId="0" xfId="0" applyFont="1" applyAlignment="1">
      <alignment horizontal="left" vertical="center" textRotation="180"/>
    </xf>
    <xf numFmtId="181" fontId="39" fillId="0" borderId="1" xfId="0" applyNumberFormat="1" applyFont="1" applyBorder="1" applyAlignment="1">
      <alignment horizontal="center" wrapText="1"/>
    </xf>
    <xf numFmtId="181" fontId="39" fillId="0" borderId="2" xfId="0" applyNumberFormat="1" applyFont="1" applyBorder="1" applyAlignment="1">
      <alignment horizontal="center" wrapText="1"/>
    </xf>
    <xf numFmtId="3"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3" fontId="0" fillId="0" borderId="7" xfId="0" applyNumberFormat="1" applyBorder="1" applyAlignment="1">
      <alignment horizontal="left" vertical="center"/>
    </xf>
    <xf numFmtId="0" fontId="0" fillId="0" borderId="2" xfId="0" applyBorder="1">
      <alignment vertical="center"/>
    </xf>
    <xf numFmtId="0" fontId="0" fillId="0" borderId="4" xfId="0" applyBorder="1">
      <alignmen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195" fontId="29" fillId="0" borderId="0" xfId="0" applyNumberFormat="1" applyFont="1" applyAlignment="1">
      <alignment horizontal="left" vertical="center" indent="1"/>
    </xf>
    <xf numFmtId="188" fontId="38" fillId="0" borderId="11" xfId="0" applyNumberFormat="1" applyFont="1" applyBorder="1" applyAlignment="1">
      <alignment horizontal="left" vertical="center"/>
    </xf>
    <xf numFmtId="198" fontId="37" fillId="0" borderId="0" xfId="0" applyNumberFormat="1" applyFont="1">
      <alignment vertical="center"/>
    </xf>
    <xf numFmtId="199" fontId="37" fillId="0" borderId="0" xfId="0" applyNumberFormat="1" applyFont="1" applyAlignment="1">
      <alignment horizontal="left" vertical="center"/>
    </xf>
    <xf numFmtId="0" fontId="22" fillId="0" borderId="0" xfId="4" applyFont="1" applyAlignment="1">
      <alignment horizontal="center" vertical="center"/>
    </xf>
    <xf numFmtId="201" fontId="40" fillId="0" borderId="0" xfId="4" applyNumberFormat="1" applyFont="1" applyAlignment="1">
      <alignment horizontal="left" vertical="center"/>
    </xf>
    <xf numFmtId="0" fontId="11" fillId="0" borderId="8" xfId="4" applyBorder="1" applyAlignment="1">
      <alignment horizontal="center" vertical="center" wrapText="1"/>
    </xf>
    <xf numFmtId="0" fontId="11" fillId="0" borderId="8" xfId="4" applyBorder="1" applyAlignment="1">
      <alignment horizontal="left" vertical="center"/>
    </xf>
    <xf numFmtId="0" fontId="44" fillId="6" borderId="0" xfId="11" applyFont="1" applyFill="1" applyAlignment="1">
      <alignment horizontal="left" vertical="top" wrapText="1"/>
    </xf>
    <xf numFmtId="2" fontId="44" fillId="6" borderId="27" xfId="11" applyNumberFormat="1" applyFont="1" applyFill="1" applyBorder="1" applyAlignment="1">
      <alignment horizontal="right" vertical="center"/>
    </xf>
    <xf numFmtId="2" fontId="44" fillId="6" borderId="31" xfId="11" applyNumberFormat="1" applyFont="1" applyFill="1" applyBorder="1" applyAlignment="1">
      <alignment horizontal="right" vertical="center"/>
    </xf>
    <xf numFmtId="1" fontId="44" fillId="6" borderId="27" xfId="11" applyNumberFormat="1" applyFont="1" applyFill="1" applyBorder="1" applyAlignment="1">
      <alignment horizontal="right" vertical="center"/>
    </xf>
    <xf numFmtId="1" fontId="44" fillId="6" borderId="31" xfId="11" applyNumberFormat="1" applyFont="1" applyFill="1" applyBorder="1" applyAlignment="1">
      <alignment horizontal="right" vertical="center"/>
    </xf>
    <xf numFmtId="202" fontId="44" fillId="6" borderId="27" xfId="11" applyNumberFormat="1" applyFont="1" applyFill="1" applyBorder="1" applyAlignment="1">
      <alignment horizontal="right" vertical="center"/>
    </xf>
    <xf numFmtId="202" fontId="44" fillId="6" borderId="31" xfId="11" applyNumberFormat="1" applyFont="1" applyFill="1" applyBorder="1" applyAlignment="1">
      <alignment horizontal="right" vertical="center"/>
    </xf>
    <xf numFmtId="202" fontId="44" fillId="6" borderId="29" xfId="11" applyNumberFormat="1" applyFont="1" applyFill="1" applyBorder="1" applyAlignment="1">
      <alignment horizontal="right" vertical="center"/>
    </xf>
    <xf numFmtId="202" fontId="44" fillId="6" borderId="33" xfId="11" applyNumberFormat="1" applyFont="1" applyFill="1" applyBorder="1" applyAlignment="1">
      <alignment horizontal="right" vertical="center"/>
    </xf>
    <xf numFmtId="0" fontId="44" fillId="6" borderId="15" xfId="11" applyFont="1" applyFill="1" applyBorder="1" applyAlignment="1">
      <alignment horizontal="center" vertical="center"/>
    </xf>
    <xf numFmtId="0" fontId="44" fillId="6" borderId="11" xfId="11" applyFont="1" applyFill="1" applyBorder="1" applyAlignment="1">
      <alignment horizontal="center" vertical="center"/>
    </xf>
    <xf numFmtId="9" fontId="44" fillId="6" borderId="35" xfId="12" applyFont="1" applyFill="1" applyBorder="1" applyAlignment="1">
      <alignment horizontal="center" vertical="center"/>
    </xf>
    <xf numFmtId="0" fontId="2" fillId="6" borderId="5" xfId="11" applyFill="1" applyBorder="1" applyAlignment="1">
      <alignment horizontal="center" vertical="center" textRotation="255"/>
    </xf>
    <xf numFmtId="0" fontId="2" fillId="6" borderId="3" xfId="11" applyFill="1" applyBorder="1" applyAlignment="1">
      <alignment horizontal="center" vertical="center" textRotation="255"/>
    </xf>
    <xf numFmtId="0" fontId="2" fillId="6" borderId="15" xfId="11" applyFill="1" applyBorder="1" applyAlignment="1">
      <alignment horizontal="center" vertical="center" textRotation="255"/>
    </xf>
    <xf numFmtId="0" fontId="44" fillId="6" borderId="1" xfId="11" applyFont="1" applyFill="1" applyBorder="1" applyAlignment="1">
      <alignment vertical="top" textRotation="255" indent="1"/>
    </xf>
    <xf numFmtId="0" fontId="44" fillId="6" borderId="4" xfId="11" applyFont="1" applyFill="1" applyBorder="1" applyAlignment="1">
      <alignment vertical="top" textRotation="255" indent="1"/>
    </xf>
    <xf numFmtId="0" fontId="44" fillId="6" borderId="10" xfId="11" applyFont="1" applyFill="1" applyBorder="1" applyAlignment="1">
      <alignment horizontal="center" vertical="top" textRotation="255" indent="1"/>
    </xf>
    <xf numFmtId="0" fontId="44" fillId="6" borderId="13" xfId="11" applyFont="1" applyFill="1" applyBorder="1" applyAlignment="1">
      <alignment horizontal="center" vertical="top" textRotation="255" indent="1"/>
    </xf>
    <xf numFmtId="0" fontId="44" fillId="6" borderId="12" xfId="11" applyFont="1" applyFill="1" applyBorder="1" applyAlignment="1">
      <alignment horizontal="center" vertical="top" textRotation="255" indent="1"/>
    </xf>
    <xf numFmtId="0" fontId="44" fillId="6" borderId="1" xfId="11" applyFont="1" applyFill="1" applyBorder="1" applyAlignment="1">
      <alignment horizontal="center" vertical="top" textRotation="255" indent="1"/>
    </xf>
    <xf numFmtId="0" fontId="44" fillId="6" borderId="4" xfId="11" applyFont="1" applyFill="1" applyBorder="1" applyAlignment="1">
      <alignment horizontal="center" vertical="top" textRotation="255" indent="1"/>
    </xf>
    <xf numFmtId="0" fontId="44" fillId="6" borderId="5" xfId="11" applyFont="1" applyFill="1" applyBorder="1" applyAlignment="1">
      <alignment horizontal="center" vertical="center" textRotation="255"/>
    </xf>
    <xf numFmtId="0" fontId="44" fillId="6" borderId="2" xfId="11" applyFont="1" applyFill="1" applyBorder="1" applyAlignment="1">
      <alignment horizontal="center" vertical="center" textRotation="255"/>
    </xf>
    <xf numFmtId="0" fontId="44" fillId="6" borderId="3" xfId="11" applyFont="1" applyFill="1" applyBorder="1" applyAlignment="1">
      <alignment horizontal="center" vertical="center" textRotation="255"/>
    </xf>
    <xf numFmtId="0" fontId="34" fillId="6" borderId="0" xfId="11" applyFont="1" applyFill="1" applyAlignment="1">
      <alignment horizontal="center" vertical="center"/>
    </xf>
    <xf numFmtId="0" fontId="44" fillId="6" borderId="8" xfId="11" applyFont="1" applyFill="1" applyBorder="1" applyAlignment="1">
      <alignment horizontal="center" vertical="center"/>
    </xf>
    <xf numFmtId="0" fontId="44" fillId="6" borderId="1" xfId="11" applyFont="1" applyFill="1" applyBorder="1" applyAlignment="1">
      <alignment horizontal="center" vertical="center"/>
    </xf>
    <xf numFmtId="0" fontId="44" fillId="6" borderId="8" xfId="11" applyFont="1" applyFill="1" applyBorder="1" applyAlignment="1">
      <alignment vertical="top" textRotation="255" indent="1"/>
    </xf>
    <xf numFmtId="0" fontId="21" fillId="0" borderId="6" xfId="14" applyBorder="1">
      <alignment vertical="center"/>
    </xf>
    <xf numFmtId="0" fontId="10" fillId="0" borderId="0" xfId="13" applyFont="1" applyAlignment="1">
      <alignment horizontal="center" vertical="center" textRotation="180"/>
    </xf>
    <xf numFmtId="0" fontId="51" fillId="0" borderId="0" xfId="14" applyFont="1" applyAlignment="1">
      <alignment horizontal="right" vertical="center"/>
    </xf>
    <xf numFmtId="0" fontId="21" fillId="0" borderId="11" xfId="14" applyBorder="1" applyAlignment="1">
      <alignment horizontal="right" vertical="center"/>
    </xf>
    <xf numFmtId="0" fontId="21" fillId="0" borderId="11" xfId="14" applyBorder="1">
      <alignment vertical="center"/>
    </xf>
    <xf numFmtId="0" fontId="21" fillId="0" borderId="8" xfId="14" applyBorder="1" applyAlignment="1">
      <alignment horizontal="center" vertical="center"/>
    </xf>
    <xf numFmtId="0" fontId="21" fillId="0" borderId="13" xfId="14" applyBorder="1" applyAlignment="1">
      <alignment horizontal="center" vertical="center"/>
    </xf>
    <xf numFmtId="0" fontId="21" fillId="0" borderId="12" xfId="14" applyBorder="1" applyAlignment="1">
      <alignment horizontal="center" vertical="center"/>
    </xf>
    <xf numFmtId="0" fontId="21" fillId="0" borderId="7" xfId="14" applyBorder="1" applyAlignment="1">
      <alignment horizontal="center" vertical="center"/>
    </xf>
    <xf numFmtId="0" fontId="21" fillId="0" borderId="9" xfId="14" applyBorder="1" applyAlignment="1">
      <alignment horizontal="center" vertical="center"/>
    </xf>
    <xf numFmtId="0" fontId="21" fillId="0" borderId="1" xfId="14" applyBorder="1" applyAlignment="1">
      <alignment horizontal="center" vertical="center"/>
    </xf>
    <xf numFmtId="0" fontId="21" fillId="0" borderId="2" xfId="14" applyBorder="1" applyAlignment="1">
      <alignment horizontal="center" vertical="center"/>
    </xf>
    <xf numFmtId="0" fontId="21" fillId="0" borderId="2" xfId="14" applyBorder="1" applyAlignment="1">
      <alignment horizontal="center" vertical="center" shrinkToFit="1"/>
    </xf>
    <xf numFmtId="0" fontId="21" fillId="0" borderId="1" xfId="14" applyBorder="1" applyAlignment="1">
      <alignment horizontal="center" vertical="center" textRotation="255"/>
    </xf>
    <xf numFmtId="0" fontId="21" fillId="0" borderId="2" xfId="14" applyBorder="1" applyAlignment="1">
      <alignment horizontal="center" vertical="center" textRotation="255"/>
    </xf>
    <xf numFmtId="0" fontId="21" fillId="0" borderId="4" xfId="14" applyBorder="1" applyAlignment="1">
      <alignment horizontal="center" vertical="center" textRotation="255"/>
    </xf>
    <xf numFmtId="205" fontId="59" fillId="0" borderId="0" xfId="16" applyNumberFormat="1" applyFont="1" applyAlignment="1">
      <alignment horizontal="left" vertical="center"/>
    </xf>
    <xf numFmtId="0" fontId="21" fillId="0" borderId="11" xfId="16" applyBorder="1" applyAlignment="1">
      <alignment horizontal="right" vertical="center"/>
    </xf>
    <xf numFmtId="0" fontId="21" fillId="0" borderId="11" xfId="16" applyBorder="1">
      <alignment vertical="center"/>
    </xf>
    <xf numFmtId="192" fontId="38" fillId="0" borderId="13" xfId="14" applyNumberFormat="1" applyFont="1" applyBorder="1" applyAlignment="1">
      <alignment horizontal="right" vertical="center"/>
    </xf>
    <xf numFmtId="0" fontId="21" fillId="0" borderId="13" xfId="14" applyBorder="1" applyAlignment="1">
      <alignment horizontal="left" vertical="center"/>
    </xf>
    <xf numFmtId="0" fontId="51" fillId="0" borderId="0" xfId="17" applyFont="1" applyAlignment="1">
      <alignment horizontal="left" vertical="center"/>
    </xf>
    <xf numFmtId="206" fontId="61" fillId="0" borderId="0" xfId="17" applyNumberFormat="1" applyFont="1" applyAlignment="1">
      <alignment horizontal="left" vertical="center"/>
    </xf>
    <xf numFmtId="0" fontId="11" fillId="0" borderId="1" xfId="17" applyBorder="1" applyAlignment="1">
      <alignment horizontal="center" vertical="center"/>
    </xf>
    <xf numFmtId="0" fontId="11" fillId="0" borderId="2" xfId="17" applyBorder="1" applyAlignment="1">
      <alignment horizontal="center" vertical="center"/>
    </xf>
    <xf numFmtId="0" fontId="11" fillId="0" borderId="4" xfId="17" applyBorder="1" applyAlignment="1">
      <alignment horizontal="center" vertical="center"/>
    </xf>
    <xf numFmtId="0" fontId="11" fillId="0" borderId="2" xfId="17" applyBorder="1">
      <alignment vertical="center"/>
    </xf>
    <xf numFmtId="0" fontId="11" fillId="0" borderId="4" xfId="17" applyBorder="1">
      <alignment vertical="center"/>
    </xf>
    <xf numFmtId="207" fontId="11" fillId="0" borderId="1" xfId="17" applyNumberFormat="1" applyBorder="1" applyAlignment="1">
      <alignment horizontal="center" vertical="center" textRotation="255"/>
    </xf>
    <xf numFmtId="207" fontId="11" fillId="0" borderId="2" xfId="17" applyNumberFormat="1" applyBorder="1" applyAlignment="1">
      <alignment horizontal="center" vertical="center" textRotation="255"/>
    </xf>
    <xf numFmtId="207" fontId="11" fillId="0" borderId="4" xfId="17" applyNumberFormat="1" applyBorder="1" applyAlignment="1">
      <alignment horizontal="center" vertical="center" textRotation="255"/>
    </xf>
    <xf numFmtId="176" fontId="11" fillId="0" borderId="2" xfId="17" applyNumberFormat="1" applyBorder="1">
      <alignment vertical="center"/>
    </xf>
    <xf numFmtId="204" fontId="11" fillId="0" borderId="2" xfId="17" applyNumberFormat="1" applyBorder="1">
      <alignment vertical="center"/>
    </xf>
    <xf numFmtId="204" fontId="11" fillId="0" borderId="4" xfId="17" applyNumberFormat="1" applyBorder="1">
      <alignment vertical="center"/>
    </xf>
    <xf numFmtId="3" fontId="11" fillId="0" borderId="2" xfId="17" applyNumberFormat="1" applyBorder="1">
      <alignment vertical="center"/>
    </xf>
    <xf numFmtId="0" fontId="11" fillId="0" borderId="43" xfId="17" applyBorder="1">
      <alignment vertical="center"/>
    </xf>
    <xf numFmtId="176" fontId="11" fillId="0" borderId="1" xfId="17" applyNumberFormat="1" applyBorder="1" applyAlignment="1">
      <alignment horizontal="center" vertical="center"/>
    </xf>
    <xf numFmtId="0" fontId="11" fillId="0" borderId="43" xfId="17" applyBorder="1" applyAlignment="1">
      <alignment horizontal="center" vertical="center"/>
    </xf>
    <xf numFmtId="204" fontId="11" fillId="0" borderId="1" xfId="17" applyNumberFormat="1" applyBorder="1">
      <alignment vertical="center"/>
    </xf>
    <xf numFmtId="204" fontId="11" fillId="0" borderId="43" xfId="17" applyNumberFormat="1" applyBorder="1">
      <alignment vertical="center"/>
    </xf>
    <xf numFmtId="207" fontId="11" fillId="0" borderId="2" xfId="17" applyNumberFormat="1" applyBorder="1" applyAlignment="1">
      <alignment vertical="center" textRotation="255"/>
    </xf>
    <xf numFmtId="0" fontId="63" fillId="0" borderId="0" xfId="18" applyFont="1" applyAlignment="1">
      <alignment horizontal="center" vertical="center" shrinkToFit="1"/>
    </xf>
    <xf numFmtId="0" fontId="62" fillId="0" borderId="11" xfId="18" applyFont="1" applyBorder="1" applyAlignment="1">
      <alignment horizontal="center" vertical="center" shrinkToFit="1"/>
    </xf>
    <xf numFmtId="0" fontId="62" fillId="0" borderId="13" xfId="18" applyFont="1" applyBorder="1" applyAlignment="1">
      <alignment horizontal="center" vertical="center" shrinkToFit="1"/>
    </xf>
    <xf numFmtId="0" fontId="62" fillId="0" borderId="0" xfId="18" applyFont="1" applyAlignment="1">
      <alignment vertical="center" wrapText="1"/>
    </xf>
    <xf numFmtId="0" fontId="62" fillId="0" borderId="0" xfId="18" applyFont="1" applyAlignment="1">
      <alignment vertical="center" shrinkToFit="1"/>
    </xf>
    <xf numFmtId="0" fontId="65" fillId="0" borderId="55" xfId="18" applyFont="1" applyBorder="1" applyAlignment="1">
      <alignment vertical="center" shrinkToFit="1"/>
    </xf>
    <xf numFmtId="0" fontId="65" fillId="0" borderId="52" xfId="18" applyFont="1" applyBorder="1" applyAlignment="1">
      <alignment vertical="center" shrinkToFit="1"/>
    </xf>
    <xf numFmtId="0" fontId="62" fillId="6" borderId="0" xfId="18" applyFont="1" applyFill="1" applyAlignment="1">
      <alignment vertical="center" shrinkToFit="1"/>
    </xf>
    <xf numFmtId="0" fontId="62" fillId="3" borderId="0" xfId="18" applyFont="1" applyFill="1" applyAlignment="1">
      <alignment vertical="center" shrinkToFit="1"/>
    </xf>
    <xf numFmtId="0" fontId="64" fillId="0" borderId="5" xfId="18" applyFont="1" applyBorder="1" applyAlignment="1">
      <alignment horizontal="center" vertical="center" shrinkToFit="1"/>
    </xf>
    <xf numFmtId="0" fontId="64" fillId="0" borderId="6" xfId="18" applyFont="1" applyBorder="1" applyAlignment="1">
      <alignment horizontal="center" vertical="center" shrinkToFit="1"/>
    </xf>
    <xf numFmtId="0" fontId="64" fillId="0" borderId="15" xfId="18" applyFont="1" applyBorder="1" applyAlignment="1">
      <alignment horizontal="center" vertical="center" shrinkToFit="1"/>
    </xf>
    <xf numFmtId="0" fontId="64" fillId="0" borderId="11" xfId="18" applyFont="1" applyBorder="1" applyAlignment="1">
      <alignment horizontal="center" vertical="center" shrinkToFit="1"/>
    </xf>
    <xf numFmtId="0" fontId="43" fillId="0" borderId="44" xfId="18" applyFont="1" applyBorder="1" applyAlignment="1">
      <alignment horizontal="center" vertical="center" wrapText="1"/>
    </xf>
    <xf numFmtId="0" fontId="43" fillId="0" borderId="46" xfId="18" applyFont="1" applyBorder="1" applyAlignment="1">
      <alignment horizontal="center" vertical="center" wrapText="1"/>
    </xf>
    <xf numFmtId="0" fontId="64" fillId="0" borderId="45" xfId="18" applyFont="1" applyBorder="1" applyAlignment="1">
      <alignment horizontal="center" vertical="center" shrinkToFit="1"/>
    </xf>
    <xf numFmtId="0" fontId="64" fillId="0" borderId="47" xfId="18" applyFont="1" applyBorder="1" applyAlignment="1">
      <alignment horizontal="center" vertical="center" shrinkToFit="1"/>
    </xf>
    <xf numFmtId="0" fontId="65" fillId="0" borderId="48" xfId="18" applyFont="1" applyBorder="1" applyAlignment="1">
      <alignment vertical="center" shrinkToFit="1"/>
    </xf>
    <xf numFmtId="0" fontId="65" fillId="0" borderId="49" xfId="18" applyFont="1" applyBorder="1" applyAlignment="1">
      <alignment vertical="center" shrinkToFit="1"/>
    </xf>
    <xf numFmtId="0" fontId="29" fillId="0" borderId="0" xfId="3" applyFont="1">
      <alignment vertical="center"/>
    </xf>
    <xf numFmtId="0" fontId="49" fillId="0" borderId="0" xfId="3" applyFont="1">
      <alignment vertical="center"/>
    </xf>
    <xf numFmtId="0" fontId="26" fillId="0" borderId="0" xfId="2" applyFont="1" applyAlignment="1">
      <alignment horizontal="right" vertical="center"/>
    </xf>
    <xf numFmtId="0" fontId="23" fillId="0" borderId="0" xfId="2" applyFont="1" applyAlignment="1">
      <alignment horizontal="center" vertical="center"/>
    </xf>
    <xf numFmtId="0" fontId="26" fillId="0" borderId="11" xfId="2" applyFont="1" applyBorder="1">
      <alignment vertical="center"/>
    </xf>
    <xf numFmtId="0" fontId="49" fillId="0" borderId="8" xfId="2" applyFont="1" applyBorder="1" applyAlignment="1">
      <alignment horizontal="center" vertical="center"/>
    </xf>
    <xf numFmtId="0" fontId="49" fillId="0" borderId="1" xfId="2" applyFont="1" applyBorder="1" applyAlignment="1">
      <alignment horizontal="center" vertical="center"/>
    </xf>
    <xf numFmtId="0" fontId="49" fillId="0" borderId="8" xfId="2" applyFont="1" applyBorder="1" applyAlignment="1">
      <alignment horizontal="left" vertical="center" wrapText="1"/>
    </xf>
    <xf numFmtId="0" fontId="49" fillId="0" borderId="8" xfId="2" applyFont="1" applyBorder="1" applyAlignment="1">
      <alignment horizontal="center" vertical="center" wrapText="1"/>
    </xf>
    <xf numFmtId="0" fontId="49" fillId="0" borderId="4" xfId="2" applyFont="1" applyBorder="1" applyAlignment="1">
      <alignment horizontal="center" vertical="center"/>
    </xf>
    <xf numFmtId="0" fontId="49" fillId="0" borderId="8" xfId="2" applyFont="1" applyBorder="1" applyAlignment="1">
      <alignment horizontal="center" vertical="center"/>
    </xf>
    <xf numFmtId="0" fontId="49" fillId="7" borderId="8" xfId="2" applyFont="1" applyFill="1" applyBorder="1" applyAlignment="1">
      <alignment horizontal="center" vertical="center" wrapText="1"/>
    </xf>
    <xf numFmtId="0" fontId="49" fillId="7" borderId="8" xfId="2" applyFont="1" applyFill="1" applyBorder="1">
      <alignment vertical="center"/>
    </xf>
    <xf numFmtId="0" fontId="49" fillId="7" borderId="8" xfId="2" applyFont="1" applyFill="1" applyBorder="1" applyAlignment="1">
      <alignment horizontal="center" vertical="center"/>
    </xf>
    <xf numFmtId="57" fontId="49" fillId="7" borderId="8" xfId="2" applyNumberFormat="1" applyFont="1" applyFill="1" applyBorder="1" applyAlignment="1">
      <alignment horizontal="center" vertical="center"/>
    </xf>
    <xf numFmtId="0" fontId="49" fillId="7" borderId="8" xfId="2" applyFont="1" applyFill="1" applyBorder="1" applyAlignment="1">
      <alignment vertical="center" wrapText="1"/>
    </xf>
    <xf numFmtId="0" fontId="49" fillId="0" borderId="8" xfId="2" applyFont="1" applyBorder="1">
      <alignment vertical="center"/>
    </xf>
    <xf numFmtId="57" fontId="49" fillId="0" borderId="8" xfId="2" applyNumberFormat="1" applyFont="1" applyBorder="1" applyAlignment="1">
      <alignment horizontal="center" vertical="center"/>
    </xf>
    <xf numFmtId="0" fontId="29" fillId="0" borderId="6" xfId="2" applyFont="1" applyBorder="1" applyAlignment="1">
      <alignment horizontal="left" vertical="center" wrapText="1"/>
    </xf>
    <xf numFmtId="0" fontId="29" fillId="0" borderId="0" xfId="2" applyFont="1" applyAlignment="1">
      <alignment horizontal="left" vertical="center" wrapText="1"/>
    </xf>
    <xf numFmtId="0" fontId="29" fillId="0" borderId="0" xfId="3" applyFont="1" applyAlignment="1">
      <alignment horizontal="left" vertical="center" wrapText="1"/>
    </xf>
    <xf numFmtId="0" fontId="29" fillId="0" borderId="0" xfId="3" applyFont="1" applyAlignment="1">
      <alignment horizontal="left" vertical="center"/>
    </xf>
    <xf numFmtId="0" fontId="49" fillId="0" borderId="5" xfId="2" applyFont="1" applyBorder="1" applyAlignment="1">
      <alignment horizontal="center" vertical="center"/>
    </xf>
    <xf numFmtId="0" fontId="49" fillId="0" borderId="15" xfId="2" applyFont="1" applyBorder="1" applyAlignment="1">
      <alignment horizontal="center" vertical="center"/>
    </xf>
    <xf numFmtId="0" fontId="49" fillId="7" borderId="10" xfId="2" applyFont="1" applyFill="1" applyBorder="1" applyAlignment="1">
      <alignment horizontal="center" vertical="center"/>
    </xf>
    <xf numFmtId="0" fontId="49" fillId="0" borderId="10" xfId="2" applyFont="1" applyBorder="1" applyAlignment="1">
      <alignment horizontal="center" vertical="center"/>
    </xf>
    <xf numFmtId="0" fontId="49" fillId="0" borderId="11" xfId="2" applyFont="1" applyBorder="1" applyAlignment="1">
      <alignment horizontal="center" vertical="center"/>
    </xf>
    <xf numFmtId="0" fontId="49" fillId="0" borderId="7" xfId="2" applyFont="1" applyBorder="1" applyAlignment="1">
      <alignment horizontal="center" vertical="center"/>
    </xf>
    <xf numFmtId="0" fontId="49" fillId="0" borderId="6" xfId="2" applyFont="1" applyBorder="1" applyAlignment="1">
      <alignment horizontal="center" vertical="center"/>
    </xf>
    <xf numFmtId="0" fontId="49" fillId="0" borderId="5" xfId="2" applyFont="1" applyBorder="1" applyAlignment="1">
      <alignment horizontal="center" vertical="center" wrapText="1"/>
    </xf>
    <xf numFmtId="0" fontId="49" fillId="0" borderId="7" xfId="2" applyFont="1" applyBorder="1" applyAlignment="1">
      <alignment horizontal="center" vertical="center" wrapText="1"/>
    </xf>
    <xf numFmtId="0" fontId="49" fillId="0" borderId="14" xfId="2" applyFont="1" applyBorder="1" applyAlignment="1">
      <alignment horizontal="center" vertical="center"/>
    </xf>
    <xf numFmtId="0" fontId="49" fillId="0" borderId="15" xfId="2" applyFont="1" applyBorder="1" applyAlignment="1">
      <alignment horizontal="center" vertical="center" wrapText="1"/>
    </xf>
    <xf numFmtId="0" fontId="49" fillId="0" borderId="14" xfId="2" applyFont="1" applyBorder="1" applyAlignment="1">
      <alignment horizontal="center" vertical="center" wrapText="1"/>
    </xf>
    <xf numFmtId="0" fontId="66" fillId="0" borderId="9" xfId="2" applyFont="1" applyBorder="1" applyAlignment="1">
      <alignment horizontal="center" vertical="center" wrapText="1"/>
    </xf>
    <xf numFmtId="0" fontId="49" fillId="0" borderId="0" xfId="2" applyFont="1" applyAlignment="1">
      <alignment horizontal="center" vertical="center"/>
    </xf>
    <xf numFmtId="0" fontId="49" fillId="0" borderId="5" xfId="2" applyFont="1" applyBorder="1" applyAlignment="1">
      <alignment horizontal="left" vertical="center"/>
    </xf>
    <xf numFmtId="0" fontId="49" fillId="0" borderId="7" xfId="2" applyFont="1" applyBorder="1" applyAlignment="1">
      <alignment horizontal="left" vertical="center"/>
    </xf>
    <xf numFmtId="0" fontId="49" fillId="0" borderId="1" xfId="2" applyFont="1" applyBorder="1" applyAlignment="1">
      <alignment horizontal="center" vertical="center" wrapText="1"/>
    </xf>
    <xf numFmtId="0" fontId="49" fillId="0" borderId="15" xfId="2" applyFont="1" applyBorder="1" applyAlignment="1">
      <alignment horizontal="left" vertical="center"/>
    </xf>
    <xf numFmtId="0" fontId="49" fillId="0" borderId="14" xfId="2" applyFont="1" applyBorder="1" applyAlignment="1">
      <alignment horizontal="left" vertical="center"/>
    </xf>
    <xf numFmtId="0" fontId="66" fillId="7" borderId="5" xfId="2" applyFont="1" applyFill="1" applyBorder="1" applyAlignment="1">
      <alignment horizontal="center" vertical="top" wrapText="1"/>
    </xf>
    <xf numFmtId="0" fontId="66" fillId="7" borderId="7" xfId="2" applyFont="1" applyFill="1" applyBorder="1" applyAlignment="1">
      <alignment horizontal="center" vertical="top" wrapText="1"/>
    </xf>
    <xf numFmtId="0" fontId="49" fillId="7" borderId="1" xfId="2" applyFont="1" applyFill="1" applyBorder="1" applyAlignment="1">
      <alignment horizontal="center" vertical="center"/>
    </xf>
    <xf numFmtId="0" fontId="49" fillId="7" borderId="5" xfId="2" applyFont="1" applyFill="1" applyBorder="1" applyAlignment="1">
      <alignment horizontal="center" vertical="center" wrapText="1"/>
    </xf>
    <xf numFmtId="0" fontId="49" fillId="7" borderId="6" xfId="2" applyFont="1" applyFill="1" applyBorder="1" applyAlignment="1">
      <alignment horizontal="center" vertical="center"/>
    </xf>
    <xf numFmtId="0" fontId="49" fillId="7" borderId="7" xfId="2" applyFont="1" applyFill="1" applyBorder="1" applyAlignment="1">
      <alignment horizontal="center" vertical="center"/>
    </xf>
    <xf numFmtId="0" fontId="49" fillId="7" borderId="7" xfId="2" applyFont="1" applyFill="1" applyBorder="1" applyAlignment="1">
      <alignment horizontal="center" vertical="center" wrapText="1"/>
    </xf>
    <xf numFmtId="0" fontId="49" fillId="7" borderId="3" xfId="2" applyFont="1" applyFill="1" applyBorder="1" applyAlignment="1">
      <alignment horizontal="center" wrapText="1"/>
    </xf>
    <xf numFmtId="0" fontId="49" fillId="7" borderId="9" xfId="2" applyFont="1" applyFill="1" applyBorder="1" applyAlignment="1">
      <alignment horizontal="center" wrapText="1"/>
    </xf>
    <xf numFmtId="0" fontId="49" fillId="7" borderId="4" xfId="2" applyFont="1" applyFill="1" applyBorder="1" applyAlignment="1">
      <alignment horizontal="center" vertical="center"/>
    </xf>
    <xf numFmtId="0" fontId="49" fillId="7" borderId="15" xfId="2" applyFont="1" applyFill="1" applyBorder="1" applyAlignment="1">
      <alignment horizontal="center" vertical="center"/>
    </xf>
    <xf numFmtId="0" fontId="49" fillId="7" borderId="11" xfId="2" applyFont="1" applyFill="1" applyBorder="1" applyAlignment="1">
      <alignment horizontal="center" vertical="center"/>
    </xf>
    <xf numFmtId="0" fontId="49" fillId="7" borderId="14" xfId="2" applyFont="1" applyFill="1" applyBorder="1" applyAlignment="1">
      <alignment horizontal="center" vertical="center"/>
    </xf>
    <xf numFmtId="0" fontId="49" fillId="7" borderId="15" xfId="2" applyFont="1" applyFill="1" applyBorder="1" applyAlignment="1">
      <alignment horizontal="center" vertical="center" wrapText="1"/>
    </xf>
    <xf numFmtId="0" fontId="49" fillId="7" borderId="14" xfId="2" applyFont="1" applyFill="1" applyBorder="1" applyAlignment="1">
      <alignment horizontal="center" vertical="center" wrapText="1"/>
    </xf>
    <xf numFmtId="0" fontId="23" fillId="0" borderId="0" xfId="0" applyFont="1" applyAlignment="1">
      <alignment horizontal="center" vertical="center" textRotation="180"/>
    </xf>
    <xf numFmtId="0" fontId="23" fillId="0" borderId="0" xfId="0" applyFont="1" applyAlignment="1">
      <alignment horizontal="center" vertical="center" textRotation="180"/>
    </xf>
    <xf numFmtId="0" fontId="49" fillId="0" borderId="11" xfId="0" applyFont="1" applyBorder="1" applyAlignment="1">
      <alignment horizontal="center" vertical="center" shrinkToFit="1"/>
    </xf>
    <xf numFmtId="196" fontId="49" fillId="0" borderId="11" xfId="0" applyNumberFormat="1" applyFont="1" applyBorder="1" applyAlignment="1">
      <alignment horizontal="left" vertical="center"/>
    </xf>
    <xf numFmtId="0" fontId="30" fillId="0" borderId="0" xfId="0" applyFont="1">
      <alignment vertical="center"/>
    </xf>
    <xf numFmtId="0" fontId="29" fillId="0" borderId="0" xfId="0" applyFont="1">
      <alignment vertical="center"/>
    </xf>
    <xf numFmtId="0" fontId="29" fillId="0" borderId="1" xfId="0" applyFont="1" applyBorder="1" applyAlignment="1">
      <alignment horizontal="center" vertical="center"/>
    </xf>
    <xf numFmtId="0" fontId="29" fillId="0" borderId="7" xfId="0" applyFont="1" applyBorder="1" applyAlignment="1">
      <alignment vertical="center" wrapText="1"/>
    </xf>
    <xf numFmtId="0" fontId="29" fillId="0" borderId="10" xfId="0" applyFont="1" applyBorder="1" applyAlignment="1">
      <alignment horizontal="center" vertical="center"/>
    </xf>
    <xf numFmtId="0" fontId="29" fillId="0" borderId="13" xfId="0" applyFont="1" applyBorder="1">
      <alignment vertical="center"/>
    </xf>
    <xf numFmtId="0" fontId="29" fillId="0" borderId="12" xfId="0" applyFont="1" applyBorder="1">
      <alignment vertical="center"/>
    </xf>
    <xf numFmtId="0" fontId="29" fillId="0" borderId="1" xfId="0" applyFont="1" applyBorder="1" applyAlignment="1">
      <alignment horizontal="center" vertical="center" wrapText="1"/>
    </xf>
    <xf numFmtId="0" fontId="29" fillId="0" borderId="2" xfId="0" applyFont="1" applyBorder="1">
      <alignment vertical="center"/>
    </xf>
    <xf numFmtId="0" fontId="29" fillId="0" borderId="9" xfId="0" applyFont="1" applyBorder="1" applyAlignment="1">
      <alignment horizontal="center" wrapText="1"/>
    </xf>
    <xf numFmtId="0" fontId="29" fillId="0" borderId="1" xfId="0" applyFont="1" applyBorder="1" applyAlignment="1">
      <alignment horizontal="center" vertical="center" shrinkToFit="1"/>
    </xf>
    <xf numFmtId="0" fontId="29" fillId="0" borderId="2" xfId="0" applyFont="1" applyBorder="1" applyAlignment="1">
      <alignment horizontal="center" vertical="center" wrapText="1"/>
    </xf>
    <xf numFmtId="0" fontId="29" fillId="0" borderId="9" xfId="0" applyFont="1" applyBorder="1" applyAlignment="1">
      <alignment horizontal="right" vertical="center" wrapText="1"/>
    </xf>
    <xf numFmtId="0" fontId="29" fillId="0" borderId="2" xfId="0" applyFont="1" applyBorder="1" applyAlignment="1">
      <alignment vertical="center" shrinkToFit="1"/>
    </xf>
    <xf numFmtId="0" fontId="29" fillId="0" borderId="4" xfId="0" applyFont="1" applyBorder="1">
      <alignment vertical="center"/>
    </xf>
    <xf numFmtId="0" fontId="29" fillId="0" borderId="14" xfId="0" applyFont="1" applyBorder="1" applyAlignment="1">
      <alignment horizontal="center" vertical="top" wrapText="1"/>
    </xf>
    <xf numFmtId="0" fontId="29" fillId="0" borderId="4" xfId="0" applyFont="1" applyBorder="1" applyAlignment="1">
      <alignment vertical="center" shrinkToFit="1"/>
    </xf>
    <xf numFmtId="0" fontId="29" fillId="0" borderId="4" xfId="0" applyFont="1" applyBorder="1" applyAlignment="1">
      <alignment horizontal="center" vertical="center" wrapText="1"/>
    </xf>
    <xf numFmtId="3" fontId="29" fillId="4" borderId="1" xfId="0" applyNumberFormat="1" applyFont="1" applyFill="1" applyBorder="1">
      <alignment vertical="center"/>
    </xf>
    <xf numFmtId="176" fontId="29" fillId="4" borderId="1" xfId="0" applyNumberFormat="1" applyFont="1" applyFill="1" applyBorder="1" applyAlignment="1">
      <alignment horizontal="center" vertical="center"/>
    </xf>
    <xf numFmtId="0" fontId="29" fillId="4" borderId="4" xfId="0" applyFont="1" applyFill="1" applyBorder="1">
      <alignment vertical="center"/>
    </xf>
    <xf numFmtId="3" fontId="29" fillId="4" borderId="4" xfId="0" applyNumberFormat="1" applyFont="1" applyFill="1" applyBorder="1">
      <alignment vertical="center"/>
    </xf>
    <xf numFmtId="176" fontId="29" fillId="4" borderId="4" xfId="0" applyNumberFormat="1" applyFont="1" applyFill="1" applyBorder="1" applyAlignment="1">
      <alignment horizontal="center" vertical="center"/>
    </xf>
    <xf numFmtId="3" fontId="29" fillId="0" borderId="1" xfId="0" applyNumberFormat="1" applyFont="1" applyBorder="1">
      <alignment vertical="center"/>
    </xf>
    <xf numFmtId="176" fontId="29" fillId="0" borderId="1" xfId="0" applyNumberFormat="1" applyFont="1" applyBorder="1" applyAlignment="1">
      <alignment horizontal="center" vertical="center"/>
    </xf>
    <xf numFmtId="3" fontId="29" fillId="0" borderId="4" xfId="0" applyNumberFormat="1" applyFont="1" applyBorder="1">
      <alignment vertical="center"/>
    </xf>
    <xf numFmtId="176" fontId="29" fillId="0" borderId="4" xfId="0" applyNumberFormat="1" applyFont="1" applyBorder="1" applyAlignment="1">
      <alignment horizontal="center" vertical="center"/>
    </xf>
    <xf numFmtId="0" fontId="29" fillId="0" borderId="4" xfId="0" applyFont="1" applyBorder="1" applyAlignment="1">
      <alignment horizontal="center" vertical="center"/>
    </xf>
    <xf numFmtId="0" fontId="29" fillId="0" borderId="2" xfId="0" applyFont="1" applyBorder="1" applyAlignment="1">
      <alignment horizontal="center" vertical="center"/>
    </xf>
    <xf numFmtId="3" fontId="50" fillId="0" borderId="0" xfId="0" applyNumberFormat="1" applyFont="1">
      <alignment vertical="center"/>
    </xf>
    <xf numFmtId="3" fontId="29" fillId="0" borderId="0" xfId="0" applyNumberFormat="1" applyFont="1">
      <alignment vertical="center"/>
    </xf>
    <xf numFmtId="0" fontId="50" fillId="0" borderId="0" xfId="0" applyFont="1">
      <alignment vertical="center"/>
    </xf>
    <xf numFmtId="0" fontId="23" fillId="0" borderId="0" xfId="0" applyFont="1" applyAlignment="1">
      <alignment vertical="center" textRotation="180"/>
    </xf>
    <xf numFmtId="0" fontId="67" fillId="0" borderId="0" xfId="1" applyFont="1">
      <alignment vertical="center"/>
    </xf>
    <xf numFmtId="0" fontId="64" fillId="0" borderId="0" xfId="1" applyFont="1">
      <alignment vertical="center"/>
    </xf>
    <xf numFmtId="0" fontId="62" fillId="0" borderId="0" xfId="1" applyFont="1">
      <alignment vertical="center"/>
    </xf>
    <xf numFmtId="0" fontId="68" fillId="0" borderId="0" xfId="1" applyFont="1">
      <alignment vertical="center"/>
    </xf>
    <xf numFmtId="49" fontId="62" fillId="0" borderId="10" xfId="1" applyNumberFormat="1" applyFont="1" applyBorder="1" applyAlignment="1">
      <alignment horizontal="distributed" vertical="center" shrinkToFit="1"/>
    </xf>
    <xf numFmtId="49" fontId="62" fillId="0" borderId="13" xfId="1" applyNumberFormat="1" applyFont="1" applyBorder="1" applyAlignment="1">
      <alignment horizontal="distributed" vertical="center" shrinkToFit="1"/>
    </xf>
    <xf numFmtId="49" fontId="62" fillId="0" borderId="12" xfId="1" applyNumberFormat="1" applyFont="1" applyBorder="1" applyAlignment="1">
      <alignment horizontal="distributed" vertical="center" shrinkToFit="1"/>
    </xf>
    <xf numFmtId="0" fontId="62" fillId="0" borderId="13" xfId="1" applyFont="1" applyBorder="1" applyAlignment="1">
      <alignment horizontal="right" vertical="center"/>
    </xf>
    <xf numFmtId="0" fontId="62" fillId="0" borderId="6" xfId="1" applyFont="1" applyBorder="1">
      <alignment vertical="center"/>
    </xf>
    <xf numFmtId="0" fontId="62" fillId="0" borderId="13" xfId="1" applyFont="1" applyBorder="1" applyAlignment="1">
      <alignment horizontal="center" vertical="center"/>
    </xf>
    <xf numFmtId="0" fontId="62" fillId="0" borderId="6" xfId="1" applyFont="1" applyBorder="1" applyAlignment="1">
      <alignment horizontal="center" vertical="center"/>
    </xf>
    <xf numFmtId="0" fontId="62" fillId="0" borderId="7" xfId="1" applyFont="1" applyBorder="1">
      <alignment vertical="center"/>
    </xf>
    <xf numFmtId="0" fontId="68" fillId="0" borderId="10" xfId="1" applyFont="1" applyBorder="1" applyAlignment="1">
      <alignment horizontal="distributed" vertical="center"/>
    </xf>
    <xf numFmtId="0" fontId="68" fillId="0" borderId="13" xfId="1" applyFont="1" applyBorder="1" applyAlignment="1">
      <alignment horizontal="distributed" vertical="center"/>
    </xf>
    <xf numFmtId="0" fontId="68" fillId="0" borderId="12" xfId="1" applyFont="1" applyBorder="1" applyAlignment="1">
      <alignment horizontal="distributed" vertical="center"/>
    </xf>
    <xf numFmtId="0" fontId="62" fillId="0" borderId="10" xfId="1" applyFont="1" applyBorder="1">
      <alignment vertical="center"/>
    </xf>
    <xf numFmtId="0" fontId="62" fillId="0" borderId="13" xfId="1" applyFont="1" applyBorder="1">
      <alignment vertical="center"/>
    </xf>
    <xf numFmtId="0" fontId="68" fillId="0" borderId="13" xfId="1" applyFont="1" applyBorder="1" applyAlignment="1">
      <alignment horizontal="center" vertical="center"/>
    </xf>
    <xf numFmtId="0" fontId="62" fillId="0" borderId="12" xfId="1" applyFont="1" applyBorder="1">
      <alignment vertical="center"/>
    </xf>
    <xf numFmtId="0" fontId="62" fillId="0" borderId="10" xfId="1" applyFont="1" applyBorder="1" applyAlignment="1">
      <alignment horizontal="center" vertical="center"/>
    </xf>
    <xf numFmtId="0" fontId="62" fillId="0" borderId="13" xfId="1" applyFont="1" applyBorder="1" applyAlignment="1">
      <alignment horizontal="center" vertical="center"/>
    </xf>
    <xf numFmtId="0" fontId="62" fillId="0" borderId="11" xfId="1" applyFont="1" applyBorder="1">
      <alignment vertical="center"/>
    </xf>
    <xf numFmtId="0" fontId="62" fillId="0" borderId="14" xfId="1" applyFont="1" applyBorder="1">
      <alignment vertical="center"/>
    </xf>
    <xf numFmtId="0" fontId="62" fillId="0" borderId="1" xfId="1" applyFont="1" applyBorder="1" applyAlignment="1">
      <alignment horizontal="center" vertical="center"/>
    </xf>
    <xf numFmtId="0" fontId="62" fillId="0" borderId="12" xfId="1" applyFont="1" applyBorder="1" applyAlignment="1">
      <alignment horizontal="center" vertical="center"/>
    </xf>
    <xf numFmtId="0" fontId="62" fillId="0" borderId="8" xfId="1" applyFont="1" applyBorder="1" applyAlignment="1">
      <alignment horizontal="center" vertical="center"/>
    </xf>
    <xf numFmtId="0" fontId="62" fillId="0" borderId="8" xfId="1" applyFont="1" applyBorder="1">
      <alignment vertical="center"/>
    </xf>
    <xf numFmtId="183" fontId="69" fillId="0" borderId="8" xfId="1" applyNumberFormat="1" applyFont="1" applyBorder="1" applyAlignment="1">
      <alignment horizontal="center" vertical="center"/>
    </xf>
    <xf numFmtId="0" fontId="69" fillId="0" borderId="4" xfId="1" applyFont="1" applyBorder="1" applyAlignment="1">
      <alignment horizontal="center" vertical="center"/>
    </xf>
    <xf numFmtId="0" fontId="62" fillId="0" borderId="8" xfId="1" applyFont="1" applyBorder="1" applyAlignment="1">
      <alignment horizontal="center" vertical="center"/>
    </xf>
    <xf numFmtId="0" fontId="62" fillId="0" borderId="2" xfId="1" applyFont="1" applyBorder="1" applyAlignment="1">
      <alignment horizontal="center" vertical="center"/>
    </xf>
    <xf numFmtId="0" fontId="62" fillId="0" borderId="0" xfId="1" applyFont="1" applyAlignment="1">
      <alignment horizontal="center" vertical="center"/>
    </xf>
    <xf numFmtId="0" fontId="62" fillId="0" borderId="9" xfId="1" applyFont="1" applyBorder="1" applyAlignment="1">
      <alignment horizontal="center" vertical="center"/>
    </xf>
    <xf numFmtId="0" fontId="62" fillId="0" borderId="12" xfId="1" applyFont="1" applyBorder="1" applyAlignment="1">
      <alignment horizontal="center" vertical="center"/>
    </xf>
    <xf numFmtId="0" fontId="62" fillId="0" borderId="4" xfId="1" applyFont="1" applyBorder="1" applyAlignment="1">
      <alignment horizontal="center" vertical="center"/>
    </xf>
    <xf numFmtId="0" fontId="62" fillId="0" borderId="14" xfId="1" applyFont="1" applyBorder="1" applyAlignment="1">
      <alignment horizontal="center" vertical="center"/>
    </xf>
    <xf numFmtId="0" fontId="62" fillId="0" borderId="0" xfId="1" applyFont="1" applyAlignment="1">
      <alignment horizontal="center" vertical="center"/>
    </xf>
    <xf numFmtId="0" fontId="71" fillId="0" borderId="0" xfId="1" applyFont="1">
      <alignment vertical="center"/>
    </xf>
    <xf numFmtId="0" fontId="72" fillId="0" borderId="0" xfId="1" applyFont="1">
      <alignment vertical="center"/>
    </xf>
    <xf numFmtId="0" fontId="68" fillId="0" borderId="0" xfId="1" applyFont="1" applyAlignment="1">
      <alignment horizontal="left" vertical="center"/>
    </xf>
    <xf numFmtId="0" fontId="68" fillId="0" borderId="8" xfId="1" applyFont="1" applyBorder="1" applyAlignment="1">
      <alignment horizontal="center" vertical="center" wrapText="1"/>
    </xf>
    <xf numFmtId="197" fontId="69" fillId="0" borderId="8" xfId="1" applyNumberFormat="1" applyFont="1" applyBorder="1" applyAlignment="1">
      <alignment horizontal="center" vertical="center"/>
    </xf>
    <xf numFmtId="0" fontId="74" fillId="0" borderId="8" xfId="1" applyFont="1" applyBorder="1" applyAlignment="1">
      <alignment horizontal="center" vertical="center" wrapText="1"/>
    </xf>
    <xf numFmtId="197" fontId="69" fillId="0" borderId="4" xfId="1" applyNumberFormat="1" applyFont="1" applyBorder="1" applyAlignment="1">
      <alignment horizontal="center" vertical="center"/>
    </xf>
    <xf numFmtId="0" fontId="62" fillId="0" borderId="0" xfId="1" applyFont="1" applyAlignment="1">
      <alignment horizontal="center" vertical="center" shrinkToFit="1"/>
    </xf>
    <xf numFmtId="0" fontId="68" fillId="0" borderId="0" xfId="1" applyFont="1" applyAlignment="1">
      <alignment horizontal="center" vertical="center"/>
    </xf>
    <xf numFmtId="0" fontId="68" fillId="0" borderId="0" xfId="1" applyFont="1" applyAlignment="1">
      <alignment horizontal="left" vertical="center"/>
    </xf>
    <xf numFmtId="0" fontId="62" fillId="0" borderId="1" xfId="1" applyFont="1" applyBorder="1" applyAlignment="1">
      <alignment horizontal="center" vertical="center" wrapText="1" shrinkToFit="1"/>
    </xf>
    <xf numFmtId="0" fontId="62" fillId="0" borderId="10" xfId="1" applyFont="1" applyBorder="1" applyAlignment="1">
      <alignment horizontal="center" vertical="center"/>
    </xf>
    <xf numFmtId="0" fontId="62" fillId="0" borderId="4" xfId="1" applyFont="1" applyBorder="1" applyAlignment="1">
      <alignment horizontal="center" vertical="center" wrapText="1" shrinkToFit="1"/>
    </xf>
    <xf numFmtId="0" fontId="62" fillId="0" borderId="0" xfId="1" applyFont="1" applyAlignment="1">
      <alignment horizontal="right" vertical="center"/>
    </xf>
    <xf numFmtId="0" fontId="70" fillId="0" borderId="0" xfId="1" applyFont="1">
      <alignment vertical="center"/>
    </xf>
    <xf numFmtId="0" fontId="49" fillId="0" borderId="11" xfId="0" quotePrefix="1" applyFont="1" applyBorder="1" applyAlignment="1">
      <alignment horizontal="center" vertical="center"/>
    </xf>
    <xf numFmtId="200" fontId="26" fillId="0" borderId="11" xfId="0" applyNumberFormat="1" applyFont="1" applyBorder="1" applyAlignment="1">
      <alignment horizontal="left" vertical="center"/>
    </xf>
    <xf numFmtId="0" fontId="49" fillId="0" borderId="0" xfId="0" applyFont="1">
      <alignment vertical="center"/>
    </xf>
    <xf numFmtId="0" fontId="29" fillId="0" borderId="11" xfId="0" applyFont="1" applyBorder="1" applyAlignment="1">
      <alignment horizontal="center" vertical="center"/>
    </xf>
    <xf numFmtId="0" fontId="29" fillId="0" borderId="16"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8" xfId="0" applyFont="1" applyBorder="1" applyAlignment="1">
      <alignment horizontal="center" vertical="center"/>
    </xf>
    <xf numFmtId="0" fontId="29" fillId="0" borderId="10" xfId="0" applyFont="1" applyBorder="1" applyAlignment="1">
      <alignment vertical="center" wrapText="1"/>
    </xf>
    <xf numFmtId="0" fontId="29" fillId="0" borderId="12" xfId="0" applyFont="1" applyBorder="1" applyAlignment="1">
      <alignment vertical="center" wrapText="1"/>
    </xf>
    <xf numFmtId="0" fontId="29" fillId="0" borderId="12"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5"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7" xfId="0" applyFont="1" applyBorder="1" applyAlignment="1">
      <alignment horizontal="left" vertical="center" wrapText="1"/>
    </xf>
    <xf numFmtId="0" fontId="29" fillId="0" borderId="13" xfId="0" applyFont="1" applyBorder="1" applyAlignment="1">
      <alignment horizontal="center" vertical="center"/>
    </xf>
    <xf numFmtId="0" fontId="50" fillId="0" borderId="1" xfId="0" applyFont="1" applyBorder="1" applyAlignment="1">
      <alignment horizontal="center" vertical="center" textRotation="255" wrapText="1"/>
    </xf>
    <xf numFmtId="0" fontId="50" fillId="0" borderId="1" xfId="0" applyFont="1" applyBorder="1" applyAlignment="1">
      <alignment horizontal="center" vertical="center"/>
    </xf>
    <xf numFmtId="0" fontId="50" fillId="0" borderId="1" xfId="0" applyFont="1" applyBorder="1" applyAlignment="1">
      <alignment horizontal="center" vertical="center" textRotation="255"/>
    </xf>
    <xf numFmtId="0" fontId="50" fillId="0" borderId="1" xfId="0" applyFont="1" applyBorder="1" applyAlignment="1">
      <alignment horizontal="center" vertical="center" textRotation="255" wrapText="1" shrinkToFit="1"/>
    </xf>
    <xf numFmtId="0" fontId="29"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8" xfId="0" applyFont="1" applyBorder="1" applyAlignment="1">
      <alignment horizontal="left" vertical="center"/>
    </xf>
    <xf numFmtId="0" fontId="50" fillId="0" borderId="8" xfId="0" applyFont="1" applyBorder="1" applyAlignment="1">
      <alignment horizontal="center" vertical="center" textRotation="255"/>
    </xf>
    <xf numFmtId="0" fontId="50" fillId="0" borderId="8" xfId="0" applyFont="1" applyBorder="1" applyAlignment="1">
      <alignment horizontal="center" vertical="center" textRotation="255" wrapText="1"/>
    </xf>
    <xf numFmtId="0" fontId="29" fillId="0" borderId="8" xfId="0" applyFont="1" applyBorder="1" applyAlignment="1">
      <alignment horizontal="center" vertical="center" textRotation="255" wrapText="1"/>
    </xf>
    <xf numFmtId="0" fontId="50" fillId="0" borderId="4" xfId="0" applyFont="1" applyBorder="1" applyAlignment="1">
      <alignment horizontal="center" vertical="center" textRotation="255" wrapText="1"/>
    </xf>
    <xf numFmtId="0" fontId="50" fillId="0" borderId="4" xfId="0" applyFont="1" applyBorder="1" applyAlignment="1">
      <alignment horizontal="center" vertical="center"/>
    </xf>
    <xf numFmtId="0" fontId="50" fillId="0" borderId="4" xfId="0" applyFont="1" applyBorder="1" applyAlignment="1">
      <alignment horizontal="center" vertical="center" textRotation="255"/>
    </xf>
    <xf numFmtId="0" fontId="50" fillId="0" borderId="4" xfId="0" applyFont="1" applyBorder="1" applyAlignment="1">
      <alignment horizontal="center" vertical="center" textRotation="255" wrapText="1" shrinkToFit="1"/>
    </xf>
    <xf numFmtId="0" fontId="29" fillId="0" borderId="4" xfId="0" applyFont="1" applyBorder="1" applyAlignment="1">
      <alignment horizontal="center" vertical="center" wrapText="1"/>
    </xf>
    <xf numFmtId="0" fontId="29" fillId="0" borderId="1" xfId="0" applyFont="1" applyBorder="1" applyAlignment="1">
      <alignment vertical="center" wrapText="1"/>
    </xf>
    <xf numFmtId="0" fontId="29" fillId="0" borderId="8" xfId="0" applyFont="1" applyBorder="1" applyAlignment="1">
      <alignment vertical="center" wrapText="1"/>
    </xf>
    <xf numFmtId="0" fontId="29" fillId="0" borderId="7" xfId="0" applyFont="1" applyBorder="1" applyAlignment="1">
      <alignment horizontal="center" vertical="center" wrapText="1"/>
    </xf>
    <xf numFmtId="0" fontId="29" fillId="0" borderId="3" xfId="0" applyFont="1" applyBorder="1" applyAlignment="1">
      <alignment horizontal="center" vertical="center"/>
    </xf>
    <xf numFmtId="0" fontId="29" fillId="0" borderId="1" xfId="0" applyFont="1" applyBorder="1" applyAlignment="1">
      <alignment horizontal="right" vertical="center"/>
    </xf>
    <xf numFmtId="0" fontId="29" fillId="5" borderId="1" xfId="0" applyFont="1" applyFill="1" applyBorder="1" applyAlignment="1">
      <alignment horizontal="right" vertical="center"/>
    </xf>
    <xf numFmtId="0" fontId="29" fillId="0" borderId="1" xfId="0" applyFont="1" applyBorder="1" applyAlignment="1">
      <alignment horizontal="right" vertical="top"/>
    </xf>
    <xf numFmtId="49" fontId="29" fillId="0" borderId="2" xfId="0" applyNumberFormat="1" applyFont="1" applyBorder="1" applyAlignment="1">
      <alignment horizontal="center" vertical="center"/>
    </xf>
    <xf numFmtId="184" fontId="29" fillId="0" borderId="2" xfId="0" applyNumberFormat="1" applyFont="1" applyBorder="1" applyAlignment="1">
      <alignment horizontal="right" vertical="center"/>
    </xf>
    <xf numFmtId="184" fontId="29" fillId="5" borderId="2" xfId="0" applyNumberFormat="1" applyFont="1" applyFill="1" applyBorder="1" applyAlignment="1">
      <alignment horizontal="right" vertical="center"/>
    </xf>
    <xf numFmtId="0" fontId="29" fillId="0" borderId="2" xfId="0" applyFont="1" applyBorder="1" applyAlignment="1">
      <alignment horizontal="center" vertical="center"/>
    </xf>
    <xf numFmtId="0" fontId="29" fillId="5" borderId="2" xfId="0" applyFont="1" applyFill="1" applyBorder="1" applyAlignment="1">
      <alignment horizontal="center" vertical="center"/>
    </xf>
    <xf numFmtId="0" fontId="29" fillId="0" borderId="21" xfId="0" applyFont="1" applyBorder="1" applyAlignment="1">
      <alignment vertical="top"/>
    </xf>
    <xf numFmtId="3" fontId="29" fillId="0" borderId="4" xfId="0" applyNumberFormat="1" applyFont="1" applyBorder="1">
      <alignment vertical="center"/>
    </xf>
    <xf numFmtId="3" fontId="29" fillId="5" borderId="4" xfId="0" applyNumberFormat="1" applyFont="1" applyFill="1" applyBorder="1">
      <alignment vertical="center"/>
    </xf>
    <xf numFmtId="177" fontId="29" fillId="0" borderId="4" xfId="0" applyNumberFormat="1" applyFont="1" applyBorder="1">
      <alignment vertical="center"/>
    </xf>
    <xf numFmtId="0" fontId="29" fillId="0" borderId="4" xfId="0" applyFont="1" applyBorder="1">
      <alignment vertical="center"/>
    </xf>
    <xf numFmtId="176" fontId="29" fillId="0" borderId="4" xfId="0" applyNumberFormat="1" applyFont="1" applyBorder="1">
      <alignment vertical="center"/>
    </xf>
    <xf numFmtId="187" fontId="29" fillId="5" borderId="4" xfId="0" applyNumberFormat="1" applyFont="1" applyFill="1" applyBorder="1">
      <alignment vertical="center"/>
    </xf>
    <xf numFmtId="0" fontId="29" fillId="0" borderId="20" xfId="0" applyFont="1" applyBorder="1" applyAlignment="1">
      <alignment vertical="top"/>
    </xf>
    <xf numFmtId="0" fontId="49" fillId="0" borderId="0" xfId="0" applyFont="1" applyAlignment="1">
      <alignment horizontal="left" vertical="top" textRotation="180"/>
    </xf>
    <xf numFmtId="49" fontId="29" fillId="0" borderId="1" xfId="0" applyNumberFormat="1" applyFont="1" applyBorder="1" applyAlignment="1">
      <alignment horizontal="center" vertical="center"/>
    </xf>
    <xf numFmtId="0" fontId="29" fillId="0" borderId="19" xfId="0" applyFont="1" applyBorder="1" applyAlignment="1">
      <alignment vertical="top"/>
    </xf>
    <xf numFmtId="0" fontId="29" fillId="0" borderId="20" xfId="0" applyFont="1" applyBorder="1">
      <alignment vertical="center"/>
    </xf>
    <xf numFmtId="0" fontId="26" fillId="0" borderId="0" xfId="0" applyFont="1" applyAlignment="1">
      <alignment horizontal="left" vertical="center" textRotation="180"/>
    </xf>
    <xf numFmtId="0" fontId="26" fillId="0" borderId="0" xfId="0" applyFont="1">
      <alignment vertical="center"/>
    </xf>
    <xf numFmtId="3" fontId="29" fillId="0" borderId="14" xfId="0" applyNumberFormat="1" applyFont="1" applyBorder="1">
      <alignment vertical="center"/>
    </xf>
    <xf numFmtId="3" fontId="29" fillId="5" borderId="14" xfId="0" applyNumberFormat="1" applyFont="1" applyFill="1" applyBorder="1">
      <alignment vertical="center"/>
    </xf>
    <xf numFmtId="0" fontId="29" fillId="5" borderId="1" xfId="0" applyFont="1" applyFill="1" applyBorder="1" applyAlignment="1">
      <alignment horizontal="center" vertical="center"/>
    </xf>
    <xf numFmtId="3" fontId="29" fillId="5" borderId="1" xfId="0" applyNumberFormat="1" applyFont="1" applyFill="1" applyBorder="1" applyAlignment="1">
      <alignment horizontal="center" vertical="center"/>
    </xf>
    <xf numFmtId="3" fontId="29" fillId="5" borderId="1" xfId="0" applyNumberFormat="1" applyFont="1" applyFill="1" applyBorder="1" applyAlignment="1">
      <alignment horizontal="right" vertical="center"/>
    </xf>
    <xf numFmtId="176" fontId="29" fillId="5" borderId="1" xfId="0" applyNumberFormat="1" applyFont="1" applyFill="1" applyBorder="1" applyAlignment="1">
      <alignment horizontal="right" vertical="center"/>
    </xf>
    <xf numFmtId="0" fontId="29" fillId="5" borderId="19" xfId="0" applyFont="1" applyFill="1" applyBorder="1">
      <alignment vertical="center"/>
    </xf>
    <xf numFmtId="0" fontId="29" fillId="5" borderId="1" xfId="0" applyFont="1" applyFill="1" applyBorder="1">
      <alignment vertical="center"/>
    </xf>
    <xf numFmtId="176" fontId="29" fillId="5" borderId="19" xfId="0" applyNumberFormat="1" applyFont="1" applyFill="1" applyBorder="1" applyAlignment="1">
      <alignment horizontal="center" vertical="center"/>
    </xf>
    <xf numFmtId="176" fontId="29" fillId="5" borderId="1" xfId="0" applyNumberFormat="1" applyFont="1" applyFill="1" applyBorder="1" applyAlignment="1">
      <alignment horizontal="center" vertical="center"/>
    </xf>
    <xf numFmtId="0" fontId="29" fillId="5" borderId="2" xfId="0" applyFont="1" applyFill="1" applyBorder="1" applyAlignment="1">
      <alignment horizontal="center" vertical="center"/>
    </xf>
    <xf numFmtId="3" fontId="29" fillId="5" borderId="2" xfId="0" applyNumberFormat="1" applyFont="1" applyFill="1" applyBorder="1" applyAlignment="1">
      <alignment horizontal="center" vertical="center"/>
    </xf>
    <xf numFmtId="3" fontId="29" fillId="5" borderId="0" xfId="0" applyNumberFormat="1" applyFont="1" applyFill="1" applyAlignment="1">
      <alignment horizontal="center" vertical="center"/>
    </xf>
    <xf numFmtId="177" fontId="29" fillId="5" borderId="2" xfId="0" applyNumberFormat="1" applyFont="1" applyFill="1" applyBorder="1" applyAlignment="1">
      <alignment horizontal="center" vertical="center"/>
    </xf>
    <xf numFmtId="0" fontId="29" fillId="5" borderId="21" xfId="0" applyFont="1" applyFill="1" applyBorder="1">
      <alignment vertical="center"/>
    </xf>
    <xf numFmtId="176" fontId="29" fillId="5" borderId="21" xfId="0" applyNumberFormat="1" applyFont="1" applyFill="1" applyBorder="1" applyAlignment="1">
      <alignment horizontal="center" vertical="center"/>
    </xf>
    <xf numFmtId="176" fontId="29" fillId="5" borderId="2" xfId="0" applyNumberFormat="1" applyFont="1" applyFill="1" applyBorder="1" applyAlignment="1">
      <alignment horizontal="center" vertical="center"/>
    </xf>
    <xf numFmtId="0" fontId="29" fillId="5" borderId="4" xfId="0" applyFont="1" applyFill="1" applyBorder="1" applyAlignment="1">
      <alignment horizontal="center" vertical="center"/>
    </xf>
    <xf numFmtId="3" fontId="29" fillId="5" borderId="2" xfId="0" applyNumberFormat="1" applyFont="1" applyFill="1" applyBorder="1">
      <alignment vertical="center"/>
    </xf>
    <xf numFmtId="3" fontId="29" fillId="5" borderId="9" xfId="0" applyNumberFormat="1" applyFont="1" applyFill="1" applyBorder="1">
      <alignment vertical="center"/>
    </xf>
    <xf numFmtId="177" fontId="29" fillId="5" borderId="2" xfId="0" applyNumberFormat="1" applyFont="1" applyFill="1" applyBorder="1">
      <alignment vertical="center"/>
    </xf>
    <xf numFmtId="0" fontId="29" fillId="5" borderId="2" xfId="0" applyFont="1" applyFill="1" applyBorder="1">
      <alignment vertical="center"/>
    </xf>
    <xf numFmtId="0" fontId="29" fillId="5" borderId="20" xfId="0" applyFont="1" applyFill="1" applyBorder="1">
      <alignment vertical="center"/>
    </xf>
    <xf numFmtId="176" fontId="29" fillId="5" borderId="20" xfId="0" applyNumberFormat="1" applyFont="1" applyFill="1" applyBorder="1" applyAlignment="1">
      <alignment horizontal="center" vertical="center"/>
    </xf>
    <xf numFmtId="0" fontId="29" fillId="5" borderId="1" xfId="0" applyFont="1" applyFill="1" applyBorder="1" applyAlignment="1">
      <alignment horizontal="center" vertical="center" wrapText="1"/>
    </xf>
    <xf numFmtId="3" fontId="29" fillId="5" borderId="7" xfId="0" applyNumberFormat="1" applyFont="1" applyFill="1" applyBorder="1" applyAlignment="1">
      <alignment horizontal="center" vertical="center"/>
    </xf>
    <xf numFmtId="177" fontId="29" fillId="5" borderId="1" xfId="0" applyNumberFormat="1" applyFont="1" applyFill="1" applyBorder="1" applyAlignment="1">
      <alignment horizontal="center" vertical="center"/>
    </xf>
    <xf numFmtId="0" fontId="29" fillId="5" borderId="1" xfId="0" applyFont="1" applyFill="1" applyBorder="1" applyAlignment="1">
      <alignment horizontal="center" vertical="center"/>
    </xf>
    <xf numFmtId="176" fontId="29" fillId="5" borderId="19" xfId="0" applyNumberFormat="1" applyFont="1" applyFill="1" applyBorder="1">
      <alignment vertical="center"/>
    </xf>
    <xf numFmtId="0" fontId="29" fillId="5" borderId="2" xfId="0" applyFont="1" applyFill="1" applyBorder="1">
      <alignment vertical="center"/>
    </xf>
    <xf numFmtId="3" fontId="29" fillId="5" borderId="9" xfId="0" applyNumberFormat="1" applyFont="1" applyFill="1" applyBorder="1" applyAlignment="1">
      <alignment horizontal="center" vertical="center"/>
    </xf>
    <xf numFmtId="176" fontId="29" fillId="5" borderId="21" xfId="0" applyNumberFormat="1" applyFont="1" applyFill="1" applyBorder="1">
      <alignment vertical="center"/>
    </xf>
    <xf numFmtId="0" fontId="29" fillId="5" borderId="4" xfId="0" applyFont="1" applyFill="1" applyBorder="1">
      <alignment vertical="center"/>
    </xf>
    <xf numFmtId="177" fontId="29" fillId="5" borderId="4" xfId="0" applyNumberFormat="1" applyFont="1" applyFill="1" applyBorder="1">
      <alignment vertical="center"/>
    </xf>
    <xf numFmtId="186" fontId="29" fillId="5" borderId="4" xfId="0" applyNumberFormat="1" applyFont="1" applyFill="1" applyBorder="1">
      <alignment vertical="center"/>
    </xf>
    <xf numFmtId="0" fontId="29" fillId="0" borderId="6" xfId="0" applyFont="1" applyBorder="1">
      <alignment vertical="center"/>
    </xf>
    <xf numFmtId="0" fontId="29" fillId="0" borderId="0" xfId="0" applyFont="1" applyAlignment="1">
      <alignment horizontal="left" vertical="center"/>
    </xf>
    <xf numFmtId="0" fontId="29" fillId="0" borderId="0" xfId="0" applyFont="1">
      <alignment vertical="center"/>
    </xf>
    <xf numFmtId="0" fontId="49" fillId="0" borderId="0" xfId="0" quotePrefix="1" applyFont="1" applyAlignment="1">
      <alignment horizontal="center" vertical="center"/>
    </xf>
    <xf numFmtId="0" fontId="75" fillId="0" borderId="11" xfId="0" applyFont="1" applyBorder="1" applyAlignment="1">
      <alignment horizontal="right" vertical="center"/>
    </xf>
    <xf numFmtId="0" fontId="24" fillId="3" borderId="0" xfId="0" applyFont="1" applyFill="1" applyAlignment="1">
      <alignment horizontal="center" vertical="center"/>
    </xf>
    <xf numFmtId="0" fontId="75" fillId="0" borderId="0" xfId="0" applyFont="1" applyAlignment="1">
      <alignment horizontal="center" vertical="center"/>
    </xf>
    <xf numFmtId="0" fontId="29" fillId="0" borderId="0" xfId="0" applyFont="1" applyAlignment="1">
      <alignment horizontal="center" vertical="center"/>
    </xf>
    <xf numFmtId="0" fontId="29" fillId="0" borderId="11" xfId="0" applyFont="1" applyBorder="1" applyAlignment="1">
      <alignment horizontal="center" vertical="center"/>
    </xf>
    <xf numFmtId="0" fontId="26" fillId="6" borderId="0" xfId="11" applyFont="1" applyFill="1" applyAlignment="1">
      <alignment horizontal="left" vertical="top" wrapText="1"/>
    </xf>
    <xf numFmtId="0" fontId="1" fillId="6" borderId="0" xfId="11" applyFont="1" applyFill="1" applyAlignment="1">
      <alignment horizontal="left" vertical="top" wrapText="1"/>
    </xf>
    <xf numFmtId="0" fontId="44" fillId="0" borderId="0" xfId="18" applyFont="1" applyAlignment="1">
      <alignment horizontal="center" vertical="center" shrinkToFit="1"/>
    </xf>
    <xf numFmtId="0" fontId="44" fillId="0" borderId="0" xfId="18" applyFont="1" applyAlignment="1">
      <alignment horizontal="center" vertical="center" shrinkToFit="1"/>
    </xf>
    <xf numFmtId="0" fontId="44" fillId="0" borderId="11" xfId="18" applyFont="1" applyBorder="1" applyAlignment="1">
      <alignment vertical="center" shrinkToFit="1"/>
    </xf>
    <xf numFmtId="0" fontId="44" fillId="0" borderId="13" xfId="18" applyFont="1" applyBorder="1" applyAlignment="1">
      <alignment vertical="center" shrinkToFit="1"/>
    </xf>
    <xf numFmtId="0" fontId="44" fillId="0" borderId="0" xfId="18" applyFont="1" applyAlignment="1">
      <alignment vertical="center" wrapText="1"/>
    </xf>
    <xf numFmtId="0" fontId="44" fillId="0" borderId="0" xfId="18" applyFont="1">
      <alignment vertical="center"/>
    </xf>
    <xf numFmtId="0" fontId="44" fillId="0" borderId="0" xfId="18" applyFont="1" applyAlignment="1">
      <alignment vertical="center" wrapText="1"/>
    </xf>
    <xf numFmtId="0" fontId="44" fillId="0" borderId="0" xfId="18" applyFont="1" applyAlignment="1">
      <alignment vertical="center" shrinkToFit="1"/>
    </xf>
    <xf numFmtId="0" fontId="44" fillId="0" borderId="0" xfId="18" applyFont="1" applyAlignment="1">
      <alignment vertical="center" shrinkToFit="1"/>
    </xf>
    <xf numFmtId="0" fontId="73" fillId="0" borderId="0" xfId="18" applyFont="1" applyAlignment="1">
      <alignment horizontal="left" vertical="center" wrapText="1" shrinkToFit="1"/>
    </xf>
    <xf numFmtId="0" fontId="73" fillId="0" borderId="0" xfId="18" applyFont="1" applyAlignment="1">
      <alignment horizontal="left" vertical="center" shrinkToFit="1"/>
    </xf>
    <xf numFmtId="0" fontId="44" fillId="0" borderId="51" xfId="18" applyFont="1" applyBorder="1" applyAlignment="1">
      <alignment horizontal="center" vertical="center" shrinkToFit="1"/>
    </xf>
    <xf numFmtId="0" fontId="44" fillId="0" borderId="48" xfId="18" applyFont="1" applyBorder="1" applyAlignment="1">
      <alignment horizontal="center" vertical="center" shrinkToFit="1"/>
    </xf>
    <xf numFmtId="0" fontId="44" fillId="0" borderId="49" xfId="18" applyFont="1" applyBorder="1" applyAlignment="1">
      <alignment horizontal="center" vertical="center" shrinkToFit="1"/>
    </xf>
    <xf numFmtId="0" fontId="62" fillId="0" borderId="54" xfId="18" applyFont="1" applyBorder="1" applyAlignment="1">
      <alignment horizontal="left" vertical="center" shrinkToFit="1"/>
    </xf>
    <xf numFmtId="0" fontId="44" fillId="6" borderId="0" xfId="18" applyFont="1" applyFill="1" applyAlignment="1">
      <alignment vertical="center" shrinkToFit="1"/>
    </xf>
    <xf numFmtId="0" fontId="44" fillId="3" borderId="0" xfId="18" applyFont="1" applyFill="1" applyAlignment="1">
      <alignment vertical="center" shrinkToFit="1"/>
    </xf>
    <xf numFmtId="0" fontId="72" fillId="0" borderId="52" xfId="18" applyFont="1" applyBorder="1" applyAlignment="1">
      <alignment vertical="center" shrinkToFit="1"/>
    </xf>
  </cellXfs>
  <cellStyles count="19">
    <cellStyle name="パーセント 2" xfId="12" xr:uid="{00000000-0005-0000-0000-000000000000}"/>
    <cellStyle name="標準" xfId="0" builtinId="0"/>
    <cellStyle name="標準 2" xfId="6" xr:uid="{00000000-0005-0000-0000-000002000000}"/>
    <cellStyle name="標準 2 2" xfId="7" xr:uid="{00000000-0005-0000-0000-000003000000}"/>
    <cellStyle name="標準 2 2 2" xfId="8" xr:uid="{00000000-0005-0000-0000-000004000000}"/>
    <cellStyle name="標準 2 2 2 2" xfId="11" xr:uid="{00000000-0005-0000-0000-000005000000}"/>
    <cellStyle name="標準 2 2 3" xfId="10" xr:uid="{00000000-0005-0000-0000-000006000000}"/>
    <cellStyle name="標準 2 3" xfId="9" xr:uid="{00000000-0005-0000-0000-000007000000}"/>
    <cellStyle name="標準 2 4" xfId="18" xr:uid="{6162CDCF-8411-4712-9C95-F7487841B5E4}"/>
    <cellStyle name="標準 3" xfId="13" xr:uid="{69733467-4498-4A6C-B12B-4382A439B152}"/>
    <cellStyle name="標準_（２） 2" xfId="1" xr:uid="{00000000-0005-0000-0000-000008000000}"/>
    <cellStyle name="標準_02公営保育所指導監査資料（１）（平成１９年度）" xfId="2" xr:uid="{00000000-0005-0000-0000-000009000000}"/>
    <cellStyle name="標準_02私営保育所指導監査資料（１（１）～（３））（平成１９年度）" xfId="3" xr:uid="{00000000-0005-0000-0000-00000A000000}"/>
    <cellStyle name="標準_05公営保育所指導監査資料（５）（平成１９年度）" xfId="4" xr:uid="{00000000-0005-0000-0000-00000B000000}"/>
    <cellStyle name="標準_08私営保育所指導監査資料（７（１））（平成１９年度）" xfId="14" xr:uid="{8482B7E9-E857-4E69-AE4F-38B6BF2F2D55}"/>
    <cellStyle name="標準_10私営保育所指導監査資料（８）（平成１９年度）" xfId="16" xr:uid="{5C51021F-BF5D-40CE-8904-3E47AF9D3C6F}"/>
    <cellStyle name="標準_12私営保育所指導監査資料（10）（平成１９年度）" xfId="15" xr:uid="{D4C828CE-84AE-46E4-8C71-ED44F636CBD5}"/>
    <cellStyle name="標準_17私営保育所指導監査資料（13）（平成１９年度）" xfId="17" xr:uid="{13F30596-5DA9-41AF-ADDA-C8C5D2FD42C3}"/>
    <cellStyle name="標準_監査資料(栄養摂取の状況） 2" xfId="5" xr:uid="{00000000-0005-0000-0000-00000C00000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609600</xdr:colOff>
      <xdr:row>26</xdr:row>
      <xdr:rowOff>76200</xdr:rowOff>
    </xdr:from>
    <xdr:to>
      <xdr:col>7</xdr:col>
      <xdr:colOff>95250</xdr:colOff>
      <xdr:row>26</xdr:row>
      <xdr:rowOff>95250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923925" y="5895975"/>
          <a:ext cx="212407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4</xdr:row>
      <xdr:rowOff>28575</xdr:rowOff>
    </xdr:from>
    <xdr:to>
      <xdr:col>11</xdr:col>
      <xdr:colOff>447675</xdr:colOff>
      <xdr:row>5</xdr:row>
      <xdr:rowOff>238125</xdr:rowOff>
    </xdr:to>
    <xdr:sp macro="" textlink="">
      <xdr:nvSpPr>
        <xdr:cNvPr id="2" name="大かっこ 1">
          <a:extLst>
            <a:ext uri="{FF2B5EF4-FFF2-40B4-BE49-F238E27FC236}">
              <a16:creationId xmlns:a16="http://schemas.microsoft.com/office/drawing/2014/main" id="{C7342DAF-DE60-43AA-A95A-BBF20A58E86F}"/>
            </a:ext>
          </a:extLst>
        </xdr:cNvPr>
        <xdr:cNvSpPr/>
      </xdr:nvSpPr>
      <xdr:spPr>
        <a:xfrm>
          <a:off x="32385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3" name="大かっこ 2">
          <a:extLst>
            <a:ext uri="{FF2B5EF4-FFF2-40B4-BE49-F238E27FC236}">
              <a16:creationId xmlns:a16="http://schemas.microsoft.com/office/drawing/2014/main" id="{4CB5BCA1-72EA-475C-BDB8-721F39D9FA63}"/>
            </a:ext>
          </a:extLst>
        </xdr:cNvPr>
        <xdr:cNvSpPr/>
      </xdr:nvSpPr>
      <xdr:spPr>
        <a:xfrm>
          <a:off x="32385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129</xdr:row>
      <xdr:rowOff>19050</xdr:rowOff>
    </xdr:from>
    <xdr:to>
      <xdr:col>5</xdr:col>
      <xdr:colOff>0</xdr:colOff>
      <xdr:row>135</xdr:row>
      <xdr:rowOff>142875</xdr:rowOff>
    </xdr:to>
    <xdr:cxnSp macro="">
      <xdr:nvCxnSpPr>
        <xdr:cNvPr id="2" name="直線コネクタ 1">
          <a:extLst>
            <a:ext uri="{FF2B5EF4-FFF2-40B4-BE49-F238E27FC236}">
              <a16:creationId xmlns:a16="http://schemas.microsoft.com/office/drawing/2014/main" id="{91ECF3EB-7607-4D6D-9168-275682E3E966}"/>
            </a:ext>
          </a:extLst>
        </xdr:cNvPr>
        <xdr:cNvCxnSpPr/>
      </xdr:nvCxnSpPr>
      <xdr:spPr>
        <a:xfrm>
          <a:off x="295275" y="24193500"/>
          <a:ext cx="6343650" cy="1266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137</xdr:row>
      <xdr:rowOff>19050</xdr:rowOff>
    </xdr:from>
    <xdr:to>
      <xdr:col>4</xdr:col>
      <xdr:colOff>847725</xdr:colOff>
      <xdr:row>154</xdr:row>
      <xdr:rowOff>0</xdr:rowOff>
    </xdr:to>
    <xdr:cxnSp macro="">
      <xdr:nvCxnSpPr>
        <xdr:cNvPr id="3" name="直線コネクタ 2">
          <a:extLst>
            <a:ext uri="{FF2B5EF4-FFF2-40B4-BE49-F238E27FC236}">
              <a16:creationId xmlns:a16="http://schemas.microsoft.com/office/drawing/2014/main" id="{BF9757E9-2B3A-40EA-BBA4-E77DE9CCF999}"/>
            </a:ext>
          </a:extLst>
        </xdr:cNvPr>
        <xdr:cNvCxnSpPr/>
      </xdr:nvCxnSpPr>
      <xdr:spPr>
        <a:xfrm>
          <a:off x="304800" y="25717500"/>
          <a:ext cx="6324600" cy="3219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S12360_&#20445;&#35703;&#12539;&#30435;&#26619;&#25351;&#23566;&#23460;\R06&#24180;&#24230;\01_&#20849;&#21516;&#20316;&#26989;\13_&#20816;&#31461;&#26045;&#35373;&#30435;&#26619;&#29677;\01&#65306;&#20107;&#21069;&#25552;&#20986;&#36039;&#26009;\01&#65306;&#20445;&#32946;&#25152;&#65295;&#12371;&#12393;&#12418;&#22290;\&#9313;&#31169;&#21942;\R&#65303;&#12304;&#31169;&#21942;&#12305;&#20445;&#32946;&#25152;&#38306;&#20418;&#27096;&#24335;\&#31169;&#21942;&#20445;&#32946;&#25152;&#30435;&#26619;&#36039;&#26009;&#8544;&#65288;&#31649;&#29702;&#36939;&#21942;&#65306;&#34920;&#32025;&#65374;&#65302;&#65289;3.11&#21332;&#35696;&#24460;.xlsx" TargetMode="External"/><Relationship Id="rId1" Type="http://schemas.openxmlformats.org/officeDocument/2006/relationships/externalLinkPath" Target="/S12360_&#20445;&#35703;&#12539;&#30435;&#26619;&#25351;&#23566;&#23460;/R06&#24180;&#24230;/01_&#20849;&#21516;&#20316;&#26989;/13_&#20816;&#31461;&#26045;&#35373;&#30435;&#26619;&#29677;/01&#65306;&#20107;&#21069;&#25552;&#20986;&#36039;&#26009;/01&#65306;&#20445;&#32946;&#25152;&#65295;&#12371;&#12393;&#12418;&#22290;/&#9313;&#31169;&#21942;/R&#65303;&#12304;&#31169;&#21942;&#12305;&#20445;&#32946;&#25152;&#38306;&#20418;&#27096;&#24335;/&#31169;&#21942;&#20445;&#32946;&#25152;&#30435;&#26619;&#36039;&#26009;&#8544;&#65288;&#31649;&#29702;&#36939;&#21942;&#65306;&#34920;&#32025;&#65374;&#65302;&#65289;3.11&#21332;&#35696;&#2446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S12360_&#20445;&#35703;&#12539;&#30435;&#26619;&#25351;&#23566;&#23460;\R06&#24180;&#24230;\01_&#20849;&#21516;&#20316;&#26989;\13_&#20816;&#31461;&#26045;&#35373;&#30435;&#26619;&#29677;\01&#65306;&#20107;&#21069;&#25552;&#20986;&#36039;&#26009;\01&#65306;&#20445;&#32946;&#25152;&#65295;&#12371;&#12393;&#12418;&#22290;\&#9313;&#31169;&#21942;\R7&#12304;&#31169;&#21942;&#12305;&#20445;&#32946;&#25152;&#22411;&#35469;&#23450;&#12371;&#12393;&#12418;&#22290;\&#31169;&#21942;(&#20445;&#32946;&#25152;&#22411;)&#12371;&#12393;&#12418;&#22290;&#30435;&#26619;&#36039;&#26009;&#8545;&#65288;&#32076;&#29702;&#65306;&#65303;&#65374;&#65297;&#65296;&#65295;&#19968;&#35239;&#34920;&#65289;.xlsx" TargetMode="External"/><Relationship Id="rId1" Type="http://schemas.openxmlformats.org/officeDocument/2006/relationships/externalLinkPath" Target="/S12360_&#20445;&#35703;&#12539;&#30435;&#26619;&#25351;&#23566;&#23460;/R06&#24180;&#24230;/01_&#20849;&#21516;&#20316;&#26989;/13_&#20816;&#31461;&#26045;&#35373;&#30435;&#26619;&#29677;/01&#65306;&#20107;&#21069;&#25552;&#20986;&#36039;&#26009;/01&#65306;&#20445;&#32946;&#25152;&#65295;&#12371;&#12393;&#12418;&#22290;/&#9313;&#31169;&#21942;/R7&#12304;&#31169;&#21942;&#12305;&#20445;&#32946;&#25152;&#22411;&#35469;&#23450;&#12371;&#12393;&#12418;&#22290;/&#31169;&#21942;(&#20445;&#32946;&#25152;&#22411;)&#12371;&#12393;&#12418;&#22290;&#30435;&#26619;&#36039;&#26009;&#8545;&#65288;&#32076;&#29702;&#65306;&#65303;&#65374;&#65297;&#65296;&#65295;&#19968;&#35239;&#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１（１）"/>
      <sheetName val="１（2)"/>
      <sheetName val="１（３）"/>
      <sheetName val="１（４）"/>
      <sheetName val="１（５）"/>
      <sheetName val="２・３ "/>
      <sheetName val="４（１）"/>
      <sheetName val="４ (2)"/>
      <sheetName val="５"/>
      <sheetName val="6"/>
    </sheetNames>
    <sheetDataSet>
      <sheetData sheetId="0">
        <row r="4">
          <cell r="D4">
            <v>7</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７"/>
      <sheetName val="８"/>
      <sheetName val="9"/>
      <sheetName val="一覧表"/>
      <sheetName val="7(2)~(5)添付しない"/>
      <sheetName val="9添付しない"/>
    </sheetNames>
    <sheetDataSet>
      <sheetData sheetId="0">
        <row r="1">
          <cell r="G1">
            <v>6</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58"/>
  <sheetViews>
    <sheetView view="pageBreakPreview" topLeftCell="A18" zoomScaleNormal="100" zoomScaleSheetLayoutView="100" workbookViewId="0">
      <selection activeCell="J64" sqref="J64"/>
    </sheetView>
  </sheetViews>
  <sheetFormatPr defaultRowHeight="11.25" x14ac:dyDescent="0.15"/>
  <cols>
    <col min="1" max="1" width="5.5" customWidth="1"/>
    <col min="2" max="2" width="13.1640625" customWidth="1"/>
    <col min="3" max="3" width="5" customWidth="1"/>
    <col min="4" max="4" width="2.33203125" customWidth="1"/>
    <col min="5" max="5" width="7" customWidth="1"/>
    <col min="8" max="9" width="9.6640625" customWidth="1"/>
    <col min="10" max="10" width="9.83203125" customWidth="1"/>
    <col min="11" max="11" width="21.33203125" customWidth="1"/>
    <col min="12" max="12" width="9.5" customWidth="1"/>
  </cols>
  <sheetData>
    <row r="1" spans="1:12" ht="22.5" customHeight="1" x14ac:dyDescent="0.15">
      <c r="A1" s="1"/>
      <c r="B1" s="2" t="s">
        <v>348</v>
      </c>
      <c r="K1" s="224"/>
      <c r="L1" s="224"/>
    </row>
    <row r="2" spans="1:12" ht="30" customHeight="1" x14ac:dyDescent="0.15">
      <c r="A2" s="1"/>
      <c r="J2" s="67"/>
      <c r="K2" s="224">
        <f ca="1">TODAY()</f>
        <v>45737</v>
      </c>
      <c r="L2" s="224"/>
    </row>
    <row r="3" spans="1:12" ht="15.75" customHeight="1" x14ac:dyDescent="0.15">
      <c r="A3" s="1"/>
    </row>
    <row r="4" spans="1:12" ht="28.5" x14ac:dyDescent="0.15">
      <c r="B4" s="71" t="s">
        <v>308</v>
      </c>
      <c r="C4" s="225">
        <v>7</v>
      </c>
      <c r="D4" s="225"/>
      <c r="E4" s="70" t="s">
        <v>198</v>
      </c>
      <c r="G4" s="226" t="s">
        <v>199</v>
      </c>
      <c r="H4" s="226"/>
      <c r="I4" s="226"/>
      <c r="J4" s="226"/>
      <c r="K4" s="226"/>
    </row>
    <row r="5" spans="1:12" ht="18.75" customHeight="1" x14ac:dyDescent="0.15">
      <c r="B5" s="15"/>
      <c r="C5" s="24"/>
      <c r="D5" s="24"/>
    </row>
    <row r="6" spans="1:12" ht="25.5" customHeight="1" x14ac:dyDescent="0.15">
      <c r="B6" s="227" t="s">
        <v>197</v>
      </c>
      <c r="C6" s="227"/>
      <c r="D6" s="227"/>
      <c r="E6" s="227"/>
      <c r="F6" s="227"/>
      <c r="G6" s="227"/>
      <c r="H6" s="227"/>
      <c r="I6" s="227"/>
      <c r="J6" s="227"/>
    </row>
    <row r="7" spans="1:12" ht="15.75" customHeight="1" x14ac:dyDescent="0.15">
      <c r="B7" s="204" t="s">
        <v>139</v>
      </c>
      <c r="C7" s="206"/>
      <c r="D7" s="204"/>
      <c r="E7" s="205"/>
      <c r="F7" s="205"/>
      <c r="G7" s="205"/>
      <c r="H7" s="205"/>
      <c r="I7" s="205"/>
      <c r="J7" s="205"/>
      <c r="K7" s="206"/>
    </row>
    <row r="8" spans="1:12" ht="16.5" customHeight="1" x14ac:dyDescent="0.15">
      <c r="A8" s="1"/>
      <c r="B8" s="204" t="s">
        <v>136</v>
      </c>
      <c r="C8" s="206"/>
      <c r="D8" s="228" t="s">
        <v>142</v>
      </c>
      <c r="E8" s="229"/>
      <c r="F8" s="229"/>
      <c r="G8" s="229"/>
      <c r="H8" s="229"/>
      <c r="I8" s="229"/>
      <c r="J8" s="229"/>
      <c r="K8" s="230"/>
    </row>
    <row r="9" spans="1:12" ht="16.5" customHeight="1" x14ac:dyDescent="0.15">
      <c r="A9" s="1"/>
      <c r="B9" s="216" t="s">
        <v>55</v>
      </c>
      <c r="C9" s="217"/>
      <c r="D9" s="204"/>
      <c r="E9" s="205"/>
      <c r="F9" s="205"/>
      <c r="G9" s="205"/>
      <c r="H9" s="205"/>
      <c r="I9" s="205"/>
      <c r="J9" s="205"/>
      <c r="K9" s="206"/>
    </row>
    <row r="10" spans="1:12" ht="16.5" customHeight="1" x14ac:dyDescent="0.15">
      <c r="A10" s="1"/>
      <c r="B10" s="213" t="s">
        <v>140</v>
      </c>
      <c r="C10" s="215"/>
      <c r="D10" s="213"/>
      <c r="E10" s="214"/>
      <c r="F10" s="214"/>
      <c r="G10" s="214"/>
      <c r="H10" s="214"/>
      <c r="I10" s="214"/>
      <c r="J10" s="214"/>
      <c r="K10" s="215"/>
    </row>
    <row r="11" spans="1:12" ht="16.5" customHeight="1" x14ac:dyDescent="0.15">
      <c r="A11" s="1"/>
      <c r="B11" s="213" t="s">
        <v>141</v>
      </c>
      <c r="C11" s="215"/>
      <c r="D11" s="213"/>
      <c r="E11" s="214"/>
      <c r="F11" s="214"/>
      <c r="G11" s="214"/>
      <c r="H11" s="214"/>
      <c r="I11" s="214"/>
      <c r="J11" s="214"/>
      <c r="K11" s="215"/>
    </row>
    <row r="12" spans="1:12" ht="16.5" customHeight="1" x14ac:dyDescent="0.15">
      <c r="A12" s="1"/>
      <c r="B12" s="218" t="s">
        <v>56</v>
      </c>
      <c r="C12" s="219"/>
      <c r="D12" s="222" t="s">
        <v>137</v>
      </c>
      <c r="E12" s="204"/>
      <c r="F12" s="209" t="s">
        <v>196</v>
      </c>
      <c r="G12" s="210"/>
      <c r="H12" s="210"/>
      <c r="I12" s="210"/>
      <c r="J12" s="210"/>
      <c r="K12" s="210"/>
    </row>
    <row r="13" spans="1:12" ht="16.5" customHeight="1" x14ac:dyDescent="0.15">
      <c r="A13" s="1"/>
      <c r="B13" s="220"/>
      <c r="C13" s="221"/>
      <c r="D13" s="211" t="s">
        <v>138</v>
      </c>
      <c r="E13" s="212"/>
      <c r="F13" s="209" t="s">
        <v>196</v>
      </c>
      <c r="G13" s="210"/>
      <c r="H13" s="210"/>
      <c r="I13" s="210"/>
      <c r="J13" s="210"/>
      <c r="K13" s="210"/>
    </row>
    <row r="14" spans="1:12" ht="16.5" customHeight="1" x14ac:dyDescent="0.15">
      <c r="A14" s="1"/>
      <c r="B14" s="216" t="s">
        <v>63</v>
      </c>
      <c r="C14" s="217"/>
      <c r="D14" s="204"/>
      <c r="E14" s="205"/>
      <c r="F14" s="205"/>
      <c r="G14" s="205"/>
      <c r="H14" s="205"/>
      <c r="I14" s="205"/>
      <c r="J14" s="205"/>
      <c r="K14" s="206"/>
    </row>
    <row r="15" spans="1:12" ht="16.5" customHeight="1" x14ac:dyDescent="0.15">
      <c r="A15" s="1"/>
      <c r="B15" s="216" t="s">
        <v>132</v>
      </c>
      <c r="C15" s="217"/>
      <c r="D15" s="213"/>
      <c r="E15" s="214"/>
      <c r="F15" s="214"/>
      <c r="G15" s="214"/>
      <c r="H15" s="214"/>
      <c r="I15" s="214"/>
      <c r="J15" s="214"/>
      <c r="K15" s="215"/>
    </row>
    <row r="16" spans="1:12" ht="16.5" customHeight="1" x14ac:dyDescent="0.15">
      <c r="A16" s="1"/>
      <c r="B16" s="216" t="s">
        <v>195</v>
      </c>
      <c r="C16" s="217"/>
      <c r="D16" s="213"/>
      <c r="E16" s="214"/>
      <c r="F16" s="214"/>
      <c r="G16" s="214"/>
      <c r="H16" s="214"/>
      <c r="I16" s="214"/>
      <c r="J16" s="214"/>
      <c r="K16" s="215"/>
    </row>
    <row r="17" spans="1:12" ht="16.5" customHeight="1" x14ac:dyDescent="0.15">
      <c r="A17" s="1"/>
      <c r="B17" s="216" t="s">
        <v>135</v>
      </c>
      <c r="C17" s="217"/>
      <c r="D17" s="204"/>
      <c r="E17" s="205"/>
      <c r="F17" s="205"/>
      <c r="G17" s="205"/>
      <c r="H17" s="205"/>
      <c r="I17" s="205"/>
      <c r="J17" s="205"/>
      <c r="K17" s="206"/>
    </row>
    <row r="18" spans="1:12" ht="16.5" customHeight="1" x14ac:dyDescent="0.15">
      <c r="A18" s="1"/>
      <c r="B18" s="207"/>
      <c r="C18" s="207"/>
      <c r="D18" s="69"/>
      <c r="E18" s="40"/>
      <c r="F18" s="40"/>
      <c r="G18" s="40"/>
      <c r="H18" s="40"/>
      <c r="I18" s="40"/>
      <c r="J18" s="40"/>
      <c r="K18" s="40"/>
      <c r="L18" s="40"/>
    </row>
    <row r="19" spans="1:12" ht="15.6" customHeight="1" x14ac:dyDescent="0.15">
      <c r="B19" s="1">
        <v>1</v>
      </c>
      <c r="C19" s="1" t="s">
        <v>194</v>
      </c>
      <c r="D19" s="1"/>
    </row>
    <row r="20" spans="1:12" ht="15.6" customHeight="1" x14ac:dyDescent="0.15">
      <c r="B20" s="1">
        <v>2</v>
      </c>
      <c r="C20" s="1" t="s">
        <v>130</v>
      </c>
      <c r="D20" s="1"/>
    </row>
    <row r="21" spans="1:12" ht="15.6" customHeight="1" x14ac:dyDescent="0.15">
      <c r="B21" s="1">
        <v>3</v>
      </c>
      <c r="C21" s="1" t="s">
        <v>193</v>
      </c>
      <c r="D21" s="1"/>
    </row>
    <row r="22" spans="1:12" ht="15.6" customHeight="1" x14ac:dyDescent="0.15">
      <c r="B22" s="1">
        <v>4</v>
      </c>
      <c r="C22" s="1" t="s">
        <v>192</v>
      </c>
      <c r="D22" s="1"/>
    </row>
    <row r="23" spans="1:12" ht="15.6" customHeight="1" x14ac:dyDescent="0.15">
      <c r="B23" s="1">
        <v>5</v>
      </c>
      <c r="C23" s="1" t="s">
        <v>131</v>
      </c>
      <c r="D23" s="1"/>
    </row>
    <row r="24" spans="1:12" ht="15.6" customHeight="1" x14ac:dyDescent="0.15">
      <c r="B24" s="1">
        <v>6</v>
      </c>
      <c r="C24" s="1" t="s">
        <v>191</v>
      </c>
      <c r="D24" s="1"/>
    </row>
    <row r="25" spans="1:12" ht="15.6" customHeight="1" x14ac:dyDescent="0.15">
      <c r="B25" s="1">
        <v>7</v>
      </c>
      <c r="C25" s="1" t="s">
        <v>190</v>
      </c>
      <c r="D25" s="1"/>
    </row>
    <row r="26" spans="1:12" ht="15.6" customHeight="1" x14ac:dyDescent="0.15">
      <c r="B26" s="1">
        <v>8</v>
      </c>
      <c r="C26" s="1" t="s">
        <v>189</v>
      </c>
      <c r="D26" s="1"/>
    </row>
    <row r="27" spans="1:12" ht="15.6" customHeight="1" x14ac:dyDescent="0.15">
      <c r="B27" s="1">
        <v>9</v>
      </c>
      <c r="C27" s="1" t="s">
        <v>188</v>
      </c>
      <c r="D27" s="1"/>
    </row>
    <row r="28" spans="1:12" ht="15.6" customHeight="1" x14ac:dyDescent="0.15">
      <c r="B28" s="1">
        <v>10</v>
      </c>
      <c r="C28" s="1" t="s">
        <v>187</v>
      </c>
      <c r="D28" s="1"/>
    </row>
    <row r="29" spans="1:12" ht="15.6" customHeight="1" x14ac:dyDescent="0.15">
      <c r="B29" s="1"/>
    </row>
    <row r="30" spans="1:12" ht="15.6" customHeight="1" x14ac:dyDescent="0.15">
      <c r="B30" s="1" t="s">
        <v>0</v>
      </c>
    </row>
    <row r="31" spans="1:12" ht="15.6" customHeight="1" x14ac:dyDescent="0.15">
      <c r="B31" s="1" t="s">
        <v>186</v>
      </c>
    </row>
    <row r="32" spans="1:12" ht="15.6" customHeight="1" x14ac:dyDescent="0.15">
      <c r="B32" s="21" t="s">
        <v>303</v>
      </c>
    </row>
    <row r="33" spans="2:13" ht="15.6" customHeight="1" x14ac:dyDescent="0.15">
      <c r="B33" s="1" t="s">
        <v>185</v>
      </c>
    </row>
    <row r="34" spans="2:13" ht="15.6" customHeight="1" x14ac:dyDescent="0.15">
      <c r="B34" s="25" t="s">
        <v>184</v>
      </c>
    </row>
    <row r="35" spans="2:13" ht="15.6" customHeight="1" x14ac:dyDescent="0.15">
      <c r="B35" s="1" t="s">
        <v>183</v>
      </c>
    </row>
    <row r="36" spans="2:13" ht="15.6" customHeight="1" x14ac:dyDescent="0.15">
      <c r="B36" s="1" t="s">
        <v>182</v>
      </c>
    </row>
    <row r="37" spans="2:13" ht="15.6" customHeight="1" x14ac:dyDescent="0.15">
      <c r="B37" s="26" t="s">
        <v>58</v>
      </c>
    </row>
    <row r="38" spans="2:13" ht="15.6" customHeight="1" x14ac:dyDescent="0.15">
      <c r="B38" s="21" t="s">
        <v>309</v>
      </c>
      <c r="C38" s="72">
        <f>+C4-1</f>
        <v>6</v>
      </c>
      <c r="D38" s="1" t="s">
        <v>144</v>
      </c>
      <c r="E38" s="1"/>
    </row>
    <row r="39" spans="2:13" ht="15.6" customHeight="1" x14ac:dyDescent="0.15">
      <c r="B39" s="223" t="s">
        <v>316</v>
      </c>
      <c r="C39" s="223"/>
      <c r="D39" s="223"/>
      <c r="E39" s="223"/>
      <c r="F39" s="223"/>
      <c r="G39" s="223"/>
      <c r="H39" s="223"/>
      <c r="I39" s="223"/>
      <c r="J39" s="223"/>
      <c r="K39" s="223"/>
      <c r="L39" s="223"/>
      <c r="M39" s="223"/>
    </row>
    <row r="40" spans="2:13" s="2" customFormat="1" ht="15.6" customHeight="1" x14ac:dyDescent="0.15">
      <c r="B40" s="223" t="s">
        <v>317</v>
      </c>
      <c r="C40" s="223"/>
      <c r="D40" s="223"/>
      <c r="E40" s="223"/>
      <c r="F40" s="223"/>
      <c r="G40" s="223"/>
      <c r="H40" s="223"/>
      <c r="I40" s="223"/>
      <c r="J40" s="223"/>
      <c r="K40" s="223"/>
      <c r="L40" s="223"/>
      <c r="M40" s="223"/>
    </row>
    <row r="41" spans="2:13" s="2" customFormat="1" ht="15.6" customHeight="1" x14ac:dyDescent="0.15">
      <c r="B41" s="223" t="s">
        <v>61</v>
      </c>
      <c r="C41" s="223"/>
      <c r="D41" s="223"/>
      <c r="E41" s="223"/>
      <c r="F41" s="223"/>
      <c r="G41" s="223"/>
      <c r="H41" s="223"/>
      <c r="I41" s="223"/>
      <c r="J41" s="223"/>
      <c r="K41" s="223"/>
      <c r="L41" s="223"/>
      <c r="M41" s="223"/>
    </row>
    <row r="42" spans="2:13" ht="15.6" customHeight="1" x14ac:dyDescent="0.15">
      <c r="B42" s="223" t="s">
        <v>181</v>
      </c>
      <c r="C42" s="223"/>
      <c r="D42" s="223"/>
      <c r="E42" s="223"/>
      <c r="F42" s="223"/>
      <c r="G42" s="223"/>
      <c r="H42" s="223"/>
      <c r="I42" s="223"/>
      <c r="J42" s="223"/>
      <c r="K42" s="223"/>
      <c r="L42" s="223"/>
      <c r="M42" s="223"/>
    </row>
    <row r="43" spans="2:13" ht="15.6" customHeight="1" x14ac:dyDescent="0.15">
      <c r="B43" s="223" t="s">
        <v>318</v>
      </c>
      <c r="C43" s="223"/>
      <c r="D43" s="223"/>
      <c r="E43" s="223"/>
      <c r="F43" s="223"/>
      <c r="G43" s="223"/>
      <c r="H43" s="223"/>
      <c r="I43" s="223"/>
      <c r="J43" s="223"/>
      <c r="K43" s="223"/>
      <c r="L43" s="223"/>
      <c r="M43" s="223"/>
    </row>
    <row r="44" spans="2:13" ht="15.6" customHeight="1" x14ac:dyDescent="0.15">
      <c r="B44" s="223" t="s">
        <v>61</v>
      </c>
      <c r="C44" s="223"/>
      <c r="D44" s="223"/>
      <c r="E44" s="223"/>
      <c r="F44" s="223"/>
      <c r="G44" s="223"/>
      <c r="H44" s="223"/>
      <c r="I44" s="223"/>
      <c r="J44" s="223"/>
      <c r="K44" s="223"/>
      <c r="L44" s="223"/>
      <c r="M44" s="223"/>
    </row>
    <row r="45" spans="2:13" ht="15.6" customHeight="1" x14ac:dyDescent="0.15">
      <c r="B45" s="223" t="s">
        <v>180</v>
      </c>
      <c r="C45" s="223"/>
      <c r="D45" s="223"/>
      <c r="E45" s="223"/>
      <c r="F45" s="223"/>
      <c r="G45" s="223"/>
      <c r="H45" s="223"/>
      <c r="I45" s="223"/>
      <c r="J45" s="223"/>
      <c r="K45" s="223"/>
      <c r="L45" s="223"/>
      <c r="M45" s="223"/>
    </row>
    <row r="46" spans="2:13" ht="15.6" customHeight="1" x14ac:dyDescent="0.15">
      <c r="B46" s="223" t="s">
        <v>319</v>
      </c>
      <c r="C46" s="223"/>
      <c r="D46" s="223"/>
      <c r="E46" s="223"/>
      <c r="F46" s="223"/>
      <c r="G46" s="223"/>
      <c r="H46" s="223"/>
      <c r="I46" s="223"/>
      <c r="J46" s="223"/>
      <c r="K46" s="223"/>
      <c r="L46" s="223"/>
      <c r="M46" s="223"/>
    </row>
    <row r="47" spans="2:13" ht="15.6" customHeight="1" x14ac:dyDescent="0.15">
      <c r="B47" s="223" t="s">
        <v>61</v>
      </c>
      <c r="C47" s="223"/>
      <c r="D47" s="223"/>
      <c r="E47" s="223"/>
      <c r="F47" s="223"/>
      <c r="G47" s="223"/>
      <c r="H47" s="223"/>
      <c r="I47" s="223"/>
      <c r="J47" s="223"/>
      <c r="K47" s="223"/>
      <c r="L47" s="223"/>
      <c r="M47" s="223"/>
    </row>
    <row r="48" spans="2:13" ht="15.6" customHeight="1" x14ac:dyDescent="0.15">
      <c r="B48" s="223" t="s">
        <v>59</v>
      </c>
      <c r="C48" s="223"/>
      <c r="D48" s="223"/>
      <c r="E48" s="223"/>
      <c r="F48" s="223"/>
      <c r="G48" s="223"/>
      <c r="H48" s="223"/>
      <c r="I48" s="223"/>
      <c r="J48" s="223"/>
      <c r="K48" s="223"/>
      <c r="L48" s="223"/>
      <c r="M48" s="223"/>
    </row>
    <row r="49" spans="2:13" ht="15.6" customHeight="1" x14ac:dyDescent="0.15">
      <c r="B49" s="223" t="s">
        <v>179</v>
      </c>
      <c r="C49" s="223"/>
      <c r="D49" s="223"/>
      <c r="E49" s="223"/>
      <c r="F49" s="223"/>
      <c r="G49" s="223"/>
      <c r="H49" s="223"/>
      <c r="I49" s="223"/>
      <c r="J49" s="223"/>
      <c r="K49" s="223"/>
      <c r="L49" s="223"/>
      <c r="M49" s="223"/>
    </row>
    <row r="50" spans="2:13" ht="15.6" customHeight="1" x14ac:dyDescent="0.15">
      <c r="B50" s="223" t="s">
        <v>60</v>
      </c>
      <c r="C50" s="223"/>
      <c r="D50" s="223"/>
      <c r="E50" s="223"/>
      <c r="F50" s="223"/>
      <c r="G50" s="223"/>
      <c r="H50" s="223"/>
      <c r="I50" s="223"/>
      <c r="J50" s="223"/>
      <c r="K50" s="223"/>
      <c r="L50" s="223"/>
      <c r="M50" s="223"/>
    </row>
    <row r="51" spans="2:13" ht="16.5" customHeight="1" x14ac:dyDescent="0.15">
      <c r="B51" s="208" t="s">
        <v>305</v>
      </c>
      <c r="C51" s="208"/>
      <c r="D51" s="208"/>
      <c r="E51" s="208"/>
      <c r="F51" s="208"/>
      <c r="G51" s="208"/>
      <c r="H51" s="208"/>
      <c r="I51" s="208"/>
      <c r="J51" s="208"/>
      <c r="K51" s="208"/>
      <c r="L51" s="208"/>
    </row>
    <row r="52" spans="2:13" ht="16.5" customHeight="1" x14ac:dyDescent="0.15">
      <c r="B52" s="208"/>
      <c r="C52" s="208"/>
      <c r="D52" s="208"/>
      <c r="E52" s="208"/>
      <c r="F52" s="208"/>
      <c r="G52" s="208"/>
      <c r="H52" s="208"/>
      <c r="I52" s="208"/>
      <c r="J52" s="208"/>
      <c r="K52" s="208"/>
      <c r="L52" s="208"/>
    </row>
    <row r="53" spans="2:13" ht="15.6" customHeight="1" x14ac:dyDescent="0.15">
      <c r="B53" s="21" t="s">
        <v>310</v>
      </c>
      <c r="C53" s="72">
        <f>+C4-1</f>
        <v>6</v>
      </c>
      <c r="D53" s="1" t="s">
        <v>145</v>
      </c>
      <c r="E53" s="1"/>
    </row>
    <row r="54" spans="2:13" ht="15.6" customHeight="1" x14ac:dyDescent="0.15">
      <c r="B54" s="21" t="s">
        <v>329</v>
      </c>
    </row>
    <row r="55" spans="2:13" ht="15.6" customHeight="1" x14ac:dyDescent="0.15">
      <c r="B55" s="21" t="s">
        <v>62</v>
      </c>
    </row>
    <row r="56" spans="2:13" ht="15.6" customHeight="1" x14ac:dyDescent="0.15">
      <c r="B56" s="21" t="s">
        <v>306</v>
      </c>
    </row>
    <row r="57" spans="2:13" ht="15.6" customHeight="1" x14ac:dyDescent="0.15">
      <c r="B57" s="21" t="s">
        <v>307</v>
      </c>
    </row>
    <row r="58" spans="2:13" ht="15.6" customHeight="1" x14ac:dyDescent="0.15">
      <c r="B58" s="21" t="s">
        <v>315</v>
      </c>
    </row>
  </sheetData>
  <mergeCells count="42">
    <mergeCell ref="B50:M50"/>
    <mergeCell ref="B45:M45"/>
    <mergeCell ref="B46:M46"/>
    <mergeCell ref="B47:M47"/>
    <mergeCell ref="B48:M48"/>
    <mergeCell ref="B49:M49"/>
    <mergeCell ref="B40:M40"/>
    <mergeCell ref="B41:M41"/>
    <mergeCell ref="B42:M42"/>
    <mergeCell ref="B43:M43"/>
    <mergeCell ref="B44:M44"/>
    <mergeCell ref="D11:K11"/>
    <mergeCell ref="B10:C10"/>
    <mergeCell ref="B11:C11"/>
    <mergeCell ref="K1:L1"/>
    <mergeCell ref="K2:L2"/>
    <mergeCell ref="C4:D4"/>
    <mergeCell ref="G4:K4"/>
    <mergeCell ref="B6:J6"/>
    <mergeCell ref="D7:K7"/>
    <mergeCell ref="B7:C7"/>
    <mergeCell ref="B8:C8"/>
    <mergeCell ref="B9:C9"/>
    <mergeCell ref="D8:K8"/>
    <mergeCell ref="D9:K9"/>
    <mergeCell ref="D10:K10"/>
    <mergeCell ref="D17:K17"/>
    <mergeCell ref="B18:C18"/>
    <mergeCell ref="B51:L52"/>
    <mergeCell ref="F12:K12"/>
    <mergeCell ref="D13:E13"/>
    <mergeCell ref="F13:K13"/>
    <mergeCell ref="D14:K14"/>
    <mergeCell ref="D15:K15"/>
    <mergeCell ref="D16:K16"/>
    <mergeCell ref="B17:C17"/>
    <mergeCell ref="B12:C13"/>
    <mergeCell ref="B16:C16"/>
    <mergeCell ref="B15:C15"/>
    <mergeCell ref="B14:C14"/>
    <mergeCell ref="D12:E12"/>
    <mergeCell ref="B39:M39"/>
  </mergeCells>
  <phoneticPr fontId="7"/>
  <printOptions horizontalCentered="1" verticalCentered="1"/>
  <pageMargins left="0.74803149606299213" right="0.62992125984251968" top="0.55118110236220474" bottom="0.39370078740157483" header="0.39370078740157483" footer="0.31496062992125984"/>
  <pageSetup paperSize="9" scale="8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I37"/>
  <sheetViews>
    <sheetView view="pageBreakPreview" topLeftCell="A17" zoomScale="90" zoomScaleNormal="100" zoomScaleSheetLayoutView="90" workbookViewId="0">
      <selection activeCell="E29" sqref="E29:I29"/>
    </sheetView>
  </sheetViews>
  <sheetFormatPr defaultColWidth="10.6640625" defaultRowHeight="12.75" x14ac:dyDescent="0.15"/>
  <cols>
    <col min="1" max="1" width="3.1640625" style="35" customWidth="1"/>
    <col min="2" max="2" width="13.6640625" style="35" customWidth="1"/>
    <col min="3" max="3" width="18.33203125" style="35" customWidth="1"/>
    <col min="4" max="4" width="19.5" style="35" customWidth="1"/>
    <col min="5" max="9" width="14.5" style="35" customWidth="1"/>
    <col min="10" max="10" width="1" style="35" customWidth="1"/>
    <col min="11" max="16384" width="10.6640625" style="35"/>
  </cols>
  <sheetData>
    <row r="1" spans="2:9" ht="22.5" customHeight="1" x14ac:dyDescent="0.15">
      <c r="B1" s="331" t="s">
        <v>172</v>
      </c>
      <c r="C1" s="331"/>
      <c r="D1" s="332">
        <f>+表紙!C4-1</f>
        <v>6</v>
      </c>
      <c r="E1" s="332"/>
      <c r="F1" s="41"/>
      <c r="G1" s="5"/>
    </row>
    <row r="2" spans="2:9" ht="22.5" customHeight="1" x14ac:dyDescent="0.15">
      <c r="B2" s="35" t="s">
        <v>133</v>
      </c>
    </row>
    <row r="3" spans="2:9" ht="22.5" customHeight="1" x14ac:dyDescent="0.15">
      <c r="B3" s="36" t="s">
        <v>2</v>
      </c>
      <c r="C3" s="36" t="s">
        <v>3</v>
      </c>
      <c r="D3" s="36" t="s">
        <v>129</v>
      </c>
      <c r="E3" s="333" t="s">
        <v>128</v>
      </c>
      <c r="F3" s="333"/>
      <c r="G3" s="333"/>
      <c r="H3" s="333"/>
      <c r="I3" s="333"/>
    </row>
    <row r="4" spans="2:9" ht="22.5" customHeight="1" x14ac:dyDescent="0.15">
      <c r="B4" s="38"/>
      <c r="C4" s="38"/>
      <c r="D4" s="37"/>
      <c r="E4" s="334"/>
      <c r="F4" s="334"/>
      <c r="G4" s="334"/>
      <c r="H4" s="334"/>
      <c r="I4" s="334"/>
    </row>
    <row r="5" spans="2:9" ht="22.5" customHeight="1" x14ac:dyDescent="0.15">
      <c r="B5" s="38"/>
      <c r="C5" s="38"/>
      <c r="D5" s="37"/>
      <c r="E5" s="334"/>
      <c r="F5" s="334"/>
      <c r="G5" s="334"/>
      <c r="H5" s="334"/>
      <c r="I5" s="334"/>
    </row>
    <row r="6" spans="2:9" ht="22.5" customHeight="1" x14ac:dyDescent="0.15">
      <c r="B6" s="38"/>
      <c r="C6" s="38"/>
      <c r="D6" s="37"/>
      <c r="E6" s="334"/>
      <c r="F6" s="334"/>
      <c r="G6" s="334"/>
      <c r="H6" s="334"/>
      <c r="I6" s="334"/>
    </row>
    <row r="7" spans="2:9" ht="22.5" customHeight="1" x14ac:dyDescent="0.15">
      <c r="B7" s="38"/>
      <c r="C7" s="38"/>
      <c r="D7" s="37"/>
      <c r="E7" s="334"/>
      <c r="F7" s="334"/>
      <c r="G7" s="334"/>
      <c r="H7" s="334"/>
      <c r="I7" s="334"/>
    </row>
    <row r="8" spans="2:9" ht="22.5" customHeight="1" x14ac:dyDescent="0.15">
      <c r="B8" s="38"/>
      <c r="C8" s="38"/>
      <c r="D8" s="37"/>
      <c r="E8" s="334"/>
      <c r="F8" s="334"/>
      <c r="G8" s="334"/>
      <c r="H8" s="334"/>
      <c r="I8" s="334"/>
    </row>
    <row r="9" spans="2:9" ht="22.5" customHeight="1" x14ac:dyDescent="0.15">
      <c r="B9" s="38"/>
      <c r="C9" s="38"/>
      <c r="D9" s="37"/>
      <c r="E9" s="334"/>
      <c r="F9" s="334"/>
      <c r="G9" s="334"/>
      <c r="H9" s="334"/>
      <c r="I9" s="334"/>
    </row>
    <row r="10" spans="2:9" ht="22.5" customHeight="1" x14ac:dyDescent="0.15">
      <c r="B10" s="38"/>
      <c r="C10" s="38"/>
      <c r="D10" s="37"/>
      <c r="E10" s="334"/>
      <c r="F10" s="334"/>
      <c r="G10" s="334"/>
      <c r="H10" s="334"/>
      <c r="I10" s="334"/>
    </row>
    <row r="11" spans="2:9" ht="22.5" customHeight="1" x14ac:dyDescent="0.15">
      <c r="B11" s="38"/>
      <c r="C11" s="38"/>
      <c r="D11" s="37"/>
      <c r="E11" s="334"/>
      <c r="F11" s="334"/>
      <c r="G11" s="334"/>
      <c r="H11" s="334"/>
      <c r="I11" s="334"/>
    </row>
    <row r="12" spans="2:9" ht="22.5" customHeight="1" x14ac:dyDescent="0.15">
      <c r="B12" s="38"/>
      <c r="C12" s="38"/>
      <c r="D12" s="37"/>
      <c r="E12" s="334"/>
      <c r="F12" s="334"/>
      <c r="G12" s="334"/>
      <c r="H12" s="334"/>
      <c r="I12" s="334"/>
    </row>
    <row r="13" spans="2:9" ht="22.5" customHeight="1" x14ac:dyDescent="0.15">
      <c r="B13" s="38"/>
      <c r="C13" s="38"/>
      <c r="D13" s="37"/>
      <c r="E13" s="334"/>
      <c r="F13" s="334"/>
      <c r="G13" s="334"/>
      <c r="H13" s="334"/>
      <c r="I13" s="334"/>
    </row>
    <row r="14" spans="2:9" ht="22.5" customHeight="1" x14ac:dyDescent="0.15">
      <c r="B14" s="38"/>
      <c r="C14" s="38"/>
      <c r="D14" s="37"/>
      <c r="E14" s="334"/>
      <c r="F14" s="334"/>
      <c r="G14" s="334"/>
      <c r="H14" s="334"/>
      <c r="I14" s="334"/>
    </row>
    <row r="15" spans="2:9" ht="22.5" customHeight="1" x14ac:dyDescent="0.15">
      <c r="B15" s="38"/>
      <c r="C15" s="38"/>
      <c r="D15" s="37"/>
      <c r="E15" s="334"/>
      <c r="F15" s="334"/>
      <c r="G15" s="334"/>
      <c r="H15" s="334"/>
      <c r="I15" s="334"/>
    </row>
    <row r="16" spans="2:9" ht="22.5" customHeight="1" x14ac:dyDescent="0.15">
      <c r="B16" s="38"/>
      <c r="C16" s="38"/>
      <c r="D16" s="37"/>
      <c r="E16" s="334"/>
      <c r="F16" s="334"/>
      <c r="G16" s="334"/>
      <c r="H16" s="334"/>
      <c r="I16" s="334"/>
    </row>
    <row r="17" spans="2:9" ht="22.5" customHeight="1" x14ac:dyDescent="0.15">
      <c r="B17" s="38"/>
      <c r="C17" s="38"/>
      <c r="D17" s="37"/>
      <c r="E17" s="334"/>
      <c r="F17" s="334"/>
      <c r="G17" s="334"/>
      <c r="H17" s="334"/>
      <c r="I17" s="334"/>
    </row>
    <row r="18" spans="2:9" ht="22.5" customHeight="1" x14ac:dyDescent="0.15">
      <c r="B18" s="38"/>
      <c r="C18" s="38"/>
      <c r="D18" s="37"/>
      <c r="E18" s="334"/>
      <c r="F18" s="334"/>
      <c r="G18" s="334"/>
      <c r="H18" s="334"/>
      <c r="I18" s="334"/>
    </row>
    <row r="19" spans="2:9" ht="22.5" customHeight="1" x14ac:dyDescent="0.15">
      <c r="B19" s="38"/>
      <c r="C19" s="38"/>
      <c r="D19" s="37"/>
      <c r="E19" s="334"/>
      <c r="F19" s="334"/>
      <c r="G19" s="334"/>
      <c r="H19" s="334"/>
      <c r="I19" s="334"/>
    </row>
    <row r="20" spans="2:9" ht="22.5" customHeight="1" x14ac:dyDescent="0.15">
      <c r="B20" s="38"/>
      <c r="C20" s="38"/>
      <c r="D20" s="37"/>
      <c r="E20" s="334"/>
      <c r="F20" s="334"/>
      <c r="G20" s="334"/>
      <c r="H20" s="334"/>
      <c r="I20" s="334"/>
    </row>
    <row r="21" spans="2:9" ht="22.5" customHeight="1" x14ac:dyDescent="0.15">
      <c r="B21" s="38"/>
      <c r="C21" s="38"/>
      <c r="D21" s="37"/>
      <c r="E21" s="334"/>
      <c r="F21" s="334"/>
      <c r="G21" s="334"/>
      <c r="H21" s="334"/>
      <c r="I21" s="334"/>
    </row>
    <row r="22" spans="2:9" ht="22.5" customHeight="1" x14ac:dyDescent="0.15">
      <c r="B22" s="38"/>
      <c r="C22" s="38"/>
      <c r="D22" s="37"/>
      <c r="E22" s="334"/>
      <c r="F22" s="334"/>
      <c r="G22" s="334"/>
      <c r="H22" s="334"/>
      <c r="I22" s="334"/>
    </row>
    <row r="23" spans="2:9" ht="22.5" customHeight="1" x14ac:dyDescent="0.15">
      <c r="B23" s="38"/>
      <c r="C23" s="38"/>
      <c r="D23" s="37"/>
      <c r="E23" s="334"/>
      <c r="F23" s="334"/>
      <c r="G23" s="334"/>
      <c r="H23" s="334"/>
      <c r="I23" s="334"/>
    </row>
    <row r="24" spans="2:9" ht="22.5" customHeight="1" x14ac:dyDescent="0.15">
      <c r="B24" s="38"/>
      <c r="C24" s="38"/>
      <c r="D24" s="37"/>
      <c r="E24" s="334"/>
      <c r="F24" s="334"/>
      <c r="G24" s="334"/>
      <c r="H24" s="334"/>
      <c r="I24" s="334"/>
    </row>
    <row r="25" spans="2:9" ht="22.5" customHeight="1" x14ac:dyDescent="0.15">
      <c r="B25" s="38"/>
      <c r="C25" s="38"/>
      <c r="D25" s="37"/>
      <c r="E25" s="334"/>
      <c r="F25" s="334"/>
      <c r="G25" s="334"/>
      <c r="H25" s="334"/>
      <c r="I25" s="334"/>
    </row>
    <row r="26" spans="2:9" ht="22.5" customHeight="1" x14ac:dyDescent="0.15">
      <c r="B26" s="38"/>
      <c r="C26" s="38"/>
      <c r="D26" s="37"/>
      <c r="E26" s="334"/>
      <c r="F26" s="334"/>
      <c r="G26" s="334"/>
      <c r="H26" s="334"/>
      <c r="I26" s="334"/>
    </row>
    <row r="27" spans="2:9" ht="22.5" customHeight="1" x14ac:dyDescent="0.15">
      <c r="B27" s="38"/>
      <c r="C27" s="38"/>
      <c r="D27" s="37"/>
      <c r="E27" s="334"/>
      <c r="F27" s="334"/>
      <c r="G27" s="334"/>
      <c r="H27" s="334"/>
      <c r="I27" s="334"/>
    </row>
    <row r="28" spans="2:9" ht="22.5" customHeight="1" x14ac:dyDescent="0.15">
      <c r="B28" s="38"/>
      <c r="C28" s="38"/>
      <c r="D28" s="37"/>
      <c r="E28" s="334"/>
      <c r="F28" s="334"/>
      <c r="G28" s="334"/>
      <c r="H28" s="334"/>
      <c r="I28" s="334"/>
    </row>
    <row r="29" spans="2:9" ht="22.5" customHeight="1" x14ac:dyDescent="0.15">
      <c r="B29" s="38"/>
      <c r="C29" s="38"/>
      <c r="D29" s="37"/>
      <c r="E29" s="334"/>
      <c r="F29" s="334"/>
      <c r="G29" s="334"/>
      <c r="H29" s="334"/>
      <c r="I29" s="334"/>
    </row>
    <row r="30" spans="2:9" ht="22.5" customHeight="1" x14ac:dyDescent="0.15">
      <c r="B30" s="38"/>
      <c r="C30" s="38"/>
      <c r="D30" s="37"/>
      <c r="E30" s="334"/>
      <c r="F30" s="334"/>
      <c r="G30" s="334"/>
      <c r="H30" s="334"/>
      <c r="I30" s="334"/>
    </row>
    <row r="31" spans="2:9" ht="22.5" customHeight="1" x14ac:dyDescent="0.15">
      <c r="B31" s="38"/>
      <c r="C31" s="38"/>
      <c r="D31" s="37"/>
      <c r="E31" s="334"/>
      <c r="F31" s="334"/>
      <c r="G31" s="334"/>
      <c r="H31" s="334"/>
      <c r="I31" s="334"/>
    </row>
    <row r="32" spans="2:9" ht="22.5" customHeight="1" x14ac:dyDescent="0.15">
      <c r="B32" s="38"/>
      <c r="C32" s="38"/>
      <c r="D32" s="37"/>
      <c r="E32" s="334"/>
      <c r="F32" s="334"/>
      <c r="G32" s="334"/>
      <c r="H32" s="334"/>
      <c r="I32" s="334"/>
    </row>
    <row r="33" spans="2:9" ht="22.5" customHeight="1" x14ac:dyDescent="0.15">
      <c r="B33" s="38"/>
      <c r="C33" s="38"/>
      <c r="D33" s="37"/>
      <c r="E33" s="334"/>
      <c r="F33" s="334"/>
      <c r="G33" s="334"/>
      <c r="H33" s="334"/>
      <c r="I33" s="334"/>
    </row>
    <row r="34" spans="2:9" ht="22.5" customHeight="1" x14ac:dyDescent="0.15">
      <c r="B34" s="38"/>
      <c r="C34" s="38"/>
      <c r="D34" s="37"/>
      <c r="E34" s="334"/>
      <c r="F34" s="334"/>
      <c r="G34" s="334"/>
      <c r="H34" s="334"/>
      <c r="I34" s="334"/>
    </row>
    <row r="35" spans="2:9" ht="22.5" customHeight="1" x14ac:dyDescent="0.15">
      <c r="B35" s="38"/>
      <c r="C35" s="38"/>
      <c r="D35" s="37"/>
      <c r="E35" s="334"/>
      <c r="F35" s="334"/>
      <c r="G35" s="334"/>
      <c r="H35" s="334"/>
      <c r="I35" s="334"/>
    </row>
    <row r="36" spans="2:9" ht="22.5" customHeight="1" x14ac:dyDescent="0.15">
      <c r="B36" s="35" t="s">
        <v>127</v>
      </c>
    </row>
    <row r="37" spans="2:9" ht="22.5" customHeight="1" x14ac:dyDescent="0.15">
      <c r="B37" s="35" t="s">
        <v>126</v>
      </c>
    </row>
  </sheetData>
  <mergeCells count="35">
    <mergeCell ref="E26:I26"/>
    <mergeCell ref="E33:I33"/>
    <mergeCell ref="E34:I34"/>
    <mergeCell ref="E35:I35"/>
    <mergeCell ref="E27:I27"/>
    <mergeCell ref="E28:I28"/>
    <mergeCell ref="E29:I29"/>
    <mergeCell ref="E30:I30"/>
    <mergeCell ref="E31:I31"/>
    <mergeCell ref="E32:I32"/>
    <mergeCell ref="E21:I21"/>
    <mergeCell ref="E22:I22"/>
    <mergeCell ref="E23:I23"/>
    <mergeCell ref="E24:I24"/>
    <mergeCell ref="E25:I25"/>
    <mergeCell ref="E16:I16"/>
    <mergeCell ref="E17:I17"/>
    <mergeCell ref="E18:I18"/>
    <mergeCell ref="E19:I19"/>
    <mergeCell ref="E20:I20"/>
    <mergeCell ref="E11:I11"/>
    <mergeCell ref="E12:I12"/>
    <mergeCell ref="E13:I13"/>
    <mergeCell ref="E14:I14"/>
    <mergeCell ref="E15:I15"/>
    <mergeCell ref="E6:I6"/>
    <mergeCell ref="E7:I7"/>
    <mergeCell ref="E8:I8"/>
    <mergeCell ref="E9:I9"/>
    <mergeCell ref="E10:I10"/>
    <mergeCell ref="B1:C1"/>
    <mergeCell ref="D1:E1"/>
    <mergeCell ref="E3:I3"/>
    <mergeCell ref="E4:I4"/>
    <mergeCell ref="E5:I5"/>
  </mergeCells>
  <phoneticPr fontId="7"/>
  <printOptions horizontalCentered="1"/>
  <pageMargins left="0.74803149606299213" right="0.62992125984251968" top="0.55118110236220474" bottom="0.19685039370078741" header="0.39370078740157483" footer="0.31496062992125984"/>
  <pageSetup paperSize="9" scale="86" firstPageNumber="6" orientation="portrait" r:id="rId1"/>
  <headerFooter alignWithMargins="0">
    <oddHeader>&amp;R（私営保育所型認定こども園）</oddHeader>
    <oddFooter>&amp;C&amp;12－９－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8"/>
  <sheetViews>
    <sheetView view="pageBreakPreview" zoomScaleNormal="100" zoomScaleSheetLayoutView="100" workbookViewId="0">
      <pane xSplit="2" ySplit="5" topLeftCell="C33" activePane="bottomRight" state="frozen"/>
      <selection pane="topRight" activeCell="C1" sqref="C1"/>
      <selection pane="bottomLeft" activeCell="A6" sqref="A6"/>
      <selection pane="bottomRight" activeCell="E41" sqref="E41:G41"/>
    </sheetView>
  </sheetViews>
  <sheetFormatPr defaultRowHeight="13.5" x14ac:dyDescent="0.15"/>
  <cols>
    <col min="1" max="1" width="6" style="81" customWidth="1"/>
    <col min="2" max="2" width="21" style="81" customWidth="1"/>
    <col min="3" max="5" width="10.33203125" style="81" bestFit="1" customWidth="1"/>
    <col min="6" max="14" width="10.83203125" style="81" customWidth="1"/>
    <col min="15" max="16384" width="9.33203125" style="81"/>
  </cols>
  <sheetData>
    <row r="1" spans="1:14" ht="21.75" customHeight="1" x14ac:dyDescent="0.15">
      <c r="A1" s="360" t="s">
        <v>223</v>
      </c>
      <c r="B1" s="360"/>
      <c r="C1" s="83"/>
      <c r="D1" s="84" t="s">
        <v>332</v>
      </c>
      <c r="E1" s="85"/>
      <c r="F1" s="86">
        <f>COUNTA(C7:C10,C12:C15,C17:C20)</f>
        <v>0</v>
      </c>
      <c r="G1" s="87" t="s">
        <v>333</v>
      </c>
      <c r="H1" s="88"/>
      <c r="I1" s="88"/>
      <c r="J1" s="88"/>
      <c r="K1" s="88"/>
      <c r="L1" s="88"/>
      <c r="M1" s="88"/>
      <c r="N1" s="88"/>
    </row>
    <row r="2" spans="1:14" ht="15" customHeight="1" x14ac:dyDescent="0.15">
      <c r="A2" s="88"/>
      <c r="B2" s="88" t="s">
        <v>334</v>
      </c>
      <c r="C2" s="88"/>
      <c r="D2" s="88"/>
      <c r="E2" s="88"/>
      <c r="F2" s="89"/>
      <c r="G2" s="89"/>
      <c r="H2" s="89"/>
      <c r="I2" s="89"/>
      <c r="J2" s="89"/>
      <c r="K2" s="89"/>
      <c r="L2" s="89"/>
      <c r="M2" s="89"/>
      <c r="N2" s="89"/>
    </row>
    <row r="3" spans="1:14" ht="81" customHeight="1" x14ac:dyDescent="0.15">
      <c r="A3" s="361" t="s">
        <v>222</v>
      </c>
      <c r="B3" s="361"/>
      <c r="C3" s="363" t="s">
        <v>290</v>
      </c>
      <c r="D3" s="363" t="s">
        <v>221</v>
      </c>
      <c r="E3" s="350" t="s">
        <v>220</v>
      </c>
      <c r="F3" s="350" t="s">
        <v>291</v>
      </c>
      <c r="G3" s="350" t="s">
        <v>292</v>
      </c>
      <c r="H3" s="350" t="s">
        <v>293</v>
      </c>
      <c r="I3" s="352" t="s">
        <v>294</v>
      </c>
      <c r="J3" s="353"/>
      <c r="K3" s="353"/>
      <c r="L3" s="354"/>
      <c r="M3" s="355" t="s">
        <v>335</v>
      </c>
      <c r="N3" s="355" t="s">
        <v>219</v>
      </c>
    </row>
    <row r="4" spans="1:14" ht="23.25" customHeight="1" x14ac:dyDescent="0.15">
      <c r="A4" s="361"/>
      <c r="B4" s="361"/>
      <c r="C4" s="363"/>
      <c r="D4" s="363"/>
      <c r="E4" s="351"/>
      <c r="F4" s="351"/>
      <c r="G4" s="351"/>
      <c r="H4" s="351"/>
      <c r="I4" s="90" t="s">
        <v>218</v>
      </c>
      <c r="J4" s="91" t="s">
        <v>346</v>
      </c>
      <c r="K4" s="92" t="s">
        <v>347</v>
      </c>
      <c r="L4" s="90" t="s">
        <v>295</v>
      </c>
      <c r="M4" s="356"/>
      <c r="N4" s="356"/>
    </row>
    <row r="5" spans="1:14" ht="16.5" customHeight="1" thickBot="1" x14ac:dyDescent="0.2">
      <c r="A5" s="361"/>
      <c r="B5" s="362"/>
      <c r="C5" s="93" t="s">
        <v>296</v>
      </c>
      <c r="D5" s="93" t="s">
        <v>297</v>
      </c>
      <c r="E5" s="93" t="s">
        <v>297</v>
      </c>
      <c r="F5" s="93" t="s">
        <v>298</v>
      </c>
      <c r="G5" s="93" t="s">
        <v>298</v>
      </c>
      <c r="H5" s="93" t="s">
        <v>298</v>
      </c>
      <c r="I5" s="93" t="s">
        <v>336</v>
      </c>
      <c r="J5" s="93" t="s">
        <v>298</v>
      </c>
      <c r="K5" s="93" t="s">
        <v>298</v>
      </c>
      <c r="L5" s="93" t="s">
        <v>298</v>
      </c>
      <c r="M5" s="93" t="s">
        <v>297</v>
      </c>
      <c r="N5" s="93" t="s">
        <v>297</v>
      </c>
    </row>
    <row r="6" spans="1:14" ht="32.25" customHeight="1" thickBot="1" x14ac:dyDescent="0.2">
      <c r="A6" s="357" t="s">
        <v>217</v>
      </c>
      <c r="B6" s="94" t="s">
        <v>215</v>
      </c>
      <c r="C6" s="95"/>
      <c r="D6" s="95"/>
      <c r="E6" s="95"/>
      <c r="F6" s="95"/>
      <c r="G6" s="95"/>
      <c r="H6" s="95"/>
      <c r="I6" s="95"/>
      <c r="J6" s="95"/>
      <c r="K6" s="95"/>
      <c r="L6" s="95"/>
      <c r="M6" s="96"/>
      <c r="N6" s="97"/>
    </row>
    <row r="7" spans="1:14" ht="20.100000000000001" customHeight="1" x14ac:dyDescent="0.15">
      <c r="A7" s="358"/>
      <c r="B7" s="98" t="s">
        <v>214</v>
      </c>
      <c r="C7" s="98"/>
      <c r="D7" s="98"/>
      <c r="E7" s="98"/>
      <c r="F7" s="98"/>
      <c r="G7" s="98"/>
      <c r="H7" s="98"/>
      <c r="I7" s="98"/>
      <c r="J7" s="98"/>
      <c r="K7" s="98"/>
      <c r="L7" s="98"/>
      <c r="M7" s="98"/>
      <c r="N7" s="98"/>
    </row>
    <row r="8" spans="1:14" ht="20.100000000000001" customHeight="1" x14ac:dyDescent="0.15">
      <c r="A8" s="358"/>
      <c r="B8" s="99" t="s">
        <v>213</v>
      </c>
      <c r="C8" s="99"/>
      <c r="D8" s="99"/>
      <c r="E8" s="99"/>
      <c r="F8" s="99"/>
      <c r="G8" s="99"/>
      <c r="H8" s="99"/>
      <c r="I8" s="99"/>
      <c r="J8" s="99"/>
      <c r="K8" s="99"/>
      <c r="L8" s="99"/>
      <c r="M8" s="99"/>
      <c r="N8" s="99"/>
    </row>
    <row r="9" spans="1:14" ht="20.100000000000001" customHeight="1" x14ac:dyDescent="0.15">
      <c r="A9" s="358"/>
      <c r="B9" s="99" t="s">
        <v>212</v>
      </c>
      <c r="C9" s="99"/>
      <c r="D9" s="99"/>
      <c r="E9" s="99"/>
      <c r="F9" s="99"/>
      <c r="G9" s="99"/>
      <c r="H9" s="99"/>
      <c r="I9" s="99"/>
      <c r="J9" s="99"/>
      <c r="K9" s="99"/>
      <c r="L9" s="99"/>
      <c r="M9" s="99"/>
      <c r="N9" s="99"/>
    </row>
    <row r="10" spans="1:14" ht="20.100000000000001" customHeight="1" thickBot="1" x14ac:dyDescent="0.2">
      <c r="A10" s="358"/>
      <c r="B10" s="100" t="s">
        <v>211</v>
      </c>
      <c r="C10" s="100"/>
      <c r="D10" s="100"/>
      <c r="E10" s="100"/>
      <c r="F10" s="100"/>
      <c r="G10" s="100"/>
      <c r="H10" s="100"/>
      <c r="I10" s="100"/>
      <c r="J10" s="100"/>
      <c r="K10" s="100"/>
      <c r="L10" s="100"/>
      <c r="M10" s="100"/>
      <c r="N10" s="100"/>
    </row>
    <row r="11" spans="1:14" ht="32.25" customHeight="1" thickBot="1" x14ac:dyDescent="0.2">
      <c r="A11" s="359"/>
      <c r="B11" s="94" t="s">
        <v>210</v>
      </c>
      <c r="C11" s="95"/>
      <c r="D11" s="95"/>
      <c r="E11" s="95"/>
      <c r="F11" s="95"/>
      <c r="G11" s="95"/>
      <c r="H11" s="95"/>
      <c r="I11" s="95"/>
      <c r="J11" s="95"/>
      <c r="K11" s="95"/>
      <c r="L11" s="95"/>
      <c r="M11" s="96"/>
      <c r="N11" s="97"/>
    </row>
    <row r="12" spans="1:14" ht="20.100000000000001" customHeight="1" x14ac:dyDescent="0.15">
      <c r="A12" s="358"/>
      <c r="B12" s="98" t="s">
        <v>209</v>
      </c>
      <c r="C12" s="98"/>
      <c r="D12" s="98"/>
      <c r="E12" s="98"/>
      <c r="F12" s="98"/>
      <c r="G12" s="98"/>
      <c r="H12" s="98"/>
      <c r="I12" s="98"/>
      <c r="J12" s="98"/>
      <c r="K12" s="98"/>
      <c r="L12" s="98"/>
      <c r="M12" s="98"/>
      <c r="N12" s="98"/>
    </row>
    <row r="13" spans="1:14" ht="20.100000000000001" customHeight="1" x14ac:dyDescent="0.15">
      <c r="A13" s="358"/>
      <c r="B13" s="99" t="s">
        <v>208</v>
      </c>
      <c r="C13" s="99"/>
      <c r="D13" s="99"/>
      <c r="E13" s="99"/>
      <c r="F13" s="99"/>
      <c r="G13" s="99"/>
      <c r="H13" s="99"/>
      <c r="I13" s="99"/>
      <c r="J13" s="99"/>
      <c r="K13" s="99"/>
      <c r="L13" s="99"/>
      <c r="M13" s="99"/>
      <c r="N13" s="99"/>
    </row>
    <row r="14" spans="1:14" ht="20.100000000000001" customHeight="1" x14ac:dyDescent="0.15">
      <c r="A14" s="358"/>
      <c r="B14" s="99" t="s">
        <v>207</v>
      </c>
      <c r="C14" s="99"/>
      <c r="D14" s="99"/>
      <c r="E14" s="99"/>
      <c r="F14" s="99"/>
      <c r="G14" s="99"/>
      <c r="H14" s="99"/>
      <c r="I14" s="99"/>
      <c r="J14" s="99"/>
      <c r="K14" s="99"/>
      <c r="L14" s="99"/>
      <c r="M14" s="99"/>
      <c r="N14" s="99"/>
    </row>
    <row r="15" spans="1:14" ht="20.100000000000001" customHeight="1" thickBot="1" x14ac:dyDescent="0.2">
      <c r="A15" s="358"/>
      <c r="B15" s="100" t="s">
        <v>206</v>
      </c>
      <c r="C15" s="100"/>
      <c r="D15" s="100"/>
      <c r="E15" s="100"/>
      <c r="F15" s="100"/>
      <c r="G15" s="100"/>
      <c r="H15" s="100"/>
      <c r="I15" s="100"/>
      <c r="J15" s="100"/>
      <c r="K15" s="100"/>
      <c r="L15" s="100"/>
      <c r="M15" s="100"/>
      <c r="N15" s="100"/>
    </row>
    <row r="16" spans="1:14" ht="32.25" customHeight="1" thickBot="1" x14ac:dyDescent="0.2">
      <c r="A16" s="359"/>
      <c r="B16" s="94" t="s">
        <v>205</v>
      </c>
      <c r="C16" s="95"/>
      <c r="D16" s="95"/>
      <c r="E16" s="95"/>
      <c r="F16" s="95"/>
      <c r="G16" s="95"/>
      <c r="H16" s="95"/>
      <c r="I16" s="95"/>
      <c r="J16" s="95"/>
      <c r="K16" s="95"/>
      <c r="L16" s="95"/>
      <c r="M16" s="96"/>
      <c r="N16" s="97"/>
    </row>
    <row r="17" spans="1:14" ht="20.100000000000001" customHeight="1" x14ac:dyDescent="0.15">
      <c r="A17" s="358"/>
      <c r="B17" s="101" t="s">
        <v>204</v>
      </c>
      <c r="C17" s="98"/>
      <c r="D17" s="98"/>
      <c r="E17" s="98"/>
      <c r="F17" s="98"/>
      <c r="G17" s="98"/>
      <c r="H17" s="98"/>
      <c r="I17" s="98"/>
      <c r="J17" s="98"/>
      <c r="K17" s="98"/>
      <c r="L17" s="98"/>
      <c r="M17" s="98"/>
      <c r="N17" s="98"/>
    </row>
    <row r="18" spans="1:14" ht="20.100000000000001" customHeight="1" x14ac:dyDescent="0.15">
      <c r="A18" s="358"/>
      <c r="B18" s="99" t="s">
        <v>203</v>
      </c>
      <c r="C18" s="99"/>
      <c r="D18" s="99"/>
      <c r="E18" s="99"/>
      <c r="F18" s="99"/>
      <c r="G18" s="99"/>
      <c r="H18" s="99"/>
      <c r="I18" s="99"/>
      <c r="J18" s="99"/>
      <c r="K18" s="99"/>
      <c r="L18" s="99"/>
      <c r="M18" s="99"/>
      <c r="N18" s="99"/>
    </row>
    <row r="19" spans="1:14" ht="20.100000000000001" customHeight="1" x14ac:dyDescent="0.15">
      <c r="A19" s="358"/>
      <c r="B19" s="99" t="s">
        <v>202</v>
      </c>
      <c r="C19" s="99"/>
      <c r="D19" s="99"/>
      <c r="E19" s="99"/>
      <c r="F19" s="99"/>
      <c r="G19" s="99"/>
      <c r="H19" s="99"/>
      <c r="I19" s="99"/>
      <c r="J19" s="99"/>
      <c r="K19" s="99"/>
      <c r="L19" s="99"/>
      <c r="M19" s="99"/>
      <c r="N19" s="99"/>
    </row>
    <row r="20" spans="1:14" ht="20.100000000000001" customHeight="1" thickBot="1" x14ac:dyDescent="0.2">
      <c r="A20" s="358"/>
      <c r="B20" s="100" t="s">
        <v>201</v>
      </c>
      <c r="C20" s="100"/>
      <c r="D20" s="100"/>
      <c r="E20" s="100"/>
      <c r="F20" s="100"/>
      <c r="G20" s="100"/>
      <c r="H20" s="100"/>
      <c r="I20" s="100"/>
      <c r="J20" s="100"/>
      <c r="K20" s="100"/>
      <c r="L20" s="100"/>
      <c r="M20" s="100"/>
      <c r="N20" s="100"/>
    </row>
    <row r="21" spans="1:14" ht="23.25" customHeight="1" x14ac:dyDescent="0.15">
      <c r="A21" s="359"/>
      <c r="B21" s="102" t="s">
        <v>200</v>
      </c>
      <c r="C21" s="338" t="e">
        <f>SUM(C7:C10,C12:C15,C17:C20)/F1</f>
        <v>#DIV/0!</v>
      </c>
      <c r="D21" s="103" t="e">
        <f>SUM(D7:D10,D12:D15,D17:D20)/F1</f>
        <v>#DIV/0!</v>
      </c>
      <c r="E21" s="103" t="e">
        <f>SUM(E7:E10,E12:E15,E17:E20)/F1</f>
        <v>#DIV/0!</v>
      </c>
      <c r="F21" s="338" t="e">
        <f>SUM(F7:F10,F12:F15,F17:F20)/F1</f>
        <v>#DIV/0!</v>
      </c>
      <c r="G21" s="338" t="e">
        <f>SUM(G7:G10,G12:G15,G17:G20)/F1</f>
        <v>#DIV/0!</v>
      </c>
      <c r="H21" s="340" t="e">
        <f>SUM(H7:H10,H12:H15,H17:H20)/F1</f>
        <v>#DIV/0!</v>
      </c>
      <c r="I21" s="338" t="e">
        <f>SUM(I7:I10,I12:I15,I17:I20)/F1</f>
        <v>#DIV/0!</v>
      </c>
      <c r="J21" s="336" t="e">
        <f>SUM(J7:J10,J12:J15,J17:J20)/F1</f>
        <v>#DIV/0!</v>
      </c>
      <c r="K21" s="336" t="e">
        <f>SUM(K7:K10,K12:K15,K17:K20)/F1</f>
        <v>#DIV/0!</v>
      </c>
      <c r="L21" s="338" t="e">
        <f>SUM(L7:L10,L12:L15,L17:L20)/F1</f>
        <v>#DIV/0!</v>
      </c>
      <c r="M21" s="340" t="e">
        <f>SUM(M7:M10,M12:M15,M17:M20)/F1</f>
        <v>#DIV/0!</v>
      </c>
      <c r="N21" s="342" t="e">
        <f>SUM(N7:N10,N12:N15,N17:N20)/F1</f>
        <v>#DIV/0!</v>
      </c>
    </row>
    <row r="22" spans="1:14" ht="20.25" customHeight="1" thickBot="1" x14ac:dyDescent="0.2">
      <c r="A22" s="359"/>
      <c r="B22" s="104" t="s">
        <v>337</v>
      </c>
      <c r="C22" s="339"/>
      <c r="D22" s="105" t="e">
        <f>D21*4/C21</f>
        <v>#DIV/0!</v>
      </c>
      <c r="E22" s="105" t="e">
        <f>E21*9/C21</f>
        <v>#DIV/0!</v>
      </c>
      <c r="F22" s="339"/>
      <c r="G22" s="339"/>
      <c r="H22" s="341"/>
      <c r="I22" s="339"/>
      <c r="J22" s="337"/>
      <c r="K22" s="337"/>
      <c r="L22" s="339"/>
      <c r="M22" s="341"/>
      <c r="N22" s="343"/>
    </row>
    <row r="23" spans="1:14" ht="13.5" customHeight="1" thickBot="1" x14ac:dyDescent="0.2">
      <c r="A23" s="106"/>
      <c r="B23" s="107"/>
      <c r="C23" s="88"/>
      <c r="D23" s="88"/>
      <c r="E23" s="88"/>
      <c r="F23" s="88"/>
      <c r="G23" s="88"/>
      <c r="H23" s="88"/>
      <c r="I23" s="88"/>
      <c r="J23" s="88"/>
      <c r="K23" s="88"/>
      <c r="L23" s="88"/>
      <c r="M23" s="88"/>
      <c r="N23" s="88"/>
    </row>
    <row r="24" spans="1:14" ht="32.25" customHeight="1" thickBot="1" x14ac:dyDescent="0.2">
      <c r="A24" s="347" t="s">
        <v>216</v>
      </c>
      <c r="B24" s="94" t="s">
        <v>215</v>
      </c>
      <c r="C24" s="108"/>
      <c r="D24" s="108"/>
      <c r="E24" s="108"/>
      <c r="F24" s="108"/>
      <c r="G24" s="108"/>
      <c r="H24" s="108"/>
      <c r="I24" s="108"/>
      <c r="J24" s="108"/>
      <c r="K24" s="108"/>
      <c r="L24" s="108"/>
      <c r="M24" s="108"/>
      <c r="N24" s="109"/>
    </row>
    <row r="25" spans="1:14" ht="20.100000000000001" customHeight="1" x14ac:dyDescent="0.15">
      <c r="A25" s="348"/>
      <c r="B25" s="98" t="s">
        <v>214</v>
      </c>
      <c r="C25" s="98"/>
      <c r="D25" s="98"/>
      <c r="E25" s="98"/>
      <c r="F25" s="98"/>
      <c r="G25" s="98"/>
      <c r="H25" s="98"/>
      <c r="I25" s="98"/>
      <c r="J25" s="98"/>
      <c r="K25" s="98"/>
      <c r="L25" s="98"/>
      <c r="M25" s="98"/>
      <c r="N25" s="98"/>
    </row>
    <row r="26" spans="1:14" ht="20.100000000000001" customHeight="1" x14ac:dyDescent="0.15">
      <c r="A26" s="348"/>
      <c r="B26" s="99" t="s">
        <v>213</v>
      </c>
      <c r="C26" s="99"/>
      <c r="D26" s="99"/>
      <c r="E26" s="99"/>
      <c r="F26" s="99"/>
      <c r="G26" s="99"/>
      <c r="H26" s="99"/>
      <c r="I26" s="99"/>
      <c r="J26" s="99"/>
      <c r="K26" s="99"/>
      <c r="L26" s="99"/>
      <c r="M26" s="99"/>
      <c r="N26" s="99"/>
    </row>
    <row r="27" spans="1:14" ht="20.100000000000001" customHeight="1" x14ac:dyDescent="0.15">
      <c r="A27" s="348"/>
      <c r="B27" s="99" t="s">
        <v>212</v>
      </c>
      <c r="C27" s="99"/>
      <c r="D27" s="99"/>
      <c r="E27" s="99"/>
      <c r="F27" s="99"/>
      <c r="G27" s="99"/>
      <c r="H27" s="99"/>
      <c r="I27" s="99"/>
      <c r="J27" s="99"/>
      <c r="K27" s="99"/>
      <c r="L27" s="99"/>
      <c r="M27" s="99"/>
      <c r="N27" s="99"/>
    </row>
    <row r="28" spans="1:14" ht="20.100000000000001" customHeight="1" thickBot="1" x14ac:dyDescent="0.2">
      <c r="A28" s="348"/>
      <c r="B28" s="100" t="s">
        <v>211</v>
      </c>
      <c r="C28" s="100"/>
      <c r="D28" s="100"/>
      <c r="E28" s="100"/>
      <c r="F28" s="100"/>
      <c r="G28" s="100"/>
      <c r="H28" s="100"/>
      <c r="I28" s="100"/>
      <c r="J28" s="100"/>
      <c r="K28" s="100"/>
      <c r="L28" s="100"/>
      <c r="M28" s="100"/>
      <c r="N28" s="100"/>
    </row>
    <row r="29" spans="1:14" ht="32.25" customHeight="1" thickBot="1" x14ac:dyDescent="0.2">
      <c r="A29" s="348"/>
      <c r="B29" s="94" t="s">
        <v>210</v>
      </c>
      <c r="C29" s="108"/>
      <c r="D29" s="108"/>
      <c r="E29" s="108"/>
      <c r="F29" s="108"/>
      <c r="G29" s="108"/>
      <c r="H29" s="108"/>
      <c r="I29" s="108"/>
      <c r="J29" s="108"/>
      <c r="K29" s="108"/>
      <c r="L29" s="108"/>
      <c r="M29" s="108"/>
      <c r="N29" s="109"/>
    </row>
    <row r="30" spans="1:14" ht="20.100000000000001" customHeight="1" x14ac:dyDescent="0.15">
      <c r="A30" s="348"/>
      <c r="B30" s="98" t="s">
        <v>209</v>
      </c>
      <c r="C30" s="98"/>
      <c r="D30" s="98"/>
      <c r="E30" s="98"/>
      <c r="F30" s="98"/>
      <c r="G30" s="98"/>
      <c r="H30" s="98"/>
      <c r="I30" s="98"/>
      <c r="J30" s="98"/>
      <c r="K30" s="98"/>
      <c r="L30" s="98"/>
      <c r="M30" s="98"/>
      <c r="N30" s="98"/>
    </row>
    <row r="31" spans="1:14" ht="20.100000000000001" customHeight="1" x14ac:dyDescent="0.15">
      <c r="A31" s="348"/>
      <c r="B31" s="99" t="s">
        <v>208</v>
      </c>
      <c r="C31" s="99"/>
      <c r="D31" s="99"/>
      <c r="E31" s="99"/>
      <c r="F31" s="99"/>
      <c r="G31" s="99"/>
      <c r="H31" s="99"/>
      <c r="I31" s="99"/>
      <c r="J31" s="99"/>
      <c r="K31" s="99"/>
      <c r="L31" s="99"/>
      <c r="M31" s="99"/>
      <c r="N31" s="99"/>
    </row>
    <row r="32" spans="1:14" ht="20.100000000000001" customHeight="1" x14ac:dyDescent="0.15">
      <c r="A32" s="348"/>
      <c r="B32" s="99" t="s">
        <v>207</v>
      </c>
      <c r="C32" s="99"/>
      <c r="D32" s="99"/>
      <c r="E32" s="99"/>
      <c r="F32" s="99"/>
      <c r="G32" s="99"/>
      <c r="H32" s="99"/>
      <c r="I32" s="99"/>
      <c r="J32" s="99"/>
      <c r="K32" s="99"/>
      <c r="L32" s="99"/>
      <c r="M32" s="99"/>
      <c r="N32" s="99"/>
    </row>
    <row r="33" spans="1:15" ht="20.100000000000001" customHeight="1" thickBot="1" x14ac:dyDescent="0.2">
      <c r="A33" s="348"/>
      <c r="B33" s="100" t="s">
        <v>206</v>
      </c>
      <c r="C33" s="100"/>
      <c r="D33" s="100"/>
      <c r="E33" s="100"/>
      <c r="F33" s="100"/>
      <c r="G33" s="100"/>
      <c r="H33" s="100"/>
      <c r="I33" s="100"/>
      <c r="J33" s="100"/>
      <c r="K33" s="100"/>
      <c r="L33" s="100"/>
      <c r="M33" s="100"/>
      <c r="N33" s="100"/>
    </row>
    <row r="34" spans="1:15" ht="32.25" customHeight="1" thickBot="1" x14ac:dyDescent="0.2">
      <c r="A34" s="348"/>
      <c r="B34" s="94" t="s">
        <v>205</v>
      </c>
      <c r="C34" s="108"/>
      <c r="D34" s="108"/>
      <c r="E34" s="108"/>
      <c r="F34" s="108"/>
      <c r="G34" s="108"/>
      <c r="H34" s="108"/>
      <c r="I34" s="108"/>
      <c r="J34" s="108"/>
      <c r="K34" s="108"/>
      <c r="L34" s="108"/>
      <c r="M34" s="108"/>
      <c r="N34" s="109"/>
    </row>
    <row r="35" spans="1:15" ht="20.100000000000001" customHeight="1" x14ac:dyDescent="0.15">
      <c r="A35" s="348"/>
      <c r="B35" s="101" t="s">
        <v>204</v>
      </c>
      <c r="C35" s="98"/>
      <c r="D35" s="98"/>
      <c r="E35" s="98"/>
      <c r="F35" s="98"/>
      <c r="G35" s="98"/>
      <c r="H35" s="98"/>
      <c r="I35" s="98"/>
      <c r="J35" s="98"/>
      <c r="K35" s="98"/>
      <c r="L35" s="98"/>
      <c r="M35" s="98"/>
      <c r="N35" s="98"/>
    </row>
    <row r="36" spans="1:15" ht="20.100000000000001" customHeight="1" x14ac:dyDescent="0.15">
      <c r="A36" s="348"/>
      <c r="B36" s="99" t="s">
        <v>203</v>
      </c>
      <c r="C36" s="99"/>
      <c r="D36" s="99"/>
      <c r="E36" s="99"/>
      <c r="F36" s="99"/>
      <c r="G36" s="99"/>
      <c r="H36" s="99"/>
      <c r="I36" s="99"/>
      <c r="J36" s="99"/>
      <c r="K36" s="99"/>
      <c r="L36" s="99"/>
      <c r="M36" s="99"/>
      <c r="N36" s="99"/>
    </row>
    <row r="37" spans="1:15" ht="18.75" customHeight="1" x14ac:dyDescent="0.15">
      <c r="A37" s="348"/>
      <c r="B37" s="99" t="s">
        <v>202</v>
      </c>
      <c r="C37" s="99"/>
      <c r="D37" s="99"/>
      <c r="E37" s="99"/>
      <c r="F37" s="99"/>
      <c r="G37" s="99"/>
      <c r="H37" s="99"/>
      <c r="I37" s="99"/>
      <c r="J37" s="99"/>
      <c r="K37" s="99"/>
      <c r="L37" s="99"/>
      <c r="M37" s="99"/>
      <c r="N37" s="99"/>
    </row>
    <row r="38" spans="1:15" ht="20.100000000000001" customHeight="1" thickBot="1" x14ac:dyDescent="0.2">
      <c r="A38" s="348"/>
      <c r="B38" s="100" t="s">
        <v>201</v>
      </c>
      <c r="C38" s="100"/>
      <c r="D38" s="100"/>
      <c r="E38" s="100"/>
      <c r="F38" s="100"/>
      <c r="G38" s="100"/>
      <c r="H38" s="100"/>
      <c r="I38" s="100"/>
      <c r="J38" s="100"/>
      <c r="K38" s="100"/>
      <c r="L38" s="100"/>
      <c r="M38" s="100"/>
      <c r="N38" s="100"/>
    </row>
    <row r="39" spans="1:15" ht="24.75" customHeight="1" x14ac:dyDescent="0.15">
      <c r="A39" s="348"/>
      <c r="B39" s="102" t="s">
        <v>200</v>
      </c>
      <c r="C39" s="338" t="e">
        <f>SUM(C25:C28,C30:C33,C35:C38)/F1</f>
        <v>#DIV/0!</v>
      </c>
      <c r="D39" s="103" t="e">
        <f>SUM(D25:D28,D30:D33,D35:D38)/F1</f>
        <v>#DIV/0!</v>
      </c>
      <c r="E39" s="103" t="e">
        <f>SUM(E25:E28,E30:E33,E35:E38)/F1</f>
        <v>#DIV/0!</v>
      </c>
      <c r="F39" s="338" t="e">
        <f>SUM(F25:F28,F30:F33,F35:F38)/F1</f>
        <v>#DIV/0!</v>
      </c>
      <c r="G39" s="338" t="e">
        <f>SUM(G25:G28,G30:G33,G35:G38)/F1</f>
        <v>#DIV/0!</v>
      </c>
      <c r="H39" s="340" t="e">
        <f>SUM(H25:H28,H30:H33,H35:H38)/F1</f>
        <v>#DIV/0!</v>
      </c>
      <c r="I39" s="338" t="e">
        <f>SUM(I25:I28,I30:I33,I35:I38)/F1</f>
        <v>#DIV/0!</v>
      </c>
      <c r="J39" s="336" t="e">
        <f>SUM(J25:J28,J30:J33,J35:J38)/F1</f>
        <v>#DIV/0!</v>
      </c>
      <c r="K39" s="336" t="e">
        <f>SUM(K25:K28,K30:K33,K35:K38)/F1</f>
        <v>#DIV/0!</v>
      </c>
      <c r="L39" s="338" t="e">
        <f>SUM(L25:L28,L30:L33,L35:L38)/F1</f>
        <v>#DIV/0!</v>
      </c>
      <c r="M39" s="340" t="e">
        <f>SUM(M25:M28,M30:M33,M35:M38)/F1</f>
        <v>#DIV/0!</v>
      </c>
      <c r="N39" s="342" t="e">
        <f>SUM(N25:N28,N30:N33,N35:N38)/F1</f>
        <v>#DIV/0!</v>
      </c>
    </row>
    <row r="40" spans="1:15" ht="24.75" customHeight="1" thickBot="1" x14ac:dyDescent="0.2">
      <c r="A40" s="348"/>
      <c r="B40" s="104" t="s">
        <v>338</v>
      </c>
      <c r="C40" s="339"/>
      <c r="D40" s="105" t="e">
        <f>IF(D41=A47,D39*4/C39,(D39+D47*H41/100)*4/(C39+C47*H41/100))</f>
        <v>#DIV/0!</v>
      </c>
      <c r="E40" s="105" t="e">
        <f>IF(D41=A47,E39*9/C39,(E39+E47*H41/100)*9/(C39+C47*H41/100))</f>
        <v>#DIV/0!</v>
      </c>
      <c r="F40" s="339"/>
      <c r="G40" s="339"/>
      <c r="H40" s="341"/>
      <c r="I40" s="339"/>
      <c r="J40" s="337"/>
      <c r="K40" s="337"/>
      <c r="L40" s="339"/>
      <c r="M40" s="341"/>
      <c r="N40" s="343"/>
    </row>
    <row r="41" spans="1:15" ht="24.75" customHeight="1" thickBot="1" x14ac:dyDescent="0.2">
      <c r="A41" s="349"/>
      <c r="B41" s="344" t="s">
        <v>339</v>
      </c>
      <c r="C41" s="345"/>
      <c r="D41" s="110"/>
      <c r="E41" s="346" t="s">
        <v>340</v>
      </c>
      <c r="F41" s="346"/>
      <c r="G41" s="346"/>
      <c r="H41" s="111"/>
      <c r="I41" s="112" t="s">
        <v>297</v>
      </c>
      <c r="J41" s="88"/>
      <c r="K41" s="88"/>
      <c r="L41" s="88"/>
      <c r="M41" s="88"/>
      <c r="N41" s="88"/>
    </row>
    <row r="42" spans="1:15" ht="6.75" customHeight="1" x14ac:dyDescent="0.15">
      <c r="A42" s="88"/>
      <c r="B42" s="88"/>
      <c r="C42" s="88"/>
      <c r="D42" s="88"/>
      <c r="E42" s="88"/>
      <c r="F42" s="88"/>
      <c r="G42" s="88"/>
      <c r="H42" s="88"/>
      <c r="I42" s="88"/>
      <c r="J42" s="88"/>
      <c r="K42" s="88"/>
      <c r="L42" s="88"/>
      <c r="M42" s="88"/>
      <c r="N42" s="88"/>
    </row>
    <row r="43" spans="1:15" ht="48.75" customHeight="1" x14ac:dyDescent="0.15">
      <c r="A43" s="113" t="s">
        <v>299</v>
      </c>
      <c r="B43" s="674" t="s">
        <v>652</v>
      </c>
      <c r="C43" s="675"/>
      <c r="D43" s="675"/>
      <c r="E43" s="675"/>
      <c r="F43" s="675"/>
      <c r="G43" s="675"/>
      <c r="H43" s="675"/>
      <c r="I43" s="675"/>
      <c r="J43" s="675"/>
      <c r="K43" s="675"/>
      <c r="L43" s="675"/>
      <c r="M43" s="675"/>
      <c r="N43" s="675"/>
    </row>
    <row r="44" spans="1:15" ht="33" customHeight="1" x14ac:dyDescent="0.15">
      <c r="A44" s="113">
        <v>2</v>
      </c>
      <c r="B44" s="335" t="s">
        <v>300</v>
      </c>
      <c r="C44" s="335"/>
      <c r="D44" s="335"/>
      <c r="E44" s="335"/>
      <c r="F44" s="335"/>
      <c r="G44" s="335"/>
      <c r="H44" s="335"/>
      <c r="I44" s="335"/>
      <c r="J44" s="335"/>
      <c r="K44" s="335"/>
      <c r="L44" s="335"/>
      <c r="M44" s="335"/>
      <c r="N44" s="335"/>
    </row>
    <row r="45" spans="1:15" ht="29.25" customHeight="1" x14ac:dyDescent="0.15">
      <c r="A45" s="113">
        <v>3</v>
      </c>
      <c r="B45" s="335" t="s">
        <v>341</v>
      </c>
      <c r="C45" s="335"/>
      <c r="D45" s="335"/>
      <c r="E45" s="335"/>
      <c r="F45" s="335"/>
      <c r="G45" s="335"/>
      <c r="H45" s="335"/>
      <c r="I45" s="335"/>
      <c r="J45" s="335"/>
      <c r="K45" s="335"/>
      <c r="L45" s="335"/>
      <c r="M45" s="335"/>
      <c r="N45" s="335"/>
    </row>
    <row r="46" spans="1:15" x14ac:dyDescent="0.15">
      <c r="A46" s="88"/>
      <c r="B46" s="88"/>
      <c r="C46" s="88"/>
      <c r="D46" s="88"/>
      <c r="E46" s="88"/>
      <c r="F46" s="88"/>
      <c r="G46" s="88"/>
      <c r="H46" s="88"/>
      <c r="I46" s="88"/>
      <c r="J46" s="88"/>
      <c r="K46" s="88"/>
      <c r="L46" s="88"/>
      <c r="M46" s="88"/>
      <c r="N46" s="88"/>
    </row>
    <row r="47" spans="1:15" x14ac:dyDescent="0.15">
      <c r="A47" s="88" t="s">
        <v>342</v>
      </c>
      <c r="B47" s="88" t="s">
        <v>343</v>
      </c>
      <c r="C47" s="88">
        <v>156</v>
      </c>
      <c r="D47" s="88">
        <v>2.5</v>
      </c>
      <c r="E47" s="88">
        <v>0.3</v>
      </c>
      <c r="F47" s="88">
        <v>29</v>
      </c>
      <c r="G47" s="88">
        <v>3</v>
      </c>
      <c r="H47" s="88">
        <v>0.1</v>
      </c>
      <c r="I47" s="88">
        <v>0</v>
      </c>
      <c r="J47" s="88">
        <v>0.02</v>
      </c>
      <c r="K47" s="88">
        <v>0.01</v>
      </c>
      <c r="L47" s="88">
        <v>0</v>
      </c>
      <c r="M47" s="88">
        <v>1.5</v>
      </c>
      <c r="N47" s="88">
        <v>0</v>
      </c>
      <c r="O47" s="82" t="s">
        <v>344</v>
      </c>
    </row>
    <row r="48" spans="1:15" x14ac:dyDescent="0.15">
      <c r="A48" s="88" t="s">
        <v>345</v>
      </c>
      <c r="B48" s="88"/>
      <c r="C48" s="88"/>
      <c r="D48" s="88"/>
      <c r="E48" s="88"/>
      <c r="F48" s="88"/>
      <c r="G48" s="88"/>
      <c r="H48" s="88"/>
      <c r="I48" s="88"/>
      <c r="J48" s="88"/>
      <c r="K48" s="88"/>
      <c r="L48" s="88"/>
      <c r="M48" s="88"/>
      <c r="N48" s="88"/>
    </row>
  </sheetData>
  <mergeCells count="38">
    <mergeCell ref="F3:F4"/>
    <mergeCell ref="A1:B1"/>
    <mergeCell ref="A3:B5"/>
    <mergeCell ref="C3:C4"/>
    <mergeCell ref="D3:D4"/>
    <mergeCell ref="E3:E4"/>
    <mergeCell ref="A6:A22"/>
    <mergeCell ref="C21:C22"/>
    <mergeCell ref="F21:F22"/>
    <mergeCell ref="G21:G22"/>
    <mergeCell ref="H21:H22"/>
    <mergeCell ref="N21:N22"/>
    <mergeCell ref="G3:G4"/>
    <mergeCell ref="H3:H4"/>
    <mergeCell ref="I3:L3"/>
    <mergeCell ref="M3:M4"/>
    <mergeCell ref="N3:N4"/>
    <mergeCell ref="I21:I22"/>
    <mergeCell ref="J21:J22"/>
    <mergeCell ref="K21:K22"/>
    <mergeCell ref="L21:L22"/>
    <mergeCell ref="M21:M22"/>
    <mergeCell ref="A24:A41"/>
    <mergeCell ref="C39:C40"/>
    <mergeCell ref="F39:F40"/>
    <mergeCell ref="G39:G40"/>
    <mergeCell ref="H39:H40"/>
    <mergeCell ref="B43:N43"/>
    <mergeCell ref="B44:N44"/>
    <mergeCell ref="B45:N45"/>
    <mergeCell ref="J39:J40"/>
    <mergeCell ref="K39:K40"/>
    <mergeCell ref="L39:L40"/>
    <mergeCell ref="M39:M40"/>
    <mergeCell ref="N39:N40"/>
    <mergeCell ref="B41:C41"/>
    <mergeCell ref="E41:G41"/>
    <mergeCell ref="I39:I40"/>
  </mergeCells>
  <phoneticPr fontId="7"/>
  <dataValidations count="1">
    <dataValidation type="list" allowBlank="1" showInputMessage="1" showErrorMessage="1" sqref="D41" xr:uid="{00000000-0002-0000-0A00-000000000000}">
      <formula1>$A$47:$A$48</formula1>
    </dataValidation>
  </dataValidations>
  <printOptions horizontalCentered="1" verticalCentered="1"/>
  <pageMargins left="0.78740157480314965" right="0.43307086614173229" top="0.35433070866141736" bottom="0" header="0.31496062992125984" footer="0.31496062992125984"/>
  <pageSetup paperSize="9" scale="71" orientation="portrait" r:id="rId1"/>
  <headerFooter alignWithMargins="0">
    <oddFooter>&amp;C&amp;12－10－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F8AE-B971-4354-A6B8-66BC97A0DAD5}">
  <sheetPr>
    <tabColor rgb="FF92D050"/>
    <pageSetUpPr fitToPage="1"/>
  </sheetPr>
  <dimension ref="A1:U40"/>
  <sheetViews>
    <sheetView view="pageBreakPreview" topLeftCell="A19" zoomScaleNormal="100" zoomScaleSheetLayoutView="100" workbookViewId="0">
      <selection sqref="A1:A29"/>
    </sheetView>
  </sheetViews>
  <sheetFormatPr defaultColWidth="10.6640625" defaultRowHeight="12" x14ac:dyDescent="0.15"/>
  <cols>
    <col min="1" max="1" width="3.5" style="126" customWidth="1"/>
    <col min="2" max="2" width="3.83203125" style="126" customWidth="1"/>
    <col min="3" max="3" width="4.33203125" style="126" customWidth="1"/>
    <col min="4" max="4" width="26.5" style="126" customWidth="1"/>
    <col min="5" max="5" width="16.5" style="126" customWidth="1"/>
    <col min="6" max="19" width="12.5" style="126" customWidth="1"/>
    <col min="20" max="20" width="15" style="126" customWidth="1"/>
    <col min="21" max="21" width="11" style="126" customWidth="1"/>
    <col min="22" max="16384" width="10.6640625" style="126"/>
  </cols>
  <sheetData>
    <row r="1" spans="1:21" ht="24.75" customHeight="1" x14ac:dyDescent="0.15">
      <c r="A1" s="365" t="s">
        <v>380</v>
      </c>
      <c r="B1" s="122"/>
      <c r="C1" s="366" t="s">
        <v>381</v>
      </c>
      <c r="D1" s="366"/>
      <c r="E1" s="366"/>
      <c r="F1" s="366"/>
      <c r="G1" s="123">
        <v>6</v>
      </c>
      <c r="H1" s="124" t="s">
        <v>382</v>
      </c>
      <c r="I1" s="125"/>
      <c r="J1" s="125"/>
      <c r="K1" s="125"/>
      <c r="L1" s="125"/>
      <c r="M1" s="125"/>
      <c r="N1" s="125"/>
      <c r="O1" s="125"/>
      <c r="P1" s="125"/>
      <c r="Q1" s="125"/>
      <c r="R1" s="125"/>
      <c r="S1" s="125"/>
      <c r="T1" s="125"/>
    </row>
    <row r="2" spans="1:21" ht="23.25" customHeight="1" x14ac:dyDescent="0.15">
      <c r="A2" s="365"/>
      <c r="B2" s="122"/>
      <c r="C2" s="127" t="s">
        <v>383</v>
      </c>
      <c r="S2" s="367" t="s">
        <v>384</v>
      </c>
      <c r="T2" s="368"/>
    </row>
    <row r="3" spans="1:21" ht="16.5" customHeight="1" x14ac:dyDescent="0.15">
      <c r="A3" s="365"/>
      <c r="B3" s="122"/>
      <c r="C3" s="369" t="s">
        <v>385</v>
      </c>
      <c r="D3" s="369"/>
      <c r="E3" s="129"/>
      <c r="F3" s="370" t="s">
        <v>386</v>
      </c>
      <c r="G3" s="370"/>
      <c r="H3" s="370"/>
      <c r="I3" s="370"/>
      <c r="J3" s="370"/>
      <c r="K3" s="370"/>
      <c r="L3" s="370"/>
      <c r="M3" s="370"/>
      <c r="N3" s="370"/>
      <c r="O3" s="370"/>
      <c r="P3" s="370"/>
      <c r="Q3" s="370"/>
      <c r="R3" s="370"/>
      <c r="S3" s="370"/>
      <c r="T3" s="371"/>
    </row>
    <row r="4" spans="1:21" ht="16.5" customHeight="1" x14ac:dyDescent="0.15">
      <c r="A4" s="365"/>
      <c r="B4" s="122"/>
      <c r="C4" s="369"/>
      <c r="D4" s="369"/>
      <c r="E4" s="130">
        <f>+G1</f>
        <v>6</v>
      </c>
      <c r="F4" s="372" t="s">
        <v>387</v>
      </c>
      <c r="G4" s="374" t="s">
        <v>388</v>
      </c>
      <c r="H4" s="374" t="s">
        <v>389</v>
      </c>
      <c r="I4" s="131" t="s">
        <v>390</v>
      </c>
      <c r="J4" s="131" t="s">
        <v>391</v>
      </c>
      <c r="K4" s="131" t="s">
        <v>392</v>
      </c>
      <c r="L4" s="131" t="s">
        <v>393</v>
      </c>
      <c r="M4" s="131" t="s">
        <v>394</v>
      </c>
      <c r="N4" s="131" t="s">
        <v>395</v>
      </c>
      <c r="O4" s="131" t="s">
        <v>396</v>
      </c>
      <c r="P4" s="131" t="s">
        <v>397</v>
      </c>
      <c r="Q4" s="131" t="s">
        <v>398</v>
      </c>
      <c r="R4" s="131" t="s">
        <v>399</v>
      </c>
      <c r="S4" s="132" t="s">
        <v>400</v>
      </c>
      <c r="T4" s="131" t="s">
        <v>401</v>
      </c>
    </row>
    <row r="5" spans="1:21" ht="16.5" customHeight="1" x14ac:dyDescent="0.15">
      <c r="A5" s="365"/>
      <c r="B5" s="122"/>
      <c r="C5" s="369"/>
      <c r="D5" s="369"/>
      <c r="E5" s="133" t="s">
        <v>402</v>
      </c>
      <c r="F5" s="373"/>
      <c r="G5" s="375"/>
      <c r="H5" s="375"/>
      <c r="I5" s="134" t="s">
        <v>403</v>
      </c>
      <c r="J5" s="132" t="s">
        <v>404</v>
      </c>
      <c r="K5" s="132" t="s">
        <v>405</v>
      </c>
      <c r="L5" s="132" t="s">
        <v>406</v>
      </c>
      <c r="M5" s="134" t="s">
        <v>407</v>
      </c>
      <c r="N5" s="134" t="s">
        <v>408</v>
      </c>
      <c r="O5" s="132" t="s">
        <v>409</v>
      </c>
      <c r="P5" s="132" t="s">
        <v>410</v>
      </c>
      <c r="Q5" s="132" t="s">
        <v>411</v>
      </c>
      <c r="R5" s="132" t="s">
        <v>412</v>
      </c>
      <c r="S5" s="132" t="s">
        <v>413</v>
      </c>
      <c r="T5" s="376" t="s">
        <v>414</v>
      </c>
    </row>
    <row r="6" spans="1:21" ht="16.5" customHeight="1" x14ac:dyDescent="0.15">
      <c r="A6" s="365"/>
      <c r="B6" s="122"/>
      <c r="C6" s="369"/>
      <c r="D6" s="369"/>
      <c r="E6" s="135"/>
      <c r="F6" s="373"/>
      <c r="G6" s="375"/>
      <c r="H6" s="375"/>
      <c r="I6" s="132"/>
      <c r="J6" s="132"/>
      <c r="K6" s="132"/>
      <c r="L6" s="134" t="s">
        <v>415</v>
      </c>
      <c r="M6" s="132"/>
      <c r="N6" s="132"/>
      <c r="O6" s="134" t="s">
        <v>416</v>
      </c>
      <c r="P6" s="132" t="s">
        <v>407</v>
      </c>
      <c r="Q6" s="134" t="s">
        <v>416</v>
      </c>
      <c r="R6" s="132" t="s">
        <v>417</v>
      </c>
      <c r="S6" s="132"/>
      <c r="T6" s="376"/>
    </row>
    <row r="7" spans="1:21" ht="16.5" customHeight="1" x14ac:dyDescent="0.15">
      <c r="A7" s="365"/>
      <c r="B7" s="122"/>
      <c r="C7" s="369"/>
      <c r="D7" s="369"/>
      <c r="E7" s="136" t="s">
        <v>418</v>
      </c>
      <c r="F7" s="137" t="s">
        <v>419</v>
      </c>
      <c r="G7" s="138" t="s">
        <v>256</v>
      </c>
      <c r="H7" s="138" t="s">
        <v>255</v>
      </c>
      <c r="I7" s="138" t="s">
        <v>420</v>
      </c>
      <c r="J7" s="138" t="s">
        <v>421</v>
      </c>
      <c r="K7" s="138" t="s">
        <v>422</v>
      </c>
      <c r="L7" s="138" t="s">
        <v>423</v>
      </c>
      <c r="M7" s="138" t="s">
        <v>234</v>
      </c>
      <c r="N7" s="138" t="s">
        <v>233</v>
      </c>
      <c r="O7" s="138" t="s">
        <v>231</v>
      </c>
      <c r="P7" s="138" t="s">
        <v>230</v>
      </c>
      <c r="Q7" s="138" t="s">
        <v>229</v>
      </c>
      <c r="R7" s="138" t="s">
        <v>228</v>
      </c>
      <c r="S7" s="138" t="s">
        <v>424</v>
      </c>
      <c r="T7" s="139" t="s">
        <v>425</v>
      </c>
      <c r="U7" s="140" t="s">
        <v>426</v>
      </c>
    </row>
    <row r="8" spans="1:21" ht="28.5" customHeight="1" x14ac:dyDescent="0.15">
      <c r="A8" s="365"/>
      <c r="B8" s="122"/>
      <c r="C8" s="377" t="s">
        <v>427</v>
      </c>
      <c r="D8" s="141" t="s">
        <v>428</v>
      </c>
      <c r="E8" s="142"/>
      <c r="F8" s="143"/>
      <c r="G8" s="144"/>
      <c r="H8" s="144"/>
      <c r="I8" s="144"/>
      <c r="J8" s="144"/>
      <c r="K8" s="144"/>
      <c r="L8" s="144"/>
      <c r="M8" s="144"/>
      <c r="N8" s="144"/>
      <c r="O8" s="144"/>
      <c r="P8" s="144"/>
      <c r="Q8" s="144"/>
      <c r="R8" s="144"/>
      <c r="S8" s="144"/>
      <c r="T8" s="144">
        <f t="shared" ref="T8:T18" si="0">SUM(F8:S8)</f>
        <v>0</v>
      </c>
      <c r="U8" s="145">
        <f>E8-T8</f>
        <v>0</v>
      </c>
    </row>
    <row r="9" spans="1:21" ht="28.5" customHeight="1" x14ac:dyDescent="0.15">
      <c r="A9" s="365"/>
      <c r="B9" s="122"/>
      <c r="C9" s="378"/>
      <c r="D9" s="146" t="s">
        <v>429</v>
      </c>
      <c r="E9" s="142"/>
      <c r="F9" s="147"/>
      <c r="G9" s="148"/>
      <c r="H9" s="144"/>
      <c r="I9" s="148"/>
      <c r="J9" s="148"/>
      <c r="K9" s="148"/>
      <c r="L9" s="148"/>
      <c r="M9" s="148"/>
      <c r="N9" s="148"/>
      <c r="O9" s="148"/>
      <c r="P9" s="148"/>
      <c r="Q9" s="148"/>
      <c r="R9" s="148"/>
      <c r="S9" s="148"/>
      <c r="T9" s="144">
        <f t="shared" si="0"/>
        <v>0</v>
      </c>
      <c r="U9" s="126">
        <f t="shared" ref="U9:U28" si="1">E9-T9</f>
        <v>0</v>
      </c>
    </row>
    <row r="10" spans="1:21" ht="28.5" customHeight="1" x14ac:dyDescent="0.15">
      <c r="A10" s="365"/>
      <c r="B10" s="122"/>
      <c r="C10" s="378"/>
      <c r="D10" s="146" t="s">
        <v>430</v>
      </c>
      <c r="E10" s="142"/>
      <c r="F10" s="147"/>
      <c r="G10" s="148"/>
      <c r="H10" s="144"/>
      <c r="I10" s="148"/>
      <c r="J10" s="148"/>
      <c r="K10" s="148"/>
      <c r="L10" s="148"/>
      <c r="M10" s="148"/>
      <c r="N10" s="148"/>
      <c r="O10" s="148"/>
      <c r="P10" s="148"/>
      <c r="Q10" s="148"/>
      <c r="R10" s="148"/>
      <c r="S10" s="148"/>
      <c r="T10" s="144">
        <f t="shared" si="0"/>
        <v>0</v>
      </c>
      <c r="U10" s="126">
        <f t="shared" si="1"/>
        <v>0</v>
      </c>
    </row>
    <row r="11" spans="1:21" ht="28.5" customHeight="1" x14ac:dyDescent="0.15">
      <c r="A11" s="365"/>
      <c r="B11" s="122"/>
      <c r="C11" s="378"/>
      <c r="D11" s="146" t="s">
        <v>431</v>
      </c>
      <c r="E11" s="142"/>
      <c r="F11" s="147"/>
      <c r="G11" s="148"/>
      <c r="H11" s="144"/>
      <c r="I11" s="148"/>
      <c r="J11" s="148"/>
      <c r="K11" s="148"/>
      <c r="L11" s="148"/>
      <c r="M11" s="148"/>
      <c r="N11" s="148"/>
      <c r="O11" s="148"/>
      <c r="P11" s="148"/>
      <c r="Q11" s="148"/>
      <c r="R11" s="148"/>
      <c r="S11" s="148"/>
      <c r="T11" s="144">
        <f t="shared" si="0"/>
        <v>0</v>
      </c>
      <c r="U11" s="126">
        <f t="shared" si="1"/>
        <v>0</v>
      </c>
    </row>
    <row r="12" spans="1:21" ht="28.5" customHeight="1" x14ac:dyDescent="0.15">
      <c r="A12" s="365"/>
      <c r="B12" s="122"/>
      <c r="C12" s="378"/>
      <c r="D12" s="146" t="s">
        <v>432</v>
      </c>
      <c r="E12" s="142"/>
      <c r="F12" s="147"/>
      <c r="G12" s="148"/>
      <c r="H12" s="144"/>
      <c r="I12" s="148"/>
      <c r="J12" s="148"/>
      <c r="K12" s="148"/>
      <c r="L12" s="148"/>
      <c r="M12" s="148"/>
      <c r="N12" s="148"/>
      <c r="O12" s="148"/>
      <c r="P12" s="148"/>
      <c r="Q12" s="148"/>
      <c r="R12" s="148"/>
      <c r="S12" s="148"/>
      <c r="T12" s="144">
        <f t="shared" si="0"/>
        <v>0</v>
      </c>
      <c r="U12" s="126">
        <f t="shared" si="1"/>
        <v>0</v>
      </c>
    </row>
    <row r="13" spans="1:21" ht="28.5" customHeight="1" x14ac:dyDescent="0.15">
      <c r="A13" s="365"/>
      <c r="B13" s="122"/>
      <c r="C13" s="378"/>
      <c r="D13" s="146" t="s">
        <v>433</v>
      </c>
      <c r="E13" s="142"/>
      <c r="F13" s="147"/>
      <c r="G13" s="148"/>
      <c r="H13" s="144"/>
      <c r="I13" s="148"/>
      <c r="J13" s="148"/>
      <c r="K13" s="148"/>
      <c r="L13" s="148"/>
      <c r="M13" s="148"/>
      <c r="N13" s="148"/>
      <c r="O13" s="148"/>
      <c r="P13" s="148"/>
      <c r="Q13" s="148"/>
      <c r="R13" s="148"/>
      <c r="S13" s="148"/>
      <c r="T13" s="144">
        <f t="shared" si="0"/>
        <v>0</v>
      </c>
      <c r="U13" s="126">
        <f t="shared" si="1"/>
        <v>0</v>
      </c>
    </row>
    <row r="14" spans="1:21" ht="28.5" customHeight="1" x14ac:dyDescent="0.15">
      <c r="A14" s="365"/>
      <c r="B14" s="122"/>
      <c r="C14" s="378"/>
      <c r="D14" s="146" t="s">
        <v>434</v>
      </c>
      <c r="E14" s="142"/>
      <c r="F14" s="147"/>
      <c r="G14" s="148"/>
      <c r="H14" s="144"/>
      <c r="I14" s="148"/>
      <c r="J14" s="148"/>
      <c r="K14" s="148"/>
      <c r="L14" s="148"/>
      <c r="M14" s="148"/>
      <c r="N14" s="148"/>
      <c r="O14" s="148"/>
      <c r="P14" s="148"/>
      <c r="Q14" s="148"/>
      <c r="R14" s="148"/>
      <c r="S14" s="148"/>
      <c r="T14" s="144">
        <f t="shared" si="0"/>
        <v>0</v>
      </c>
      <c r="U14" s="126">
        <f t="shared" si="1"/>
        <v>0</v>
      </c>
    </row>
    <row r="15" spans="1:21" ht="28.5" customHeight="1" x14ac:dyDescent="0.15">
      <c r="A15" s="365"/>
      <c r="B15" s="122"/>
      <c r="C15" s="378"/>
      <c r="D15" s="146" t="s">
        <v>435</v>
      </c>
      <c r="E15" s="142"/>
      <c r="F15" s="147"/>
      <c r="G15" s="148"/>
      <c r="H15" s="144"/>
      <c r="I15" s="148"/>
      <c r="J15" s="148"/>
      <c r="K15" s="148"/>
      <c r="L15" s="148"/>
      <c r="M15" s="148"/>
      <c r="N15" s="148"/>
      <c r="O15" s="148"/>
      <c r="P15" s="148"/>
      <c r="Q15" s="148"/>
      <c r="R15" s="148"/>
      <c r="S15" s="148"/>
      <c r="T15" s="144">
        <f t="shared" si="0"/>
        <v>0</v>
      </c>
      <c r="U15" s="126">
        <f t="shared" si="1"/>
        <v>0</v>
      </c>
    </row>
    <row r="16" spans="1:21" ht="28.5" customHeight="1" x14ac:dyDescent="0.15">
      <c r="A16" s="365"/>
      <c r="B16" s="122"/>
      <c r="C16" s="378"/>
      <c r="D16" s="146" t="s">
        <v>436</v>
      </c>
      <c r="E16" s="142"/>
      <c r="F16" s="147"/>
      <c r="G16" s="148"/>
      <c r="H16" s="144"/>
      <c r="I16" s="148"/>
      <c r="J16" s="148"/>
      <c r="K16" s="148"/>
      <c r="L16" s="148"/>
      <c r="M16" s="148"/>
      <c r="N16" s="148"/>
      <c r="O16" s="148"/>
      <c r="P16" s="148"/>
      <c r="Q16" s="148"/>
      <c r="R16" s="148"/>
      <c r="S16" s="148"/>
      <c r="T16" s="144">
        <f t="shared" si="0"/>
        <v>0</v>
      </c>
      <c r="U16" s="126">
        <f t="shared" si="1"/>
        <v>0</v>
      </c>
    </row>
    <row r="17" spans="1:21" ht="28.5" customHeight="1" x14ac:dyDescent="0.15">
      <c r="A17" s="365"/>
      <c r="B17" s="122"/>
      <c r="C17" s="378"/>
      <c r="D17" s="146" t="s">
        <v>437</v>
      </c>
      <c r="E17" s="142"/>
      <c r="F17" s="147"/>
      <c r="G17" s="148"/>
      <c r="H17" s="144"/>
      <c r="I17" s="148"/>
      <c r="J17" s="148"/>
      <c r="K17" s="148"/>
      <c r="L17" s="148"/>
      <c r="M17" s="148"/>
      <c r="N17" s="148"/>
      <c r="O17" s="148"/>
      <c r="P17" s="148"/>
      <c r="Q17" s="148"/>
      <c r="R17" s="148"/>
      <c r="S17" s="148"/>
      <c r="T17" s="144">
        <f t="shared" si="0"/>
        <v>0</v>
      </c>
      <c r="U17" s="126">
        <f t="shared" si="1"/>
        <v>0</v>
      </c>
    </row>
    <row r="18" spans="1:21" ht="28.5" customHeight="1" x14ac:dyDescent="0.15">
      <c r="A18" s="365"/>
      <c r="B18" s="122"/>
      <c r="C18" s="378"/>
      <c r="D18" s="146" t="s">
        <v>438</v>
      </c>
      <c r="E18" s="142"/>
      <c r="F18" s="147"/>
      <c r="G18" s="148"/>
      <c r="H18" s="144"/>
      <c r="I18" s="148"/>
      <c r="J18" s="148"/>
      <c r="K18" s="148"/>
      <c r="L18" s="148"/>
      <c r="M18" s="148"/>
      <c r="N18" s="148"/>
      <c r="O18" s="148"/>
      <c r="P18" s="148"/>
      <c r="Q18" s="148"/>
      <c r="R18" s="148"/>
      <c r="S18" s="148"/>
      <c r="T18" s="144">
        <f t="shared" si="0"/>
        <v>0</v>
      </c>
      <c r="U18" s="126">
        <f t="shared" si="1"/>
        <v>0</v>
      </c>
    </row>
    <row r="19" spans="1:21" ht="28.5" customHeight="1" x14ac:dyDescent="0.15">
      <c r="A19" s="365"/>
      <c r="B19" s="122"/>
      <c r="C19" s="378"/>
      <c r="D19" s="146" t="s">
        <v>439</v>
      </c>
      <c r="E19" s="142"/>
      <c r="F19" s="147"/>
      <c r="G19" s="148"/>
      <c r="H19" s="144"/>
      <c r="I19" s="148"/>
      <c r="J19" s="148"/>
      <c r="K19" s="148"/>
      <c r="L19" s="148"/>
      <c r="M19" s="148"/>
      <c r="N19" s="148"/>
      <c r="O19" s="148"/>
      <c r="P19" s="148"/>
      <c r="Q19" s="148"/>
      <c r="R19" s="148"/>
      <c r="S19" s="148"/>
      <c r="T19" s="144">
        <f t="shared" ref="T19:T26" si="2">SUM(F19:S19)</f>
        <v>0</v>
      </c>
      <c r="U19" s="126">
        <f t="shared" si="1"/>
        <v>0</v>
      </c>
    </row>
    <row r="20" spans="1:21" ht="28.5" customHeight="1" x14ac:dyDescent="0.15">
      <c r="A20" s="365"/>
      <c r="B20" s="122"/>
      <c r="C20" s="378"/>
      <c r="D20" s="146" t="s">
        <v>440</v>
      </c>
      <c r="E20" s="142"/>
      <c r="F20" s="147"/>
      <c r="G20" s="148"/>
      <c r="H20" s="144"/>
      <c r="I20" s="148"/>
      <c r="J20" s="148"/>
      <c r="K20" s="148"/>
      <c r="L20" s="148"/>
      <c r="M20" s="148"/>
      <c r="N20" s="148"/>
      <c r="O20" s="148"/>
      <c r="P20" s="148"/>
      <c r="Q20" s="148"/>
      <c r="R20" s="148"/>
      <c r="S20" s="148"/>
      <c r="T20" s="144">
        <f t="shared" si="2"/>
        <v>0</v>
      </c>
      <c r="U20" s="126">
        <f t="shared" si="1"/>
        <v>0</v>
      </c>
    </row>
    <row r="21" spans="1:21" ht="28.5" customHeight="1" x14ac:dyDescent="0.15">
      <c r="A21" s="365"/>
      <c r="B21" s="122"/>
      <c r="C21" s="378"/>
      <c r="D21" s="146" t="s">
        <v>441</v>
      </c>
      <c r="E21" s="142"/>
      <c r="F21" s="147"/>
      <c r="G21" s="148"/>
      <c r="H21" s="144"/>
      <c r="I21" s="148"/>
      <c r="J21" s="148"/>
      <c r="K21" s="148"/>
      <c r="L21" s="148"/>
      <c r="M21" s="148"/>
      <c r="N21" s="148"/>
      <c r="O21" s="148"/>
      <c r="P21" s="148"/>
      <c r="Q21" s="148"/>
      <c r="R21" s="148"/>
      <c r="S21" s="148"/>
      <c r="T21" s="144">
        <f t="shared" si="2"/>
        <v>0</v>
      </c>
      <c r="U21" s="126">
        <f t="shared" si="1"/>
        <v>0</v>
      </c>
    </row>
    <row r="22" spans="1:21" ht="28.5" customHeight="1" x14ac:dyDescent="0.15">
      <c r="A22" s="365"/>
      <c r="B22" s="122"/>
      <c r="C22" s="378"/>
      <c r="D22" s="146" t="s">
        <v>442</v>
      </c>
      <c r="E22" s="142"/>
      <c r="F22" s="147"/>
      <c r="G22" s="148"/>
      <c r="H22" s="144"/>
      <c r="I22" s="148"/>
      <c r="J22" s="148"/>
      <c r="K22" s="148"/>
      <c r="L22" s="148"/>
      <c r="M22" s="148"/>
      <c r="N22" s="148"/>
      <c r="O22" s="148"/>
      <c r="P22" s="148"/>
      <c r="Q22" s="148"/>
      <c r="R22" s="148"/>
      <c r="S22" s="148"/>
      <c r="T22" s="144">
        <f t="shared" si="2"/>
        <v>0</v>
      </c>
      <c r="U22" s="126">
        <f t="shared" si="1"/>
        <v>0</v>
      </c>
    </row>
    <row r="23" spans="1:21" ht="28.5" customHeight="1" x14ac:dyDescent="0.15">
      <c r="A23" s="365"/>
      <c r="B23" s="122"/>
      <c r="C23" s="378"/>
      <c r="D23" s="146" t="s">
        <v>443</v>
      </c>
      <c r="E23" s="142"/>
      <c r="F23" s="147"/>
      <c r="G23" s="148"/>
      <c r="H23" s="144"/>
      <c r="I23" s="148"/>
      <c r="J23" s="148"/>
      <c r="K23" s="148"/>
      <c r="L23" s="148"/>
      <c r="M23" s="148"/>
      <c r="N23" s="148"/>
      <c r="O23" s="148"/>
      <c r="P23" s="148"/>
      <c r="Q23" s="148"/>
      <c r="R23" s="148"/>
      <c r="S23" s="148"/>
      <c r="T23" s="144">
        <f t="shared" si="2"/>
        <v>0</v>
      </c>
      <c r="U23" s="126">
        <f t="shared" si="1"/>
        <v>0</v>
      </c>
    </row>
    <row r="24" spans="1:21" ht="28.5" customHeight="1" x14ac:dyDescent="0.15">
      <c r="A24" s="365"/>
      <c r="B24" s="122"/>
      <c r="C24" s="378"/>
      <c r="D24" s="146" t="s">
        <v>444</v>
      </c>
      <c r="E24" s="142"/>
      <c r="F24" s="147"/>
      <c r="G24" s="148"/>
      <c r="H24" s="144"/>
      <c r="I24" s="148"/>
      <c r="J24" s="148"/>
      <c r="K24" s="148"/>
      <c r="L24" s="148"/>
      <c r="M24" s="148"/>
      <c r="N24" s="148"/>
      <c r="O24" s="148"/>
      <c r="P24" s="148"/>
      <c r="Q24" s="148"/>
      <c r="R24" s="148"/>
      <c r="S24" s="148"/>
      <c r="T24" s="144">
        <f t="shared" si="2"/>
        <v>0</v>
      </c>
      <c r="U24" s="126">
        <f t="shared" si="1"/>
        <v>0</v>
      </c>
    </row>
    <row r="25" spans="1:21" ht="28.5" customHeight="1" x14ac:dyDescent="0.15">
      <c r="A25" s="365"/>
      <c r="B25" s="122"/>
      <c r="C25" s="378"/>
      <c r="D25" s="146" t="s">
        <v>445</v>
      </c>
      <c r="E25" s="142"/>
      <c r="F25" s="147"/>
      <c r="G25" s="148"/>
      <c r="H25" s="144"/>
      <c r="I25" s="148"/>
      <c r="J25" s="148"/>
      <c r="K25" s="148"/>
      <c r="L25" s="148"/>
      <c r="M25" s="148"/>
      <c r="N25" s="148"/>
      <c r="O25" s="148"/>
      <c r="P25" s="148"/>
      <c r="Q25" s="148"/>
      <c r="R25" s="148"/>
      <c r="S25" s="148"/>
      <c r="T25" s="144">
        <f t="shared" si="2"/>
        <v>0</v>
      </c>
      <c r="U25" s="126">
        <f t="shared" si="1"/>
        <v>0</v>
      </c>
    </row>
    <row r="26" spans="1:21" ht="28.5" customHeight="1" x14ac:dyDescent="0.15">
      <c r="A26" s="365"/>
      <c r="B26" s="122"/>
      <c r="C26" s="378"/>
      <c r="D26" s="146" t="s">
        <v>446</v>
      </c>
      <c r="E26" s="142"/>
      <c r="F26" s="147"/>
      <c r="G26" s="148"/>
      <c r="H26" s="144"/>
      <c r="I26" s="148"/>
      <c r="J26" s="148"/>
      <c r="K26" s="148"/>
      <c r="L26" s="148"/>
      <c r="M26" s="148"/>
      <c r="N26" s="148"/>
      <c r="O26" s="148"/>
      <c r="P26" s="148"/>
      <c r="Q26" s="148"/>
      <c r="R26" s="148"/>
      <c r="S26" s="148"/>
      <c r="T26" s="144">
        <f t="shared" si="2"/>
        <v>0</v>
      </c>
      <c r="U26" s="126">
        <f t="shared" si="1"/>
        <v>0</v>
      </c>
    </row>
    <row r="27" spans="1:21" ht="28.5" customHeight="1" x14ac:dyDescent="0.15">
      <c r="A27" s="365"/>
      <c r="B27" s="122"/>
      <c r="C27" s="378"/>
      <c r="D27" s="146" t="s">
        <v>447</v>
      </c>
      <c r="E27" s="149"/>
      <c r="F27" s="147"/>
      <c r="G27" s="148"/>
      <c r="H27" s="144"/>
      <c r="I27" s="148"/>
      <c r="J27" s="148"/>
      <c r="K27" s="148"/>
      <c r="L27" s="148"/>
      <c r="M27" s="148"/>
      <c r="N27" s="148"/>
      <c r="O27" s="148"/>
      <c r="P27" s="148"/>
      <c r="Q27" s="148"/>
      <c r="R27" s="148"/>
      <c r="S27" s="148"/>
      <c r="T27" s="144">
        <f>SUM(F27:S27)</f>
        <v>0</v>
      </c>
    </row>
    <row r="28" spans="1:21" ht="28.5" customHeight="1" x14ac:dyDescent="0.15">
      <c r="A28" s="365"/>
      <c r="B28" s="122"/>
      <c r="C28" s="379"/>
      <c r="D28" s="150" t="s">
        <v>448</v>
      </c>
      <c r="E28" s="142">
        <f>SUM(E8:E27)</f>
        <v>0</v>
      </c>
      <c r="F28" s="143">
        <f t="shared" ref="F28:Q28" si="3">SUM(F8:F27)</f>
        <v>0</v>
      </c>
      <c r="G28" s="144">
        <f t="shared" si="3"/>
        <v>0</v>
      </c>
      <c r="H28" s="144">
        <f t="shared" si="3"/>
        <v>0</v>
      </c>
      <c r="I28" s="144">
        <f t="shared" si="3"/>
        <v>0</v>
      </c>
      <c r="J28" s="144">
        <f t="shared" si="3"/>
        <v>0</v>
      </c>
      <c r="K28" s="144">
        <f t="shared" si="3"/>
        <v>0</v>
      </c>
      <c r="L28" s="144">
        <f t="shared" si="3"/>
        <v>0</v>
      </c>
      <c r="M28" s="144">
        <f t="shared" si="3"/>
        <v>0</v>
      </c>
      <c r="N28" s="144">
        <f t="shared" si="3"/>
        <v>0</v>
      </c>
      <c r="O28" s="144">
        <f t="shared" si="3"/>
        <v>0</v>
      </c>
      <c r="P28" s="144">
        <f t="shared" si="3"/>
        <v>0</v>
      </c>
      <c r="Q28" s="144">
        <f t="shared" si="3"/>
        <v>0</v>
      </c>
      <c r="R28" s="144">
        <f>SUM(R8:R27)</f>
        <v>0</v>
      </c>
      <c r="S28" s="144">
        <f>SUM(S8:S27)</f>
        <v>0</v>
      </c>
      <c r="T28" s="144">
        <f>SUM(T8:T27)</f>
        <v>0</v>
      </c>
      <c r="U28" s="126">
        <f t="shared" si="1"/>
        <v>0</v>
      </c>
    </row>
    <row r="29" spans="1:21" ht="24.75" customHeight="1" x14ac:dyDescent="0.15">
      <c r="A29" s="365"/>
      <c r="B29" s="122"/>
      <c r="C29" s="364" t="s">
        <v>449</v>
      </c>
      <c r="D29" s="364"/>
      <c r="E29" s="364"/>
      <c r="F29" s="364"/>
      <c r="G29" s="364"/>
      <c r="H29" s="364"/>
      <c r="I29" s="364"/>
      <c r="J29" s="364"/>
      <c r="K29" s="364"/>
      <c r="L29" s="364"/>
      <c r="M29" s="364"/>
      <c r="N29" s="364"/>
      <c r="O29" s="364"/>
      <c r="P29" s="364"/>
      <c r="Q29" s="364"/>
      <c r="R29" s="364"/>
      <c r="S29" s="364"/>
      <c r="T29" s="364"/>
    </row>
    <row r="30" spans="1:21" ht="12" customHeight="1" x14ac:dyDescent="0.15">
      <c r="A30" s="151"/>
      <c r="B30" s="151"/>
      <c r="C30" s="152"/>
      <c r="D30" s="152"/>
      <c r="E30" s="152"/>
      <c r="F30" s="152"/>
      <c r="G30" s="152"/>
      <c r="L30" s="153"/>
    </row>
    <row r="31" spans="1:21" ht="12" customHeight="1" x14ac:dyDescent="0.15">
      <c r="A31" s="151"/>
      <c r="B31" s="151"/>
      <c r="C31" s="152"/>
      <c r="D31" s="152"/>
      <c r="E31" s="152"/>
      <c r="F31" s="152"/>
      <c r="G31" s="152"/>
    </row>
    <row r="32" spans="1:21" x14ac:dyDescent="0.15">
      <c r="A32" s="151"/>
      <c r="B32" s="151"/>
    </row>
    <row r="33" spans="1:2" x14ac:dyDescent="0.15">
      <c r="A33" s="151"/>
      <c r="B33" s="151"/>
    </row>
    <row r="34" spans="1:2" x14ac:dyDescent="0.15">
      <c r="A34" s="151"/>
      <c r="B34" s="151"/>
    </row>
    <row r="35" spans="1:2" x14ac:dyDescent="0.15">
      <c r="A35" s="151"/>
      <c r="B35" s="151"/>
    </row>
    <row r="36" spans="1:2" x14ac:dyDescent="0.15">
      <c r="A36" s="151"/>
      <c r="B36" s="151"/>
    </row>
    <row r="37" spans="1:2" x14ac:dyDescent="0.15">
      <c r="A37" s="151"/>
      <c r="B37" s="151"/>
    </row>
    <row r="38" spans="1:2" x14ac:dyDescent="0.15">
      <c r="A38" s="151"/>
      <c r="B38" s="151"/>
    </row>
    <row r="39" spans="1:2" x14ac:dyDescent="0.15">
      <c r="A39" s="151"/>
      <c r="B39" s="151"/>
    </row>
    <row r="40" spans="1:2" x14ac:dyDescent="0.15">
      <c r="A40" s="151"/>
      <c r="B40" s="151"/>
    </row>
  </sheetData>
  <mergeCells count="11">
    <mergeCell ref="C29:T29"/>
    <mergeCell ref="A1:A29"/>
    <mergeCell ref="C1:F1"/>
    <mergeCell ref="S2:T2"/>
    <mergeCell ref="C3:D7"/>
    <mergeCell ref="F3:T3"/>
    <mergeCell ref="F4:F6"/>
    <mergeCell ref="G4:G6"/>
    <mergeCell ref="H4:H6"/>
    <mergeCell ref="T5:T6"/>
    <mergeCell ref="C8:C28"/>
  </mergeCells>
  <phoneticPr fontId="7"/>
  <pageMargins left="0" right="0" top="0.59055118110236227" bottom="0.39370078740157483" header="0.39370078740157483" footer="0"/>
  <pageSetup paperSize="9" scale="69" orientation="landscape" r:id="rId1"/>
  <headerFooter alignWithMargins="0">
    <oddHeader>&amp;R&amp;9（私営保育所型認定こども園）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EFAEA-2E82-45EA-AE2E-B86243DB0BF4}">
  <sheetPr>
    <tabColor rgb="FF92D050"/>
    <pageSetUpPr fitToPage="1"/>
  </sheetPr>
  <dimension ref="A1:U40"/>
  <sheetViews>
    <sheetView view="pageBreakPreview" topLeftCell="A18" zoomScale="90" zoomScaleNormal="100" zoomScaleSheetLayoutView="90" workbookViewId="0">
      <selection activeCell="A30" sqref="A30"/>
    </sheetView>
  </sheetViews>
  <sheetFormatPr defaultColWidth="10.6640625" defaultRowHeight="12" x14ac:dyDescent="0.15"/>
  <cols>
    <col min="1" max="1" width="3.5" style="126" customWidth="1"/>
    <col min="2" max="2" width="3.1640625" style="154" customWidth="1"/>
    <col min="3" max="3" width="4.33203125" style="154" customWidth="1"/>
    <col min="4" max="4" width="27" style="154" customWidth="1"/>
    <col min="5" max="5" width="13.6640625" style="154" customWidth="1"/>
    <col min="6" max="19" width="12.5" style="154" customWidth="1"/>
    <col min="20" max="20" width="17.6640625" style="154" customWidth="1"/>
    <col min="21" max="16384" width="10.6640625" style="154"/>
  </cols>
  <sheetData>
    <row r="1" spans="1:21" ht="23.25" customHeight="1" x14ac:dyDescent="0.15">
      <c r="A1" s="365" t="s">
        <v>622</v>
      </c>
      <c r="C1" s="155" t="s">
        <v>450</v>
      </c>
      <c r="E1" s="380">
        <f>+'[2]７'!G1+1</f>
        <v>7</v>
      </c>
      <c r="F1" s="380"/>
      <c r="G1" s="380"/>
    </row>
    <row r="2" spans="1:21" ht="16.5" customHeight="1" x14ac:dyDescent="0.15">
      <c r="A2" s="365"/>
      <c r="C2" s="156" t="s">
        <v>451</v>
      </c>
      <c r="F2" s="157"/>
      <c r="G2" s="157"/>
      <c r="H2" s="157"/>
      <c r="I2" s="157"/>
      <c r="S2" s="381" t="s">
        <v>384</v>
      </c>
      <c r="T2" s="382"/>
    </row>
    <row r="3" spans="1:21" s="126" customFormat="1" ht="16.5" customHeight="1" x14ac:dyDescent="0.15">
      <c r="A3" s="365"/>
      <c r="C3" s="369" t="s">
        <v>385</v>
      </c>
      <c r="D3" s="369"/>
      <c r="E3" s="129"/>
      <c r="F3" s="158"/>
      <c r="G3" s="128"/>
      <c r="H3" s="128"/>
      <c r="I3" s="128"/>
      <c r="J3" s="383">
        <f>+E4</f>
        <v>7</v>
      </c>
      <c r="K3" s="383"/>
      <c r="L3" s="384" t="s">
        <v>452</v>
      </c>
      <c r="M3" s="384"/>
      <c r="N3" s="384"/>
      <c r="O3" s="384"/>
      <c r="P3" s="384"/>
      <c r="Q3" s="384"/>
      <c r="R3" s="384"/>
      <c r="S3" s="384"/>
      <c r="T3" s="159"/>
    </row>
    <row r="4" spans="1:21" s="126" customFormat="1" ht="16.5" customHeight="1" x14ac:dyDescent="0.15">
      <c r="A4" s="365"/>
      <c r="C4" s="369"/>
      <c r="D4" s="369"/>
      <c r="E4" s="130">
        <f>+E1</f>
        <v>7</v>
      </c>
      <c r="F4" s="372" t="s">
        <v>387</v>
      </c>
      <c r="G4" s="374" t="s">
        <v>388</v>
      </c>
      <c r="H4" s="374" t="s">
        <v>389</v>
      </c>
      <c r="I4" s="131" t="s">
        <v>390</v>
      </c>
      <c r="J4" s="131" t="s">
        <v>391</v>
      </c>
      <c r="K4" s="131" t="s">
        <v>392</v>
      </c>
      <c r="L4" s="131" t="s">
        <v>393</v>
      </c>
      <c r="M4" s="131" t="s">
        <v>394</v>
      </c>
      <c r="N4" s="131" t="s">
        <v>395</v>
      </c>
      <c r="O4" s="131" t="s">
        <v>396</v>
      </c>
      <c r="P4" s="131" t="s">
        <v>397</v>
      </c>
      <c r="Q4" s="131" t="s">
        <v>398</v>
      </c>
      <c r="R4" s="131" t="s">
        <v>399</v>
      </c>
      <c r="S4" s="132"/>
      <c r="T4" s="131" t="s">
        <v>401</v>
      </c>
    </row>
    <row r="5" spans="1:21" s="126" customFormat="1" ht="16.5" customHeight="1" x14ac:dyDescent="0.15">
      <c r="A5" s="365"/>
      <c r="C5" s="369"/>
      <c r="D5" s="369"/>
      <c r="E5" s="133" t="s">
        <v>453</v>
      </c>
      <c r="F5" s="373"/>
      <c r="G5" s="375"/>
      <c r="H5" s="375"/>
      <c r="I5" s="134" t="s">
        <v>403</v>
      </c>
      <c r="J5" s="132" t="s">
        <v>404</v>
      </c>
      <c r="K5" s="132" t="s">
        <v>405</v>
      </c>
      <c r="L5" s="132" t="s">
        <v>406</v>
      </c>
      <c r="M5" s="134" t="s">
        <v>407</v>
      </c>
      <c r="N5" s="134" t="s">
        <v>408</v>
      </c>
      <c r="O5" s="132" t="s">
        <v>409</v>
      </c>
      <c r="P5" s="132" t="s">
        <v>410</v>
      </c>
      <c r="Q5" s="132" t="s">
        <v>411</v>
      </c>
      <c r="R5" s="132" t="s">
        <v>412</v>
      </c>
      <c r="S5" s="132" t="s">
        <v>454</v>
      </c>
      <c r="T5" s="376" t="s">
        <v>414</v>
      </c>
    </row>
    <row r="6" spans="1:21" s="126" customFormat="1" ht="16.5" customHeight="1" x14ac:dyDescent="0.15">
      <c r="A6" s="365"/>
      <c r="C6" s="369"/>
      <c r="D6" s="369"/>
      <c r="E6" s="135"/>
      <c r="F6" s="373"/>
      <c r="G6" s="375"/>
      <c r="H6" s="375"/>
      <c r="I6" s="132"/>
      <c r="J6" s="132"/>
      <c r="K6" s="132"/>
      <c r="L6" s="134" t="s">
        <v>415</v>
      </c>
      <c r="M6" s="132"/>
      <c r="N6" s="132"/>
      <c r="O6" s="134" t="s">
        <v>416</v>
      </c>
      <c r="P6" s="132" t="s">
        <v>407</v>
      </c>
      <c r="Q6" s="134" t="s">
        <v>416</v>
      </c>
      <c r="R6" s="132" t="s">
        <v>417</v>
      </c>
      <c r="S6" s="132"/>
      <c r="T6" s="376"/>
    </row>
    <row r="7" spans="1:21" s="126" customFormat="1" ht="16.5" customHeight="1" x14ac:dyDescent="0.15">
      <c r="A7" s="365"/>
      <c r="C7" s="369"/>
      <c r="D7" s="369"/>
      <c r="E7" s="136" t="s">
        <v>418</v>
      </c>
      <c r="F7" s="137" t="s">
        <v>419</v>
      </c>
      <c r="G7" s="138" t="s">
        <v>256</v>
      </c>
      <c r="H7" s="138" t="s">
        <v>255</v>
      </c>
      <c r="I7" s="138" t="s">
        <v>420</v>
      </c>
      <c r="J7" s="138" t="s">
        <v>421</v>
      </c>
      <c r="K7" s="138" t="s">
        <v>422</v>
      </c>
      <c r="L7" s="138" t="s">
        <v>423</v>
      </c>
      <c r="M7" s="138" t="s">
        <v>234</v>
      </c>
      <c r="N7" s="138" t="s">
        <v>233</v>
      </c>
      <c r="O7" s="138" t="s">
        <v>231</v>
      </c>
      <c r="P7" s="138" t="s">
        <v>230</v>
      </c>
      <c r="Q7" s="138" t="s">
        <v>229</v>
      </c>
      <c r="R7" s="138" t="s">
        <v>228</v>
      </c>
      <c r="S7" s="138" t="s">
        <v>424</v>
      </c>
      <c r="T7" s="139" t="s">
        <v>425</v>
      </c>
      <c r="U7" s="140" t="s">
        <v>426</v>
      </c>
    </row>
    <row r="8" spans="1:21" s="126" customFormat="1" ht="28.5" customHeight="1" x14ac:dyDescent="0.15">
      <c r="A8" s="365"/>
      <c r="C8" s="377" t="s">
        <v>455</v>
      </c>
      <c r="D8" s="141" t="s">
        <v>428</v>
      </c>
      <c r="E8" s="142"/>
      <c r="F8" s="143"/>
      <c r="G8" s="144"/>
      <c r="H8" s="144"/>
      <c r="I8" s="144"/>
      <c r="J8" s="144"/>
      <c r="K8" s="144"/>
      <c r="L8" s="144"/>
      <c r="M8" s="144"/>
      <c r="N8" s="144"/>
      <c r="O8" s="144"/>
      <c r="P8" s="144"/>
      <c r="Q8" s="144"/>
      <c r="R8" s="144"/>
      <c r="S8" s="144"/>
      <c r="T8" s="144">
        <f t="shared" ref="T8:T26" si="0">SUM(F8:S8)</f>
        <v>0</v>
      </c>
      <c r="U8" s="145">
        <f>E8-T8</f>
        <v>0</v>
      </c>
    </row>
    <row r="9" spans="1:21" s="126" customFormat="1" ht="28.5" customHeight="1" x14ac:dyDescent="0.15">
      <c r="A9" s="365"/>
      <c r="C9" s="378"/>
      <c r="D9" s="146" t="s">
        <v>429</v>
      </c>
      <c r="E9" s="142"/>
      <c r="F9" s="147"/>
      <c r="G9" s="148"/>
      <c r="H9" s="144"/>
      <c r="I9" s="148"/>
      <c r="J9" s="148"/>
      <c r="K9" s="148"/>
      <c r="L9" s="148"/>
      <c r="M9" s="148"/>
      <c r="N9" s="148"/>
      <c r="O9" s="148"/>
      <c r="P9" s="148"/>
      <c r="Q9" s="148"/>
      <c r="R9" s="148"/>
      <c r="S9" s="148"/>
      <c r="T9" s="144">
        <f t="shared" si="0"/>
        <v>0</v>
      </c>
      <c r="U9" s="126">
        <f t="shared" ref="U9:U26" si="1">E9-T9</f>
        <v>0</v>
      </c>
    </row>
    <row r="10" spans="1:21" s="126" customFormat="1" ht="28.5" customHeight="1" x14ac:dyDescent="0.15">
      <c r="A10" s="365"/>
      <c r="C10" s="378"/>
      <c r="D10" s="146" t="s">
        <v>430</v>
      </c>
      <c r="E10" s="142"/>
      <c r="F10" s="147"/>
      <c r="G10" s="148"/>
      <c r="H10" s="144"/>
      <c r="I10" s="148"/>
      <c r="J10" s="148"/>
      <c r="K10" s="148"/>
      <c r="L10" s="148"/>
      <c r="M10" s="148"/>
      <c r="N10" s="148"/>
      <c r="O10" s="148"/>
      <c r="P10" s="148"/>
      <c r="Q10" s="148"/>
      <c r="R10" s="148"/>
      <c r="S10" s="148"/>
      <c r="T10" s="144">
        <f t="shared" si="0"/>
        <v>0</v>
      </c>
      <c r="U10" s="126">
        <f t="shared" si="1"/>
        <v>0</v>
      </c>
    </row>
    <row r="11" spans="1:21" s="126" customFormat="1" ht="28.5" customHeight="1" x14ac:dyDescent="0.15">
      <c r="A11" s="365"/>
      <c r="C11" s="378"/>
      <c r="D11" s="146" t="s">
        <v>431</v>
      </c>
      <c r="E11" s="142"/>
      <c r="F11" s="147"/>
      <c r="G11" s="148"/>
      <c r="H11" s="144"/>
      <c r="I11" s="148"/>
      <c r="J11" s="148"/>
      <c r="K11" s="148"/>
      <c r="L11" s="148"/>
      <c r="M11" s="148"/>
      <c r="N11" s="148"/>
      <c r="O11" s="148"/>
      <c r="P11" s="148"/>
      <c r="Q11" s="148"/>
      <c r="R11" s="148"/>
      <c r="S11" s="148"/>
      <c r="T11" s="144">
        <f t="shared" si="0"/>
        <v>0</v>
      </c>
      <c r="U11" s="126">
        <f t="shared" si="1"/>
        <v>0</v>
      </c>
    </row>
    <row r="12" spans="1:21" s="126" customFormat="1" ht="28.5" customHeight="1" x14ac:dyDescent="0.15">
      <c r="A12" s="365"/>
      <c r="C12" s="378"/>
      <c r="D12" s="146" t="s">
        <v>432</v>
      </c>
      <c r="E12" s="142"/>
      <c r="F12" s="147"/>
      <c r="G12" s="148"/>
      <c r="H12" s="144"/>
      <c r="I12" s="148"/>
      <c r="J12" s="148"/>
      <c r="K12" s="148"/>
      <c r="L12" s="148"/>
      <c r="M12" s="148"/>
      <c r="N12" s="148"/>
      <c r="O12" s="148"/>
      <c r="P12" s="148"/>
      <c r="Q12" s="148"/>
      <c r="R12" s="148"/>
      <c r="S12" s="148"/>
      <c r="T12" s="144">
        <f t="shared" si="0"/>
        <v>0</v>
      </c>
      <c r="U12" s="126">
        <f t="shared" si="1"/>
        <v>0</v>
      </c>
    </row>
    <row r="13" spans="1:21" s="126" customFormat="1" ht="28.5" customHeight="1" x14ac:dyDescent="0.15">
      <c r="A13" s="365"/>
      <c r="C13" s="378"/>
      <c r="D13" s="146" t="s">
        <v>433</v>
      </c>
      <c r="E13" s="142"/>
      <c r="F13" s="147"/>
      <c r="G13" s="148"/>
      <c r="H13" s="144"/>
      <c r="I13" s="148"/>
      <c r="J13" s="148"/>
      <c r="K13" s="148"/>
      <c r="L13" s="148"/>
      <c r="M13" s="148"/>
      <c r="N13" s="148"/>
      <c r="O13" s="148"/>
      <c r="P13" s="148"/>
      <c r="Q13" s="148"/>
      <c r="R13" s="148"/>
      <c r="S13" s="148"/>
      <c r="T13" s="144">
        <f t="shared" si="0"/>
        <v>0</v>
      </c>
      <c r="U13" s="126">
        <f t="shared" si="1"/>
        <v>0</v>
      </c>
    </row>
    <row r="14" spans="1:21" s="126" customFormat="1" ht="28.5" customHeight="1" x14ac:dyDescent="0.15">
      <c r="A14" s="365"/>
      <c r="C14" s="378"/>
      <c r="D14" s="146" t="s">
        <v>434</v>
      </c>
      <c r="E14" s="142"/>
      <c r="F14" s="147"/>
      <c r="G14" s="148"/>
      <c r="H14" s="144"/>
      <c r="I14" s="148"/>
      <c r="J14" s="148"/>
      <c r="K14" s="148"/>
      <c r="L14" s="148"/>
      <c r="M14" s="148"/>
      <c r="N14" s="148"/>
      <c r="O14" s="148"/>
      <c r="P14" s="148"/>
      <c r="Q14" s="148"/>
      <c r="R14" s="148"/>
      <c r="S14" s="148"/>
      <c r="T14" s="144">
        <f t="shared" si="0"/>
        <v>0</v>
      </c>
      <c r="U14" s="126">
        <f t="shared" si="1"/>
        <v>0</v>
      </c>
    </row>
    <row r="15" spans="1:21" s="126" customFormat="1" ht="28.5" customHeight="1" x14ac:dyDescent="0.15">
      <c r="A15" s="365"/>
      <c r="C15" s="378"/>
      <c r="D15" s="146" t="s">
        <v>435</v>
      </c>
      <c r="E15" s="142"/>
      <c r="F15" s="147"/>
      <c r="G15" s="148"/>
      <c r="H15" s="144"/>
      <c r="I15" s="148"/>
      <c r="J15" s="148"/>
      <c r="K15" s="148"/>
      <c r="L15" s="148"/>
      <c r="M15" s="148"/>
      <c r="N15" s="148"/>
      <c r="O15" s="148"/>
      <c r="P15" s="148"/>
      <c r="Q15" s="148"/>
      <c r="R15" s="148"/>
      <c r="S15" s="148"/>
      <c r="T15" s="144">
        <f t="shared" si="0"/>
        <v>0</v>
      </c>
      <c r="U15" s="126">
        <f t="shared" si="1"/>
        <v>0</v>
      </c>
    </row>
    <row r="16" spans="1:21" s="126" customFormat="1" ht="28.5" customHeight="1" x14ac:dyDescent="0.15">
      <c r="A16" s="365"/>
      <c r="C16" s="378"/>
      <c r="D16" s="146" t="s">
        <v>436</v>
      </c>
      <c r="E16" s="142"/>
      <c r="F16" s="147"/>
      <c r="G16" s="148"/>
      <c r="H16" s="144"/>
      <c r="I16" s="148"/>
      <c r="J16" s="148"/>
      <c r="K16" s="148"/>
      <c r="L16" s="148"/>
      <c r="M16" s="148"/>
      <c r="N16" s="148"/>
      <c r="O16" s="148"/>
      <c r="P16" s="148"/>
      <c r="Q16" s="148"/>
      <c r="R16" s="148"/>
      <c r="S16" s="148"/>
      <c r="T16" s="144">
        <f t="shared" si="0"/>
        <v>0</v>
      </c>
      <c r="U16" s="126">
        <f t="shared" si="1"/>
        <v>0</v>
      </c>
    </row>
    <row r="17" spans="1:21" s="126" customFormat="1" ht="28.5" customHeight="1" x14ac:dyDescent="0.15">
      <c r="A17" s="365"/>
      <c r="C17" s="378"/>
      <c r="D17" s="146" t="s">
        <v>437</v>
      </c>
      <c r="E17" s="142"/>
      <c r="F17" s="147"/>
      <c r="G17" s="148"/>
      <c r="H17" s="144"/>
      <c r="I17" s="148"/>
      <c r="J17" s="160"/>
      <c r="K17" s="148"/>
      <c r="L17" s="148"/>
      <c r="M17" s="148"/>
      <c r="N17" s="148"/>
      <c r="O17" s="148"/>
      <c r="P17" s="148"/>
      <c r="Q17" s="148"/>
      <c r="R17" s="148"/>
      <c r="S17" s="148"/>
      <c r="T17" s="144">
        <f t="shared" si="0"/>
        <v>0</v>
      </c>
      <c r="U17" s="126">
        <f t="shared" si="1"/>
        <v>0</v>
      </c>
    </row>
    <row r="18" spans="1:21" s="126" customFormat="1" ht="28.5" customHeight="1" x14ac:dyDescent="0.15">
      <c r="A18" s="365"/>
      <c r="C18" s="378"/>
      <c r="D18" s="146" t="s">
        <v>438</v>
      </c>
      <c r="E18" s="142"/>
      <c r="F18" s="147"/>
      <c r="G18" s="148"/>
      <c r="H18" s="144"/>
      <c r="I18" s="148"/>
      <c r="J18" s="148"/>
      <c r="K18" s="148"/>
      <c r="L18" s="148"/>
      <c r="M18" s="148"/>
      <c r="N18" s="148"/>
      <c r="O18" s="148"/>
      <c r="P18" s="148"/>
      <c r="Q18" s="148"/>
      <c r="R18" s="148"/>
      <c r="S18" s="148"/>
      <c r="T18" s="144">
        <f t="shared" si="0"/>
        <v>0</v>
      </c>
      <c r="U18" s="126">
        <f t="shared" si="1"/>
        <v>0</v>
      </c>
    </row>
    <row r="19" spans="1:21" s="126" customFormat="1" ht="28.5" customHeight="1" x14ac:dyDescent="0.15">
      <c r="A19" s="365"/>
      <c r="C19" s="378"/>
      <c r="D19" s="146" t="s">
        <v>439</v>
      </c>
      <c r="E19" s="142"/>
      <c r="F19" s="147"/>
      <c r="G19" s="148"/>
      <c r="H19" s="144"/>
      <c r="I19" s="148"/>
      <c r="J19" s="148"/>
      <c r="K19" s="148"/>
      <c r="L19" s="148"/>
      <c r="M19" s="148"/>
      <c r="N19" s="148"/>
      <c r="O19" s="148"/>
      <c r="P19" s="148"/>
      <c r="Q19" s="148"/>
      <c r="R19" s="148"/>
      <c r="S19" s="148"/>
      <c r="T19" s="144">
        <f t="shared" si="0"/>
        <v>0</v>
      </c>
      <c r="U19" s="126">
        <f t="shared" si="1"/>
        <v>0</v>
      </c>
    </row>
    <row r="20" spans="1:21" s="126" customFormat="1" ht="28.5" customHeight="1" x14ac:dyDescent="0.15">
      <c r="A20" s="365"/>
      <c r="C20" s="378"/>
      <c r="D20" s="146" t="s">
        <v>440</v>
      </c>
      <c r="E20" s="142"/>
      <c r="F20" s="147"/>
      <c r="G20" s="148"/>
      <c r="H20" s="144"/>
      <c r="I20" s="148"/>
      <c r="J20" s="148"/>
      <c r="K20" s="148"/>
      <c r="L20" s="148"/>
      <c r="M20" s="148"/>
      <c r="N20" s="148"/>
      <c r="O20" s="148"/>
      <c r="P20" s="148"/>
      <c r="Q20" s="148"/>
      <c r="R20" s="148"/>
      <c r="S20" s="148"/>
      <c r="T20" s="144">
        <f t="shared" si="0"/>
        <v>0</v>
      </c>
      <c r="U20" s="126">
        <f t="shared" si="1"/>
        <v>0</v>
      </c>
    </row>
    <row r="21" spans="1:21" s="126" customFormat="1" ht="28.5" customHeight="1" x14ac:dyDescent="0.15">
      <c r="A21" s="365"/>
      <c r="C21" s="378"/>
      <c r="D21" s="146" t="s">
        <v>441</v>
      </c>
      <c r="E21" s="142"/>
      <c r="F21" s="147"/>
      <c r="G21" s="148"/>
      <c r="H21" s="144"/>
      <c r="I21" s="148"/>
      <c r="J21" s="148"/>
      <c r="K21" s="148"/>
      <c r="L21" s="148"/>
      <c r="M21" s="148"/>
      <c r="N21" s="148"/>
      <c r="O21" s="148"/>
      <c r="P21" s="148"/>
      <c r="Q21" s="148"/>
      <c r="R21" s="148"/>
      <c r="S21" s="148"/>
      <c r="T21" s="144">
        <f t="shared" si="0"/>
        <v>0</v>
      </c>
      <c r="U21" s="126">
        <f t="shared" si="1"/>
        <v>0</v>
      </c>
    </row>
    <row r="22" spans="1:21" s="126" customFormat="1" ht="28.5" customHeight="1" x14ac:dyDescent="0.15">
      <c r="A22" s="365"/>
      <c r="C22" s="378"/>
      <c r="D22" s="146" t="s">
        <v>442</v>
      </c>
      <c r="E22" s="142"/>
      <c r="F22" s="147"/>
      <c r="G22" s="148"/>
      <c r="H22" s="144"/>
      <c r="I22" s="148"/>
      <c r="J22" s="148"/>
      <c r="K22" s="148"/>
      <c r="L22" s="148"/>
      <c r="M22" s="148"/>
      <c r="N22" s="148"/>
      <c r="O22" s="148"/>
      <c r="P22" s="148"/>
      <c r="Q22" s="148"/>
      <c r="R22" s="148"/>
      <c r="S22" s="148"/>
      <c r="T22" s="144">
        <f t="shared" si="0"/>
        <v>0</v>
      </c>
      <c r="U22" s="126">
        <f t="shared" si="1"/>
        <v>0</v>
      </c>
    </row>
    <row r="23" spans="1:21" s="126" customFormat="1" ht="28.5" customHeight="1" x14ac:dyDescent="0.15">
      <c r="A23" s="365"/>
      <c r="C23" s="378"/>
      <c r="D23" s="146" t="s">
        <v>443</v>
      </c>
      <c r="E23" s="142"/>
      <c r="F23" s="147"/>
      <c r="G23" s="148"/>
      <c r="H23" s="144"/>
      <c r="I23" s="148"/>
      <c r="J23" s="148"/>
      <c r="K23" s="148"/>
      <c r="L23" s="148"/>
      <c r="M23" s="148"/>
      <c r="N23" s="148"/>
      <c r="O23" s="148"/>
      <c r="P23" s="148"/>
      <c r="Q23" s="148"/>
      <c r="R23" s="148"/>
      <c r="S23" s="148"/>
      <c r="T23" s="144">
        <f t="shared" si="0"/>
        <v>0</v>
      </c>
      <c r="U23" s="126">
        <f t="shared" si="1"/>
        <v>0</v>
      </c>
    </row>
    <row r="24" spans="1:21" s="126" customFormat="1" ht="28.5" customHeight="1" x14ac:dyDescent="0.15">
      <c r="A24" s="365"/>
      <c r="C24" s="378"/>
      <c r="D24" s="146" t="s">
        <v>444</v>
      </c>
      <c r="E24" s="142"/>
      <c r="F24" s="147"/>
      <c r="G24" s="148"/>
      <c r="H24" s="144"/>
      <c r="I24" s="148"/>
      <c r="J24" s="148"/>
      <c r="K24" s="148"/>
      <c r="L24" s="148"/>
      <c r="M24" s="148"/>
      <c r="N24" s="148"/>
      <c r="O24" s="148"/>
      <c r="P24" s="148"/>
      <c r="Q24" s="148"/>
      <c r="R24" s="148"/>
      <c r="S24" s="148"/>
      <c r="T24" s="144">
        <f t="shared" si="0"/>
        <v>0</v>
      </c>
      <c r="U24" s="126">
        <f t="shared" si="1"/>
        <v>0</v>
      </c>
    </row>
    <row r="25" spans="1:21" s="126" customFormat="1" ht="28.5" customHeight="1" x14ac:dyDescent="0.15">
      <c r="A25" s="365"/>
      <c r="C25" s="378"/>
      <c r="D25" s="146" t="s">
        <v>445</v>
      </c>
      <c r="E25" s="142"/>
      <c r="F25" s="147"/>
      <c r="G25" s="148"/>
      <c r="H25" s="144"/>
      <c r="I25" s="148"/>
      <c r="J25" s="148"/>
      <c r="K25" s="148"/>
      <c r="L25" s="148"/>
      <c r="M25" s="148"/>
      <c r="N25" s="148"/>
      <c r="O25" s="148"/>
      <c r="P25" s="148"/>
      <c r="Q25" s="148"/>
      <c r="R25" s="148"/>
      <c r="S25" s="148"/>
      <c r="T25" s="144">
        <f t="shared" si="0"/>
        <v>0</v>
      </c>
      <c r="U25" s="126">
        <f t="shared" si="1"/>
        <v>0</v>
      </c>
    </row>
    <row r="26" spans="1:21" s="126" customFormat="1" ht="28.5" customHeight="1" x14ac:dyDescent="0.15">
      <c r="A26" s="365"/>
      <c r="C26" s="378"/>
      <c r="D26" s="146" t="s">
        <v>446</v>
      </c>
      <c r="E26" s="142"/>
      <c r="F26" s="147"/>
      <c r="G26" s="148"/>
      <c r="H26" s="144"/>
      <c r="I26" s="148"/>
      <c r="J26" s="148"/>
      <c r="K26" s="148"/>
      <c r="L26" s="148"/>
      <c r="M26" s="148"/>
      <c r="N26" s="148"/>
      <c r="O26" s="148"/>
      <c r="P26" s="148"/>
      <c r="Q26" s="148"/>
      <c r="R26" s="148"/>
      <c r="S26" s="148"/>
      <c r="T26" s="144">
        <f t="shared" si="0"/>
        <v>0</v>
      </c>
      <c r="U26" s="126">
        <f t="shared" si="1"/>
        <v>0</v>
      </c>
    </row>
    <row r="27" spans="1:21" s="126" customFormat="1" ht="28.5" customHeight="1" x14ac:dyDescent="0.15">
      <c r="A27" s="365"/>
      <c r="C27" s="378"/>
      <c r="D27" s="146" t="s">
        <v>447</v>
      </c>
      <c r="E27" s="149"/>
      <c r="F27" s="147"/>
      <c r="G27" s="148"/>
      <c r="H27" s="144"/>
      <c r="I27" s="148"/>
      <c r="J27" s="148"/>
      <c r="K27" s="148"/>
      <c r="L27" s="148"/>
      <c r="M27" s="148"/>
      <c r="N27" s="148"/>
      <c r="O27" s="148"/>
      <c r="P27" s="148"/>
      <c r="Q27" s="148"/>
      <c r="R27" s="148"/>
      <c r="S27" s="148"/>
      <c r="T27" s="144">
        <f>SUM(F27:S27)</f>
        <v>0</v>
      </c>
    </row>
    <row r="28" spans="1:21" s="126" customFormat="1" ht="28.5" customHeight="1" x14ac:dyDescent="0.15">
      <c r="A28" s="365"/>
      <c r="C28" s="379"/>
      <c r="D28" s="150" t="s">
        <v>448</v>
      </c>
      <c r="E28" s="142">
        <f>SUM(E8:E27)</f>
        <v>0</v>
      </c>
      <c r="F28" s="143">
        <f t="shared" ref="F28:Q28" si="2">SUM(F8:F27)</f>
        <v>0</v>
      </c>
      <c r="G28" s="144">
        <f t="shared" si="2"/>
        <v>0</v>
      </c>
      <c r="H28" s="144">
        <f t="shared" si="2"/>
        <v>0</v>
      </c>
      <c r="I28" s="144">
        <f t="shared" si="2"/>
        <v>0</v>
      </c>
      <c r="J28" s="144">
        <f t="shared" si="2"/>
        <v>0</v>
      </c>
      <c r="K28" s="144">
        <f t="shared" si="2"/>
        <v>0</v>
      </c>
      <c r="L28" s="144">
        <f t="shared" si="2"/>
        <v>0</v>
      </c>
      <c r="M28" s="144">
        <f t="shared" si="2"/>
        <v>0</v>
      </c>
      <c r="N28" s="144">
        <f t="shared" si="2"/>
        <v>0</v>
      </c>
      <c r="O28" s="144">
        <f t="shared" si="2"/>
        <v>0</v>
      </c>
      <c r="P28" s="144">
        <f t="shared" si="2"/>
        <v>0</v>
      </c>
      <c r="Q28" s="144">
        <f t="shared" si="2"/>
        <v>0</v>
      </c>
      <c r="R28" s="144">
        <f>SUM(R8:R27)</f>
        <v>0</v>
      </c>
      <c r="S28" s="144">
        <f>SUM(S8:S27)</f>
        <v>0</v>
      </c>
      <c r="T28" s="144">
        <f>SUM(T8:T27)</f>
        <v>0</v>
      </c>
      <c r="U28" s="145">
        <f>E28-T28</f>
        <v>0</v>
      </c>
    </row>
    <row r="29" spans="1:21" s="126" customFormat="1" ht="24.75" customHeight="1" x14ac:dyDescent="0.15">
      <c r="A29" s="365"/>
      <c r="C29" s="364" t="s">
        <v>456</v>
      </c>
      <c r="D29" s="364"/>
      <c r="E29" s="364"/>
      <c r="F29" s="364"/>
      <c r="G29" s="364"/>
      <c r="H29" s="364"/>
      <c r="I29" s="364"/>
      <c r="J29" s="364"/>
      <c r="K29" s="364"/>
      <c r="L29" s="364"/>
      <c r="M29" s="364"/>
      <c r="N29" s="364"/>
      <c r="O29" s="364"/>
      <c r="P29" s="364"/>
      <c r="Q29" s="364"/>
      <c r="R29" s="364"/>
      <c r="S29" s="364"/>
      <c r="T29" s="364"/>
    </row>
    <row r="30" spans="1:21" x14ac:dyDescent="0.15">
      <c r="A30" s="151"/>
      <c r="L30" s="161"/>
    </row>
    <row r="31" spans="1:21" x14ac:dyDescent="0.15">
      <c r="A31" s="151"/>
    </row>
    <row r="32" spans="1:21" x14ac:dyDescent="0.15">
      <c r="A32" s="151"/>
    </row>
    <row r="33" spans="1:1" x14ac:dyDescent="0.15">
      <c r="A33" s="151"/>
    </row>
    <row r="34" spans="1:1" x14ac:dyDescent="0.15">
      <c r="A34" s="151"/>
    </row>
    <row r="35" spans="1:1" x14ac:dyDescent="0.15">
      <c r="A35" s="151"/>
    </row>
    <row r="36" spans="1:1" x14ac:dyDescent="0.15">
      <c r="A36" s="151"/>
    </row>
    <row r="37" spans="1:1" x14ac:dyDescent="0.15">
      <c r="A37" s="151"/>
    </row>
    <row r="38" spans="1:1" x14ac:dyDescent="0.15">
      <c r="A38" s="151"/>
    </row>
    <row r="39" spans="1:1" x14ac:dyDescent="0.15">
      <c r="A39" s="151"/>
    </row>
    <row r="40" spans="1:1" x14ac:dyDescent="0.15">
      <c r="A40" s="151"/>
    </row>
  </sheetData>
  <mergeCells count="12">
    <mergeCell ref="C8:C28"/>
    <mergeCell ref="C29:T29"/>
    <mergeCell ref="A1:A29"/>
    <mergeCell ref="E1:G1"/>
    <mergeCell ref="S2:T2"/>
    <mergeCell ref="C3:D7"/>
    <mergeCell ref="J3:K3"/>
    <mergeCell ref="L3:S3"/>
    <mergeCell ref="F4:F6"/>
    <mergeCell ref="G4:G6"/>
    <mergeCell ref="H4:H6"/>
    <mergeCell ref="T5:T6"/>
  </mergeCells>
  <phoneticPr fontId="7"/>
  <pageMargins left="0" right="0" top="0.59055118110236227" bottom="0.39370078740157483" header="0.39370078740157483" footer="0"/>
  <pageSetup paperSize="9" scale="69" orientation="landscape" r:id="rId1"/>
  <headerFooter alignWithMargins="0">
    <oddHeader>&amp;R&amp;9（私営保育所型認定こども園）</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30F47-1A4B-4078-A59D-74EE650B59C5}">
  <dimension ref="B1:E42"/>
  <sheetViews>
    <sheetView view="pageBreakPreview" topLeftCell="A14" zoomScaleNormal="100" zoomScaleSheetLayoutView="100" workbookViewId="0">
      <selection activeCell="E6" sqref="E6:E8"/>
    </sheetView>
  </sheetViews>
  <sheetFormatPr defaultColWidth="10.6640625" defaultRowHeight="12.75" x14ac:dyDescent="0.15"/>
  <cols>
    <col min="1" max="1" width="3.1640625" style="162" customWidth="1"/>
    <col min="2" max="2" width="7.83203125" style="162" customWidth="1"/>
    <col min="3" max="3" width="34.1640625" style="162" customWidth="1"/>
    <col min="4" max="4" width="24.1640625" style="162" customWidth="1"/>
    <col min="5" max="5" width="47.5" style="162" customWidth="1"/>
    <col min="6" max="6" width="1" style="162" customWidth="1"/>
    <col min="7" max="16384" width="10.6640625" style="162"/>
  </cols>
  <sheetData>
    <row r="1" spans="2:5" ht="26.25" customHeight="1" x14ac:dyDescent="0.15">
      <c r="B1" s="385" t="s">
        <v>457</v>
      </c>
      <c r="C1" s="385"/>
      <c r="D1" s="386">
        <f>+'[2]７'!G1</f>
        <v>6</v>
      </c>
      <c r="E1" s="386"/>
    </row>
    <row r="2" spans="2:5" ht="18.75" customHeight="1" x14ac:dyDescent="0.15"/>
    <row r="3" spans="2:5" ht="16.5" customHeight="1" x14ac:dyDescent="0.15">
      <c r="B3" s="387" t="s">
        <v>458</v>
      </c>
      <c r="C3" s="387" t="s">
        <v>459</v>
      </c>
      <c r="D3" s="387" t="s">
        <v>460</v>
      </c>
      <c r="E3" s="387" t="s">
        <v>461</v>
      </c>
    </row>
    <row r="4" spans="2:5" ht="16.5" customHeight="1" x14ac:dyDescent="0.15">
      <c r="B4" s="388"/>
      <c r="C4" s="390"/>
      <c r="D4" s="388"/>
      <c r="E4" s="388"/>
    </row>
    <row r="5" spans="2:5" ht="16.5" customHeight="1" x14ac:dyDescent="0.15">
      <c r="B5" s="389"/>
      <c r="C5" s="391"/>
      <c r="D5" s="389"/>
      <c r="E5" s="389"/>
    </row>
    <row r="6" spans="2:5" ht="16.5" customHeight="1" x14ac:dyDescent="0.15">
      <c r="B6" s="392" t="s">
        <v>462</v>
      </c>
      <c r="C6" s="395"/>
      <c r="D6" s="396"/>
      <c r="E6" s="398"/>
    </row>
    <row r="7" spans="2:5" ht="16.5" customHeight="1" x14ac:dyDescent="0.15">
      <c r="B7" s="393"/>
      <c r="C7" s="390"/>
      <c r="D7" s="396"/>
      <c r="E7" s="390"/>
    </row>
    <row r="8" spans="2:5" ht="16.5" customHeight="1" x14ac:dyDescent="0.15">
      <c r="B8" s="393"/>
      <c r="C8" s="391"/>
      <c r="D8" s="397"/>
      <c r="E8" s="391"/>
    </row>
    <row r="9" spans="2:5" ht="16.5" customHeight="1" x14ac:dyDescent="0.15">
      <c r="B9" s="393"/>
      <c r="C9" s="395"/>
      <c r="D9" s="396"/>
      <c r="E9" s="398"/>
    </row>
    <row r="10" spans="2:5" ht="16.5" customHeight="1" x14ac:dyDescent="0.15">
      <c r="B10" s="393"/>
      <c r="C10" s="390"/>
      <c r="D10" s="396"/>
      <c r="E10" s="390"/>
    </row>
    <row r="11" spans="2:5" ht="16.5" customHeight="1" x14ac:dyDescent="0.15">
      <c r="B11" s="393"/>
      <c r="C11" s="391"/>
      <c r="D11" s="397"/>
      <c r="E11" s="391"/>
    </row>
    <row r="12" spans="2:5" ht="16.5" customHeight="1" x14ac:dyDescent="0.15">
      <c r="B12" s="393"/>
      <c r="C12" s="395"/>
      <c r="D12" s="396"/>
      <c r="E12" s="398"/>
    </row>
    <row r="13" spans="2:5" ht="16.5" customHeight="1" x14ac:dyDescent="0.15">
      <c r="B13" s="393"/>
      <c r="C13" s="390"/>
      <c r="D13" s="396"/>
      <c r="E13" s="390"/>
    </row>
    <row r="14" spans="2:5" ht="16.5" customHeight="1" x14ac:dyDescent="0.15">
      <c r="B14" s="393"/>
      <c r="C14" s="391"/>
      <c r="D14" s="397"/>
      <c r="E14" s="391"/>
    </row>
    <row r="15" spans="2:5" ht="16.5" customHeight="1" x14ac:dyDescent="0.15">
      <c r="B15" s="393"/>
      <c r="C15" s="395"/>
      <c r="D15" s="396"/>
      <c r="E15" s="398"/>
    </row>
    <row r="16" spans="2:5" ht="16.5" customHeight="1" x14ac:dyDescent="0.15">
      <c r="B16" s="393"/>
      <c r="C16" s="390"/>
      <c r="D16" s="396"/>
      <c r="E16" s="390"/>
    </row>
    <row r="17" spans="2:5" ht="16.5" customHeight="1" x14ac:dyDescent="0.15">
      <c r="B17" s="393"/>
      <c r="C17" s="391"/>
      <c r="D17" s="397"/>
      <c r="E17" s="391"/>
    </row>
    <row r="18" spans="2:5" ht="16.5" customHeight="1" x14ac:dyDescent="0.15">
      <c r="B18" s="393"/>
      <c r="C18" s="395"/>
      <c r="D18" s="396"/>
      <c r="E18" s="398"/>
    </row>
    <row r="19" spans="2:5" ht="16.5" customHeight="1" x14ac:dyDescent="0.15">
      <c r="B19" s="393"/>
      <c r="C19" s="390"/>
      <c r="D19" s="396"/>
      <c r="E19" s="390"/>
    </row>
    <row r="20" spans="2:5" ht="16.5" customHeight="1" x14ac:dyDescent="0.15">
      <c r="B20" s="394"/>
      <c r="C20" s="391"/>
      <c r="D20" s="397"/>
      <c r="E20" s="391"/>
    </row>
    <row r="21" spans="2:5" ht="16.5" customHeight="1" x14ac:dyDescent="0.15">
      <c r="B21" s="387" t="s">
        <v>463</v>
      </c>
      <c r="C21" s="400" t="s">
        <v>232</v>
      </c>
      <c r="D21" s="402">
        <f>SUM(D6:D20)</f>
        <v>0</v>
      </c>
      <c r="E21" s="400" t="s">
        <v>232</v>
      </c>
    </row>
    <row r="22" spans="2:5" ht="16.5" customHeight="1" x14ac:dyDescent="0.15">
      <c r="B22" s="390"/>
      <c r="C22" s="388"/>
      <c r="D22" s="396"/>
      <c r="E22" s="388"/>
    </row>
    <row r="23" spans="2:5" ht="16.5" customHeight="1" thickBot="1" x14ac:dyDescent="0.2">
      <c r="B23" s="399"/>
      <c r="C23" s="401"/>
      <c r="D23" s="403"/>
      <c r="E23" s="401"/>
    </row>
    <row r="24" spans="2:5" ht="16.5" customHeight="1" thickTop="1" x14ac:dyDescent="0.15">
      <c r="B24" s="404" t="s">
        <v>464</v>
      </c>
      <c r="C24" s="395"/>
      <c r="D24" s="396"/>
      <c r="E24" s="398"/>
    </row>
    <row r="25" spans="2:5" ht="16.5" customHeight="1" x14ac:dyDescent="0.15">
      <c r="B25" s="404"/>
      <c r="C25" s="390"/>
      <c r="D25" s="396"/>
      <c r="E25" s="390"/>
    </row>
    <row r="26" spans="2:5" ht="16.5" customHeight="1" x14ac:dyDescent="0.15">
      <c r="B26" s="404"/>
      <c r="C26" s="391"/>
      <c r="D26" s="397"/>
      <c r="E26" s="391"/>
    </row>
    <row r="27" spans="2:5" ht="16.5" customHeight="1" x14ac:dyDescent="0.15">
      <c r="B27" s="404"/>
      <c r="C27" s="395"/>
      <c r="D27" s="396"/>
      <c r="E27" s="398"/>
    </row>
    <row r="28" spans="2:5" ht="16.5" customHeight="1" x14ac:dyDescent="0.15">
      <c r="B28" s="404"/>
      <c r="C28" s="390"/>
      <c r="D28" s="396"/>
      <c r="E28" s="390"/>
    </row>
    <row r="29" spans="2:5" ht="16.5" customHeight="1" x14ac:dyDescent="0.15">
      <c r="B29" s="404"/>
      <c r="C29" s="391"/>
      <c r="D29" s="397"/>
      <c r="E29" s="391"/>
    </row>
    <row r="30" spans="2:5" ht="16.5" customHeight="1" x14ac:dyDescent="0.15">
      <c r="B30" s="404"/>
      <c r="C30" s="395"/>
      <c r="D30" s="396"/>
      <c r="E30" s="398"/>
    </row>
    <row r="31" spans="2:5" ht="16.5" customHeight="1" x14ac:dyDescent="0.15">
      <c r="B31" s="404"/>
      <c r="C31" s="390"/>
      <c r="D31" s="396"/>
      <c r="E31" s="390"/>
    </row>
    <row r="32" spans="2:5" ht="16.5" customHeight="1" x14ac:dyDescent="0.15">
      <c r="B32" s="404"/>
      <c r="C32" s="391"/>
      <c r="D32" s="397"/>
      <c r="E32" s="391"/>
    </row>
    <row r="33" spans="2:5" ht="16.5" customHeight="1" x14ac:dyDescent="0.15">
      <c r="B33" s="404"/>
      <c r="C33" s="395"/>
      <c r="D33" s="396"/>
      <c r="E33" s="398"/>
    </row>
    <row r="34" spans="2:5" ht="16.5" customHeight="1" x14ac:dyDescent="0.15">
      <c r="B34" s="404"/>
      <c r="C34" s="390"/>
      <c r="D34" s="396"/>
      <c r="E34" s="390"/>
    </row>
    <row r="35" spans="2:5" ht="16.5" customHeight="1" x14ac:dyDescent="0.15">
      <c r="B35" s="404"/>
      <c r="C35" s="391"/>
      <c r="D35" s="397"/>
      <c r="E35" s="391"/>
    </row>
    <row r="36" spans="2:5" ht="16.5" customHeight="1" x14ac:dyDescent="0.15">
      <c r="B36" s="404"/>
      <c r="C36" s="395"/>
      <c r="D36" s="396"/>
      <c r="E36" s="398"/>
    </row>
    <row r="37" spans="2:5" ht="16.5" customHeight="1" x14ac:dyDescent="0.15">
      <c r="B37" s="404"/>
      <c r="C37" s="390"/>
      <c r="D37" s="396"/>
      <c r="E37" s="390"/>
    </row>
    <row r="38" spans="2:5" ht="16.5" customHeight="1" x14ac:dyDescent="0.15">
      <c r="B38" s="391"/>
      <c r="C38" s="391"/>
      <c r="D38" s="397"/>
      <c r="E38" s="391"/>
    </row>
    <row r="39" spans="2:5" ht="16.5" customHeight="1" x14ac:dyDescent="0.15">
      <c r="B39" s="387" t="s">
        <v>463</v>
      </c>
      <c r="C39" s="400" t="s">
        <v>232</v>
      </c>
      <c r="D39" s="396">
        <f>SUM(D24:D38)</f>
        <v>0</v>
      </c>
      <c r="E39" s="400" t="s">
        <v>232</v>
      </c>
    </row>
    <row r="40" spans="2:5" ht="16.5" customHeight="1" x14ac:dyDescent="0.15">
      <c r="B40" s="390"/>
      <c r="C40" s="388"/>
      <c r="D40" s="396"/>
      <c r="E40" s="388"/>
    </row>
    <row r="41" spans="2:5" ht="16.5" customHeight="1" x14ac:dyDescent="0.15">
      <c r="B41" s="391"/>
      <c r="C41" s="389"/>
      <c r="D41" s="397"/>
      <c r="E41" s="388"/>
    </row>
    <row r="42" spans="2:5" ht="16.5" customHeight="1" x14ac:dyDescent="0.15">
      <c r="E42" s="163"/>
    </row>
  </sheetData>
  <mergeCells count="46">
    <mergeCell ref="E33:E35"/>
    <mergeCell ref="C36:C38"/>
    <mergeCell ref="D36:D38"/>
    <mergeCell ref="E36:E38"/>
    <mergeCell ref="B39:B41"/>
    <mergeCell ref="C39:C41"/>
    <mergeCell ref="D39:D41"/>
    <mergeCell ref="E39:E41"/>
    <mergeCell ref="B21:B23"/>
    <mergeCell ref="C21:C23"/>
    <mergeCell ref="D21:D23"/>
    <mergeCell ref="E21:E23"/>
    <mergeCell ref="B24:B38"/>
    <mergeCell ref="C24:C26"/>
    <mergeCell ref="D24:D26"/>
    <mergeCell ref="E24:E26"/>
    <mergeCell ref="C27:C29"/>
    <mergeCell ref="D27:D29"/>
    <mergeCell ref="E27:E29"/>
    <mergeCell ref="C30:C32"/>
    <mergeCell ref="D30:D32"/>
    <mergeCell ref="E30:E32"/>
    <mergeCell ref="C33:C35"/>
    <mergeCell ref="D33:D35"/>
    <mergeCell ref="B6:B20"/>
    <mergeCell ref="C6:C8"/>
    <mergeCell ref="D6:D8"/>
    <mergeCell ref="E6:E8"/>
    <mergeCell ref="C9:C11"/>
    <mergeCell ref="D9:D11"/>
    <mergeCell ref="E9:E11"/>
    <mergeCell ref="C12:C14"/>
    <mergeCell ref="D12:D14"/>
    <mergeCell ref="E12:E14"/>
    <mergeCell ref="C15:C17"/>
    <mergeCell ref="D15:D17"/>
    <mergeCell ref="E15:E17"/>
    <mergeCell ref="C18:C20"/>
    <mergeCell ref="D18:D20"/>
    <mergeCell ref="E18:E20"/>
    <mergeCell ref="B1:C1"/>
    <mergeCell ref="D1:E1"/>
    <mergeCell ref="B3:B5"/>
    <mergeCell ref="C3:C5"/>
    <mergeCell ref="D3:D5"/>
    <mergeCell ref="E3:E5"/>
  </mergeCells>
  <phoneticPr fontId="7"/>
  <pageMargins left="0.59055118110236227" right="0" top="0.59055118110236227" bottom="0.39370078740157483" header="0.39370078740157483" footer="0"/>
  <pageSetup paperSize="9" firstPageNumber="23" orientation="portrait" useFirstPageNumber="1" r:id="rId1"/>
  <headerFooter alignWithMargins="0">
    <oddHeader>&amp;R&amp;9（私営保育所型認定こども園）</oddHeader>
    <oddFooter>&amp;C&amp;13- 13 -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B4580-723A-4826-B75E-A977EE9278C8}">
  <dimension ref="A1:F170"/>
  <sheetViews>
    <sheetView tabSelected="1" view="pageBreakPreview" topLeftCell="A159" zoomScaleNormal="100" zoomScaleSheetLayoutView="100" workbookViewId="0">
      <selection activeCell="C99" sqref="C99"/>
    </sheetView>
  </sheetViews>
  <sheetFormatPr defaultRowHeight="13.5" x14ac:dyDescent="0.15"/>
  <cols>
    <col min="1" max="1" width="5" style="164" customWidth="1"/>
    <col min="2" max="2" width="6.33203125" style="165" customWidth="1"/>
    <col min="3" max="3" width="75" style="165" bestFit="1" customWidth="1"/>
    <col min="4" max="4" width="14.83203125" style="165" customWidth="1"/>
    <col min="5" max="5" width="15" style="166" customWidth="1"/>
    <col min="6" max="6" width="8.6640625" style="165" customWidth="1"/>
    <col min="7" max="7" width="3" style="164" customWidth="1"/>
    <col min="8" max="16384" width="9.33203125" style="164"/>
  </cols>
  <sheetData>
    <row r="1" spans="1:6" ht="6" customHeight="1" x14ac:dyDescent="0.15"/>
    <row r="2" spans="1:6" ht="18.75" customHeight="1" x14ac:dyDescent="0.15">
      <c r="B2" s="405" t="s">
        <v>465</v>
      </c>
      <c r="C2" s="405"/>
      <c r="D2" s="405"/>
      <c r="E2" s="676"/>
    </row>
    <row r="3" spans="1:6" ht="9.75" customHeight="1" x14ac:dyDescent="0.15">
      <c r="B3" s="167"/>
      <c r="C3" s="167"/>
      <c r="D3" s="167"/>
      <c r="E3" s="677"/>
    </row>
    <row r="4" spans="1:6" ht="16.5" customHeight="1" x14ac:dyDescent="0.15">
      <c r="D4" s="168" t="s">
        <v>466</v>
      </c>
      <c r="E4" s="406"/>
      <c r="F4" s="678"/>
    </row>
    <row r="5" spans="1:6" ht="16.5" customHeight="1" x14ac:dyDescent="0.15">
      <c r="D5" s="169" t="s">
        <v>467</v>
      </c>
      <c r="E5" s="407"/>
      <c r="F5" s="679"/>
    </row>
    <row r="6" spans="1:6" ht="8.25" customHeight="1" x14ac:dyDescent="0.15"/>
    <row r="7" spans="1:6" ht="15" customHeight="1" x14ac:dyDescent="0.15">
      <c r="A7" s="164">
        <v>1</v>
      </c>
      <c r="B7" s="408" t="s">
        <v>468</v>
      </c>
      <c r="C7" s="680"/>
      <c r="D7" s="680"/>
      <c r="E7" s="680"/>
      <c r="F7" s="681"/>
    </row>
    <row r="8" spans="1:6" ht="15" customHeight="1" x14ac:dyDescent="0.15">
      <c r="B8" s="680"/>
      <c r="C8" s="680"/>
      <c r="D8" s="680"/>
      <c r="E8" s="680"/>
      <c r="F8" s="681"/>
    </row>
    <row r="9" spans="1:6" ht="7.5" customHeight="1" x14ac:dyDescent="0.15">
      <c r="B9" s="682"/>
      <c r="C9" s="682"/>
      <c r="D9" s="682"/>
      <c r="E9" s="682"/>
      <c r="F9" s="683"/>
    </row>
    <row r="10" spans="1:6" ht="15.75" customHeight="1" x14ac:dyDescent="0.15">
      <c r="A10" s="164">
        <v>2</v>
      </c>
      <c r="B10" s="409" t="s">
        <v>469</v>
      </c>
      <c r="C10" s="684"/>
      <c r="D10" s="684"/>
      <c r="E10" s="684"/>
      <c r="F10" s="684"/>
    </row>
    <row r="11" spans="1:6" ht="12" customHeight="1" x14ac:dyDescent="0.15">
      <c r="C11" s="683"/>
      <c r="D11" s="683"/>
      <c r="E11" s="683"/>
      <c r="F11" s="683"/>
    </row>
    <row r="12" spans="1:6" ht="15.75" customHeight="1" x14ac:dyDescent="0.15">
      <c r="A12" s="164">
        <v>3</v>
      </c>
      <c r="B12" s="685" t="s">
        <v>470</v>
      </c>
      <c r="C12" s="686"/>
      <c r="D12" s="686"/>
      <c r="E12" s="686"/>
      <c r="F12" s="686"/>
    </row>
    <row r="13" spans="1:6" ht="15.75" customHeight="1" x14ac:dyDescent="0.15">
      <c r="B13" s="686" t="s">
        <v>471</v>
      </c>
      <c r="C13" s="686"/>
      <c r="D13" s="686"/>
      <c r="E13" s="686"/>
      <c r="F13" s="686"/>
    </row>
    <row r="14" spans="1:6" ht="8.25" customHeight="1" x14ac:dyDescent="0.15"/>
    <row r="15" spans="1:6" ht="15" customHeight="1" x14ac:dyDescent="0.15">
      <c r="B15" s="414" t="s">
        <v>472</v>
      </c>
      <c r="C15" s="415"/>
      <c r="D15" s="418" t="s">
        <v>473</v>
      </c>
      <c r="E15" s="420" t="s">
        <v>474</v>
      </c>
    </row>
    <row r="16" spans="1:6" ht="15" customHeight="1" x14ac:dyDescent="0.15">
      <c r="B16" s="416"/>
      <c r="C16" s="417"/>
      <c r="D16" s="419"/>
      <c r="E16" s="421"/>
    </row>
    <row r="17" spans="2:5" ht="15" customHeight="1" x14ac:dyDescent="0.15">
      <c r="B17" s="422" t="s">
        <v>475</v>
      </c>
      <c r="C17" s="423"/>
      <c r="D17" s="170"/>
      <c r="E17" s="687"/>
    </row>
    <row r="18" spans="2:5" ht="15" customHeight="1" x14ac:dyDescent="0.15">
      <c r="B18" s="171">
        <v>1</v>
      </c>
      <c r="C18" s="172" t="s">
        <v>476</v>
      </c>
      <c r="D18" s="173"/>
      <c r="E18" s="174"/>
    </row>
    <row r="19" spans="2:5" ht="15" customHeight="1" x14ac:dyDescent="0.15">
      <c r="B19" s="175">
        <v>2</v>
      </c>
      <c r="C19" s="176" t="s">
        <v>477</v>
      </c>
      <c r="D19" s="177"/>
      <c r="E19" s="178"/>
    </row>
    <row r="20" spans="2:5" ht="15" customHeight="1" x14ac:dyDescent="0.15">
      <c r="B20" s="175">
        <v>3</v>
      </c>
      <c r="C20" s="176" t="s">
        <v>478</v>
      </c>
      <c r="D20" s="177"/>
      <c r="E20" s="179"/>
    </row>
    <row r="21" spans="2:5" ht="15" customHeight="1" x14ac:dyDescent="0.15">
      <c r="B21" s="175">
        <v>4</v>
      </c>
      <c r="C21" s="176" t="s">
        <v>479</v>
      </c>
      <c r="D21" s="177"/>
      <c r="E21" s="687"/>
    </row>
    <row r="22" spans="2:5" ht="15" customHeight="1" x14ac:dyDescent="0.15">
      <c r="B22" s="175">
        <v>5</v>
      </c>
      <c r="C22" s="176" t="s">
        <v>480</v>
      </c>
      <c r="D22" s="177"/>
      <c r="E22" s="687"/>
    </row>
    <row r="23" spans="2:5" ht="15" customHeight="1" x14ac:dyDescent="0.15">
      <c r="B23" s="175">
        <v>6</v>
      </c>
      <c r="C23" s="176" t="s">
        <v>481</v>
      </c>
      <c r="D23" s="177"/>
      <c r="E23" s="687"/>
    </row>
    <row r="24" spans="2:5" ht="15" customHeight="1" x14ac:dyDescent="0.15">
      <c r="B24" s="180">
        <v>7</v>
      </c>
      <c r="C24" s="181" t="s">
        <v>482</v>
      </c>
      <c r="D24" s="182"/>
      <c r="E24" s="183" t="s">
        <v>483</v>
      </c>
    </row>
    <row r="25" spans="2:5" ht="15" customHeight="1" x14ac:dyDescent="0.15">
      <c r="B25" s="180">
        <v>8</v>
      </c>
      <c r="C25" s="181" t="s">
        <v>484</v>
      </c>
      <c r="D25" s="182"/>
      <c r="E25" s="183" t="s">
        <v>483</v>
      </c>
    </row>
    <row r="26" spans="2:5" ht="15" customHeight="1" x14ac:dyDescent="0.15">
      <c r="B26" s="180">
        <v>9</v>
      </c>
      <c r="C26" s="181" t="s">
        <v>485</v>
      </c>
      <c r="D26" s="182"/>
      <c r="E26" s="183" t="s">
        <v>483</v>
      </c>
    </row>
    <row r="27" spans="2:5" ht="15" customHeight="1" x14ac:dyDescent="0.15">
      <c r="B27" s="180">
        <v>10</v>
      </c>
      <c r="C27" s="181" t="s">
        <v>486</v>
      </c>
      <c r="D27" s="182"/>
      <c r="E27" s="183" t="s">
        <v>483</v>
      </c>
    </row>
    <row r="28" spans="2:5" ht="15" customHeight="1" x14ac:dyDescent="0.15">
      <c r="B28" s="175">
        <v>11</v>
      </c>
      <c r="C28" s="176" t="s">
        <v>487</v>
      </c>
      <c r="D28" s="177"/>
      <c r="E28" s="179"/>
    </row>
    <row r="29" spans="2:5" ht="15" customHeight="1" x14ac:dyDescent="0.15">
      <c r="B29" s="175">
        <v>12</v>
      </c>
      <c r="C29" s="184" t="s">
        <v>488</v>
      </c>
      <c r="D29" s="177"/>
      <c r="E29" s="179"/>
    </row>
    <row r="30" spans="2:5" ht="15" customHeight="1" x14ac:dyDescent="0.15">
      <c r="B30" s="688"/>
      <c r="C30" s="689"/>
      <c r="D30" s="177"/>
      <c r="E30" s="687"/>
    </row>
    <row r="31" spans="2:5" ht="15" customHeight="1" x14ac:dyDescent="0.15">
      <c r="B31" s="185"/>
      <c r="C31" s="176"/>
      <c r="D31" s="177"/>
      <c r="E31" s="178"/>
    </row>
    <row r="32" spans="2:5" ht="15" customHeight="1" x14ac:dyDescent="0.15">
      <c r="B32" s="410" t="s">
        <v>489</v>
      </c>
      <c r="C32" s="411"/>
      <c r="D32" s="177"/>
      <c r="E32" s="178"/>
    </row>
    <row r="33" spans="2:6" ht="15" customHeight="1" x14ac:dyDescent="0.15">
      <c r="B33" s="187">
        <v>1</v>
      </c>
      <c r="C33" s="181" t="s">
        <v>490</v>
      </c>
      <c r="D33" s="182"/>
      <c r="E33" s="183" t="s">
        <v>483</v>
      </c>
    </row>
    <row r="34" spans="2:6" ht="15" customHeight="1" x14ac:dyDescent="0.15">
      <c r="B34" s="188">
        <v>2</v>
      </c>
      <c r="C34" s="176" t="s">
        <v>491</v>
      </c>
      <c r="D34" s="177"/>
      <c r="E34" s="178"/>
    </row>
    <row r="35" spans="2:6" ht="15" customHeight="1" x14ac:dyDescent="0.15">
      <c r="B35" s="188">
        <v>3</v>
      </c>
      <c r="C35" s="176" t="s">
        <v>492</v>
      </c>
      <c r="D35" s="177"/>
      <c r="E35" s="178"/>
    </row>
    <row r="36" spans="2:6" ht="15" customHeight="1" x14ac:dyDescent="0.15">
      <c r="B36" s="187">
        <v>4</v>
      </c>
      <c r="C36" s="181" t="s">
        <v>493</v>
      </c>
      <c r="D36" s="182"/>
      <c r="E36" s="183" t="s">
        <v>483</v>
      </c>
    </row>
    <row r="37" spans="2:6" ht="15" customHeight="1" x14ac:dyDescent="0.15">
      <c r="B37" s="188">
        <v>5</v>
      </c>
      <c r="C37" s="176" t="s">
        <v>494</v>
      </c>
      <c r="D37" s="177"/>
      <c r="E37" s="178"/>
    </row>
    <row r="38" spans="2:6" ht="15" customHeight="1" x14ac:dyDescent="0.15">
      <c r="B38" s="188">
        <v>6</v>
      </c>
      <c r="C38" s="176" t="s">
        <v>495</v>
      </c>
      <c r="D38" s="177"/>
      <c r="E38" s="178"/>
    </row>
    <row r="39" spans="2:6" ht="15" customHeight="1" x14ac:dyDescent="0.15">
      <c r="B39" s="188">
        <v>7</v>
      </c>
      <c r="C39" s="176" t="s">
        <v>496</v>
      </c>
      <c r="D39" s="177"/>
      <c r="E39" s="178"/>
    </row>
    <row r="40" spans="2:6" ht="15" customHeight="1" x14ac:dyDescent="0.15">
      <c r="B40" s="188">
        <v>8</v>
      </c>
      <c r="C40" s="176" t="s">
        <v>497</v>
      </c>
      <c r="D40" s="177"/>
      <c r="E40" s="178"/>
    </row>
    <row r="41" spans="2:6" ht="15" customHeight="1" x14ac:dyDescent="0.15">
      <c r="B41" s="188">
        <v>9</v>
      </c>
      <c r="C41" s="176" t="s">
        <v>498</v>
      </c>
      <c r="D41" s="177"/>
      <c r="E41" s="178"/>
    </row>
    <row r="42" spans="2:6" ht="15" customHeight="1" x14ac:dyDescent="0.15">
      <c r="B42" s="188">
        <v>10</v>
      </c>
      <c r="C42" s="176" t="s">
        <v>499</v>
      </c>
      <c r="D42" s="177"/>
      <c r="E42" s="178"/>
    </row>
    <row r="43" spans="2:6" ht="15" customHeight="1" x14ac:dyDescent="0.15">
      <c r="B43" s="188">
        <v>11</v>
      </c>
      <c r="C43" s="176" t="s">
        <v>500</v>
      </c>
      <c r="D43" s="177"/>
      <c r="E43" s="178"/>
    </row>
    <row r="44" spans="2:6" ht="15" customHeight="1" x14ac:dyDescent="0.15">
      <c r="B44" s="188">
        <v>12</v>
      </c>
      <c r="C44" s="176" t="s">
        <v>501</v>
      </c>
      <c r="D44" s="177"/>
      <c r="E44" s="178"/>
    </row>
    <row r="45" spans="2:6" ht="15" customHeight="1" x14ac:dyDescent="0.15">
      <c r="B45" s="188">
        <v>13</v>
      </c>
      <c r="C45" s="176" t="s">
        <v>502</v>
      </c>
      <c r="D45" s="177"/>
      <c r="E45" s="178"/>
    </row>
    <row r="46" spans="2:6" s="194" customFormat="1" ht="12.75" customHeight="1" x14ac:dyDescent="0.15">
      <c r="B46" s="189">
        <v>14</v>
      </c>
      <c r="C46" s="190" t="s">
        <v>503</v>
      </c>
      <c r="D46" s="191"/>
      <c r="E46" s="192"/>
      <c r="F46" s="193"/>
    </row>
    <row r="47" spans="2:6" ht="15" customHeight="1" x14ac:dyDescent="0.15">
      <c r="B47" s="188">
        <v>15</v>
      </c>
      <c r="C47" s="176" t="s">
        <v>504</v>
      </c>
      <c r="D47" s="177"/>
      <c r="E47" s="178"/>
    </row>
    <row r="48" spans="2:6" ht="15" customHeight="1" x14ac:dyDescent="0.15">
      <c r="B48" s="189">
        <v>16</v>
      </c>
      <c r="C48" s="176" t="s">
        <v>505</v>
      </c>
      <c r="D48" s="177"/>
      <c r="E48" s="178"/>
    </row>
    <row r="49" spans="2:5" ht="15" customHeight="1" x14ac:dyDescent="0.15">
      <c r="B49" s="188">
        <v>17</v>
      </c>
      <c r="C49" s="176" t="s">
        <v>506</v>
      </c>
      <c r="D49" s="177"/>
      <c r="E49" s="178"/>
    </row>
    <row r="50" spans="2:5" ht="15" customHeight="1" x14ac:dyDescent="0.15">
      <c r="B50" s="189">
        <v>18</v>
      </c>
      <c r="C50" s="176" t="s">
        <v>507</v>
      </c>
      <c r="D50" s="177"/>
      <c r="E50" s="178"/>
    </row>
    <row r="51" spans="2:5" ht="15" customHeight="1" x14ac:dyDescent="0.15">
      <c r="B51" s="188">
        <v>19</v>
      </c>
      <c r="C51" s="176" t="s">
        <v>508</v>
      </c>
      <c r="D51" s="177"/>
      <c r="E51" s="178"/>
    </row>
    <row r="52" spans="2:5" ht="15" customHeight="1" x14ac:dyDescent="0.15">
      <c r="B52" s="189">
        <v>20</v>
      </c>
      <c r="C52" s="176" t="s">
        <v>653</v>
      </c>
      <c r="D52" s="177"/>
      <c r="E52" s="690"/>
    </row>
    <row r="53" spans="2:5" ht="15" customHeight="1" x14ac:dyDescent="0.15">
      <c r="B53" s="188">
        <v>21</v>
      </c>
      <c r="C53" s="176" t="s">
        <v>509</v>
      </c>
      <c r="D53" s="177"/>
      <c r="E53" s="690"/>
    </row>
    <row r="54" spans="2:5" ht="15" customHeight="1" x14ac:dyDescent="0.15">
      <c r="B54" s="189">
        <v>22</v>
      </c>
      <c r="C54" s="176" t="s">
        <v>510</v>
      </c>
      <c r="D54" s="177"/>
      <c r="E54" s="178"/>
    </row>
    <row r="55" spans="2:5" ht="15" customHeight="1" x14ac:dyDescent="0.15">
      <c r="B55" s="188">
        <v>23</v>
      </c>
      <c r="C55" s="176" t="s">
        <v>511</v>
      </c>
      <c r="D55" s="177"/>
      <c r="E55" s="178"/>
    </row>
    <row r="56" spans="2:5" ht="15" customHeight="1" x14ac:dyDescent="0.15">
      <c r="B56" s="189">
        <v>24</v>
      </c>
      <c r="C56" s="176" t="s">
        <v>512</v>
      </c>
      <c r="D56" s="177"/>
      <c r="E56" s="178"/>
    </row>
    <row r="57" spans="2:5" ht="15" customHeight="1" x14ac:dyDescent="0.15">
      <c r="B57" s="187">
        <v>25</v>
      </c>
      <c r="C57" s="181" t="s">
        <v>513</v>
      </c>
      <c r="D57" s="182"/>
      <c r="E57" s="183" t="s">
        <v>483</v>
      </c>
    </row>
    <row r="58" spans="2:5" ht="15" customHeight="1" x14ac:dyDescent="0.15">
      <c r="B58" s="189">
        <v>26</v>
      </c>
      <c r="C58" s="176" t="s">
        <v>514</v>
      </c>
      <c r="D58" s="177"/>
      <c r="E58" s="178"/>
    </row>
    <row r="59" spans="2:5" ht="15" customHeight="1" x14ac:dyDescent="0.15">
      <c r="B59" s="185"/>
      <c r="C59" s="176"/>
      <c r="D59" s="177"/>
      <c r="E59" s="178"/>
    </row>
    <row r="60" spans="2:5" ht="15" customHeight="1" x14ac:dyDescent="0.15">
      <c r="B60" s="410" t="s">
        <v>515</v>
      </c>
      <c r="C60" s="411"/>
      <c r="D60" s="177"/>
      <c r="E60" s="178"/>
    </row>
    <row r="61" spans="2:5" ht="15" customHeight="1" x14ac:dyDescent="0.15">
      <c r="B61" s="187">
        <v>1</v>
      </c>
      <c r="C61" s="181" t="s">
        <v>516</v>
      </c>
      <c r="D61" s="182"/>
      <c r="E61" s="183" t="s">
        <v>483</v>
      </c>
    </row>
    <row r="62" spans="2:5" ht="15" customHeight="1" x14ac:dyDescent="0.15">
      <c r="B62" s="188">
        <v>2</v>
      </c>
      <c r="C62" s="176" t="s">
        <v>517</v>
      </c>
      <c r="D62" s="177"/>
      <c r="E62" s="178"/>
    </row>
    <row r="63" spans="2:5" ht="15" customHeight="1" x14ac:dyDescent="0.15">
      <c r="B63" s="188">
        <v>3</v>
      </c>
      <c r="C63" s="176" t="s">
        <v>518</v>
      </c>
      <c r="D63" s="177"/>
      <c r="E63" s="178"/>
    </row>
    <row r="64" spans="2:5" ht="15" customHeight="1" x14ac:dyDescent="0.15">
      <c r="B64" s="188">
        <v>4</v>
      </c>
      <c r="C64" s="176" t="s">
        <v>519</v>
      </c>
      <c r="D64" s="177"/>
      <c r="E64" s="178"/>
    </row>
    <row r="65" spans="2:5" ht="15" customHeight="1" x14ac:dyDescent="0.15">
      <c r="B65" s="188">
        <v>5</v>
      </c>
      <c r="C65" s="176" t="s">
        <v>520</v>
      </c>
      <c r="D65" s="177"/>
      <c r="E65" s="178"/>
    </row>
    <row r="66" spans="2:5" ht="15" customHeight="1" x14ac:dyDescent="0.15">
      <c r="B66" s="188">
        <v>6</v>
      </c>
      <c r="C66" s="176" t="s">
        <v>521</v>
      </c>
      <c r="D66" s="177"/>
      <c r="E66" s="178"/>
    </row>
    <row r="67" spans="2:5" ht="15" customHeight="1" x14ac:dyDescent="0.15">
      <c r="B67" s="188">
        <v>7</v>
      </c>
      <c r="C67" s="176" t="s">
        <v>522</v>
      </c>
      <c r="D67" s="177"/>
      <c r="E67" s="178"/>
    </row>
    <row r="68" spans="2:5" ht="15" customHeight="1" x14ac:dyDescent="0.15">
      <c r="B68" s="188">
        <v>8</v>
      </c>
      <c r="C68" s="176" t="s">
        <v>523</v>
      </c>
      <c r="D68" s="177"/>
      <c r="E68" s="178"/>
    </row>
    <row r="69" spans="2:5" ht="15" customHeight="1" x14ac:dyDescent="0.15">
      <c r="B69" s="188">
        <v>9</v>
      </c>
      <c r="C69" s="176" t="s">
        <v>524</v>
      </c>
      <c r="D69" s="177"/>
      <c r="E69" s="178"/>
    </row>
    <row r="70" spans="2:5" ht="15" customHeight="1" x14ac:dyDescent="0.15">
      <c r="B70" s="188">
        <v>10</v>
      </c>
      <c r="C70" s="176" t="s">
        <v>525</v>
      </c>
      <c r="D70" s="177"/>
      <c r="E70" s="178"/>
    </row>
    <row r="71" spans="2:5" ht="15" customHeight="1" x14ac:dyDescent="0.15">
      <c r="B71" s="188">
        <v>11</v>
      </c>
      <c r="C71" s="176" t="s">
        <v>526</v>
      </c>
      <c r="D71" s="177"/>
      <c r="E71" s="178"/>
    </row>
    <row r="72" spans="2:5" ht="15" customHeight="1" x14ac:dyDescent="0.15">
      <c r="B72" s="188">
        <v>12</v>
      </c>
      <c r="C72" s="176" t="s">
        <v>527</v>
      </c>
      <c r="D72" s="177"/>
      <c r="E72" s="178"/>
    </row>
    <row r="73" spans="2:5" ht="15" customHeight="1" x14ac:dyDescent="0.15">
      <c r="B73" s="188">
        <v>13</v>
      </c>
      <c r="C73" s="176" t="s">
        <v>528</v>
      </c>
      <c r="D73" s="177"/>
      <c r="E73" s="178"/>
    </row>
    <row r="74" spans="2:5" ht="15" customHeight="1" x14ac:dyDescent="0.15">
      <c r="B74" s="188">
        <v>14</v>
      </c>
      <c r="C74" s="176" t="s">
        <v>529</v>
      </c>
      <c r="D74" s="177"/>
      <c r="E74" s="178"/>
    </row>
    <row r="75" spans="2:5" ht="15" customHeight="1" x14ac:dyDescent="0.15">
      <c r="B75" s="188">
        <v>15</v>
      </c>
      <c r="C75" s="176" t="s">
        <v>530</v>
      </c>
      <c r="D75" s="177"/>
      <c r="E75" s="178"/>
    </row>
    <row r="76" spans="2:5" ht="15" customHeight="1" x14ac:dyDescent="0.15">
      <c r="B76" s="188">
        <v>16</v>
      </c>
      <c r="C76" s="176" t="s">
        <v>531</v>
      </c>
      <c r="D76" s="177"/>
      <c r="E76" s="178"/>
    </row>
    <row r="77" spans="2:5" ht="15" customHeight="1" x14ac:dyDescent="0.15">
      <c r="B77" s="188">
        <v>17</v>
      </c>
      <c r="C77" s="176" t="s">
        <v>532</v>
      </c>
      <c r="D77" s="177"/>
      <c r="E77" s="178"/>
    </row>
    <row r="78" spans="2:5" ht="15" customHeight="1" x14ac:dyDescent="0.15">
      <c r="B78" s="188">
        <v>18</v>
      </c>
      <c r="C78" s="176" t="s">
        <v>533</v>
      </c>
      <c r="D78" s="177"/>
      <c r="E78" s="178"/>
    </row>
    <row r="79" spans="2:5" ht="15" customHeight="1" x14ac:dyDescent="0.15">
      <c r="B79" s="188">
        <v>19</v>
      </c>
      <c r="C79" s="176" t="s">
        <v>534</v>
      </c>
      <c r="D79" s="177"/>
      <c r="E79" s="178"/>
    </row>
    <row r="80" spans="2:5" ht="15" customHeight="1" x14ac:dyDescent="0.15">
      <c r="B80" s="188">
        <v>20</v>
      </c>
      <c r="C80" s="176" t="s">
        <v>535</v>
      </c>
      <c r="D80" s="177"/>
      <c r="E80" s="178"/>
    </row>
    <row r="81" spans="2:5" ht="15" customHeight="1" x14ac:dyDescent="0.15">
      <c r="B81" s="189">
        <v>21</v>
      </c>
      <c r="C81" s="190" t="s">
        <v>536</v>
      </c>
      <c r="D81" s="191"/>
      <c r="E81" s="195"/>
    </row>
    <row r="82" spans="2:5" ht="15" customHeight="1" x14ac:dyDescent="0.15">
      <c r="B82" s="189">
        <v>22</v>
      </c>
      <c r="C82" s="190" t="s">
        <v>537</v>
      </c>
      <c r="D82" s="191"/>
      <c r="E82" s="195" t="s">
        <v>538</v>
      </c>
    </row>
    <row r="83" spans="2:5" ht="15" customHeight="1" x14ac:dyDescent="0.15">
      <c r="B83" s="189">
        <v>23</v>
      </c>
      <c r="C83" s="176" t="s">
        <v>539</v>
      </c>
      <c r="D83" s="177"/>
      <c r="E83" s="178"/>
    </row>
    <row r="84" spans="2:5" ht="15" customHeight="1" x14ac:dyDescent="0.15">
      <c r="B84" s="189">
        <v>24</v>
      </c>
      <c r="C84" s="176" t="s">
        <v>540</v>
      </c>
      <c r="D84" s="177"/>
      <c r="E84" s="178"/>
    </row>
    <row r="85" spans="2:5" ht="15" customHeight="1" x14ac:dyDescent="0.15">
      <c r="B85" s="189">
        <v>25</v>
      </c>
      <c r="C85" s="176" t="s">
        <v>541</v>
      </c>
      <c r="D85" s="177"/>
      <c r="E85" s="178"/>
    </row>
    <row r="86" spans="2:5" ht="15" customHeight="1" x14ac:dyDescent="0.15">
      <c r="B86" s="189">
        <v>26</v>
      </c>
      <c r="C86" s="190" t="s">
        <v>654</v>
      </c>
      <c r="D86" s="177"/>
      <c r="E86" s="178"/>
    </row>
    <row r="87" spans="2:5" ht="15" customHeight="1" x14ac:dyDescent="0.15">
      <c r="B87" s="189">
        <v>27</v>
      </c>
      <c r="C87" s="176" t="s">
        <v>542</v>
      </c>
      <c r="D87" s="177"/>
      <c r="E87" s="178"/>
    </row>
    <row r="88" spans="2:5" ht="15" customHeight="1" x14ac:dyDescent="0.15">
      <c r="B88" s="189">
        <v>28</v>
      </c>
      <c r="C88" s="176" t="s">
        <v>543</v>
      </c>
      <c r="D88" s="177"/>
      <c r="E88" s="178"/>
    </row>
    <row r="89" spans="2:5" ht="15" customHeight="1" x14ac:dyDescent="0.15">
      <c r="B89" s="185"/>
      <c r="C89" s="176"/>
      <c r="D89" s="177"/>
      <c r="E89" s="178"/>
    </row>
    <row r="90" spans="2:5" ht="15" customHeight="1" x14ac:dyDescent="0.15">
      <c r="B90" s="410" t="s">
        <v>544</v>
      </c>
      <c r="C90" s="411"/>
      <c r="D90" s="177"/>
      <c r="E90" s="178"/>
    </row>
    <row r="91" spans="2:5" ht="15" customHeight="1" x14ac:dyDescent="0.15">
      <c r="B91" s="196"/>
      <c r="C91" s="186" t="s">
        <v>545</v>
      </c>
      <c r="D91" s="177"/>
      <c r="E91" s="178"/>
    </row>
    <row r="92" spans="2:5" ht="15" customHeight="1" x14ac:dyDescent="0.15">
      <c r="B92" s="187">
        <v>1</v>
      </c>
      <c r="C92" s="181" t="s">
        <v>546</v>
      </c>
      <c r="D92" s="182"/>
      <c r="E92" s="183" t="s">
        <v>483</v>
      </c>
    </row>
    <row r="93" spans="2:5" ht="15" customHeight="1" x14ac:dyDescent="0.15">
      <c r="B93" s="187">
        <v>2</v>
      </c>
      <c r="C93" s="181" t="s">
        <v>547</v>
      </c>
      <c r="D93" s="182"/>
      <c r="E93" s="183" t="s">
        <v>483</v>
      </c>
    </row>
    <row r="94" spans="2:5" ht="15" customHeight="1" x14ac:dyDescent="0.15">
      <c r="B94" s="187">
        <v>3</v>
      </c>
      <c r="C94" s="181" t="s">
        <v>548</v>
      </c>
      <c r="D94" s="182"/>
      <c r="E94" s="183" t="s">
        <v>483</v>
      </c>
    </row>
    <row r="95" spans="2:5" ht="15" customHeight="1" x14ac:dyDescent="0.15">
      <c r="B95" s="187">
        <v>4</v>
      </c>
      <c r="C95" s="181" t="s">
        <v>549</v>
      </c>
      <c r="D95" s="182"/>
      <c r="E95" s="183" t="s">
        <v>483</v>
      </c>
    </row>
    <row r="96" spans="2:5" ht="15" customHeight="1" x14ac:dyDescent="0.15">
      <c r="B96" s="187">
        <v>5</v>
      </c>
      <c r="C96" s="181" t="s">
        <v>550</v>
      </c>
      <c r="D96" s="182"/>
      <c r="E96" s="183" t="s">
        <v>483</v>
      </c>
    </row>
    <row r="97" spans="2:5" ht="15" customHeight="1" x14ac:dyDescent="0.15">
      <c r="B97" s="187">
        <v>6</v>
      </c>
      <c r="C97" s="181" t="s">
        <v>551</v>
      </c>
      <c r="D97" s="182"/>
      <c r="E97" s="183" t="s">
        <v>483</v>
      </c>
    </row>
    <row r="98" spans="2:5" ht="15" customHeight="1" x14ac:dyDescent="0.15">
      <c r="B98" s="187">
        <v>7</v>
      </c>
      <c r="C98" s="181" t="s">
        <v>552</v>
      </c>
      <c r="D98" s="182"/>
      <c r="E98" s="183" t="s">
        <v>483</v>
      </c>
    </row>
    <row r="99" spans="2:5" ht="15" customHeight="1" x14ac:dyDescent="0.15">
      <c r="B99" s="187">
        <v>8</v>
      </c>
      <c r="C99" s="181" t="s">
        <v>553</v>
      </c>
      <c r="D99" s="182"/>
      <c r="E99" s="183" t="s">
        <v>483</v>
      </c>
    </row>
    <row r="100" spans="2:5" ht="15" customHeight="1" x14ac:dyDescent="0.15">
      <c r="B100" s="187">
        <v>9</v>
      </c>
      <c r="C100" s="181" t="s">
        <v>554</v>
      </c>
      <c r="D100" s="182"/>
      <c r="E100" s="183" t="s">
        <v>483</v>
      </c>
    </row>
    <row r="101" spans="2:5" ht="15" customHeight="1" x14ac:dyDescent="0.15">
      <c r="B101" s="187">
        <v>10</v>
      </c>
      <c r="C101" s="181" t="s">
        <v>555</v>
      </c>
      <c r="D101" s="182"/>
      <c r="E101" s="183" t="s">
        <v>483</v>
      </c>
    </row>
    <row r="102" spans="2:5" ht="15" customHeight="1" x14ac:dyDescent="0.15">
      <c r="B102" s="187">
        <v>11</v>
      </c>
      <c r="C102" s="181" t="s">
        <v>556</v>
      </c>
      <c r="D102" s="182"/>
      <c r="E102" s="183" t="s">
        <v>483</v>
      </c>
    </row>
    <row r="103" spans="2:5" ht="15" customHeight="1" x14ac:dyDescent="0.15">
      <c r="B103" s="187">
        <v>12</v>
      </c>
      <c r="C103" s="181" t="s">
        <v>557</v>
      </c>
      <c r="D103" s="182"/>
      <c r="E103" s="183" t="s">
        <v>483</v>
      </c>
    </row>
    <row r="104" spans="2:5" ht="15" customHeight="1" x14ac:dyDescent="0.15">
      <c r="B104" s="187">
        <v>13</v>
      </c>
      <c r="C104" s="181" t="s">
        <v>558</v>
      </c>
      <c r="D104" s="182"/>
      <c r="E104" s="183" t="s">
        <v>483</v>
      </c>
    </row>
    <row r="105" spans="2:5" ht="15" customHeight="1" x14ac:dyDescent="0.15">
      <c r="B105" s="188"/>
      <c r="C105" s="186" t="s">
        <v>559</v>
      </c>
      <c r="D105" s="177"/>
      <c r="E105" s="178"/>
    </row>
    <row r="106" spans="2:5" ht="15" customHeight="1" x14ac:dyDescent="0.15">
      <c r="B106" s="187">
        <v>14</v>
      </c>
      <c r="C106" s="181" t="s">
        <v>560</v>
      </c>
      <c r="D106" s="182"/>
      <c r="E106" s="183" t="s">
        <v>483</v>
      </c>
    </row>
    <row r="107" spans="2:5" ht="15" customHeight="1" x14ac:dyDescent="0.15">
      <c r="B107" s="187">
        <v>15</v>
      </c>
      <c r="C107" s="181" t="s">
        <v>561</v>
      </c>
      <c r="D107" s="182"/>
      <c r="E107" s="183" t="s">
        <v>483</v>
      </c>
    </row>
    <row r="108" spans="2:5" ht="15" customHeight="1" x14ac:dyDescent="0.15">
      <c r="B108" s="187">
        <v>16</v>
      </c>
      <c r="C108" s="181" t="s">
        <v>562</v>
      </c>
      <c r="D108" s="182"/>
      <c r="E108" s="183" t="s">
        <v>483</v>
      </c>
    </row>
    <row r="109" spans="2:5" ht="15" customHeight="1" x14ac:dyDescent="0.15">
      <c r="B109" s="187">
        <v>17</v>
      </c>
      <c r="C109" s="181" t="s">
        <v>563</v>
      </c>
      <c r="D109" s="182"/>
      <c r="E109" s="183" t="s">
        <v>483</v>
      </c>
    </row>
    <row r="110" spans="2:5" ht="15" customHeight="1" x14ac:dyDescent="0.15">
      <c r="B110" s="187">
        <v>18</v>
      </c>
      <c r="C110" s="181" t="s">
        <v>564</v>
      </c>
      <c r="D110" s="182"/>
      <c r="E110" s="183" t="s">
        <v>483</v>
      </c>
    </row>
    <row r="111" spans="2:5" ht="15" customHeight="1" x14ac:dyDescent="0.15">
      <c r="B111" s="187">
        <v>19</v>
      </c>
      <c r="C111" s="181" t="s">
        <v>565</v>
      </c>
      <c r="D111" s="182"/>
      <c r="E111" s="183" t="s">
        <v>483</v>
      </c>
    </row>
    <row r="112" spans="2:5" ht="15" customHeight="1" x14ac:dyDescent="0.15">
      <c r="B112" s="187">
        <v>20</v>
      </c>
      <c r="C112" s="181" t="s">
        <v>566</v>
      </c>
      <c r="D112" s="182"/>
      <c r="E112" s="183" t="s">
        <v>483</v>
      </c>
    </row>
    <row r="113" spans="2:5" ht="15" customHeight="1" x14ac:dyDescent="0.15">
      <c r="B113" s="187">
        <v>21</v>
      </c>
      <c r="C113" s="181" t="s">
        <v>567</v>
      </c>
      <c r="D113" s="182"/>
      <c r="E113" s="183" t="s">
        <v>483</v>
      </c>
    </row>
    <row r="114" spans="2:5" ht="15" customHeight="1" x14ac:dyDescent="0.15">
      <c r="B114" s="187">
        <v>22</v>
      </c>
      <c r="C114" s="181" t="s">
        <v>568</v>
      </c>
      <c r="D114" s="182"/>
      <c r="E114" s="183" t="s">
        <v>483</v>
      </c>
    </row>
    <row r="115" spans="2:5" ht="15" customHeight="1" x14ac:dyDescent="0.15">
      <c r="B115" s="187">
        <v>23</v>
      </c>
      <c r="C115" s="181" t="s">
        <v>569</v>
      </c>
      <c r="D115" s="182"/>
      <c r="E115" s="183" t="s">
        <v>483</v>
      </c>
    </row>
    <row r="116" spans="2:5" ht="15" customHeight="1" x14ac:dyDescent="0.15">
      <c r="B116" s="187">
        <v>24</v>
      </c>
      <c r="C116" s="181" t="s">
        <v>570</v>
      </c>
      <c r="D116" s="182"/>
      <c r="E116" s="183" t="s">
        <v>483</v>
      </c>
    </row>
    <row r="117" spans="2:5" ht="15" customHeight="1" x14ac:dyDescent="0.15">
      <c r="B117" s="187">
        <v>25</v>
      </c>
      <c r="C117" s="181" t="s">
        <v>571</v>
      </c>
      <c r="D117" s="182"/>
      <c r="E117" s="183" t="s">
        <v>483</v>
      </c>
    </row>
    <row r="118" spans="2:5" ht="15" customHeight="1" x14ac:dyDescent="0.15">
      <c r="B118" s="187">
        <v>26</v>
      </c>
      <c r="C118" s="181" t="s">
        <v>572</v>
      </c>
      <c r="D118" s="182"/>
      <c r="E118" s="183" t="s">
        <v>483</v>
      </c>
    </row>
    <row r="119" spans="2:5" ht="15" customHeight="1" x14ac:dyDescent="0.15">
      <c r="B119" s="187">
        <v>27</v>
      </c>
      <c r="C119" s="181" t="s">
        <v>573</v>
      </c>
      <c r="D119" s="182"/>
      <c r="E119" s="183" t="s">
        <v>483</v>
      </c>
    </row>
    <row r="120" spans="2:5" ht="15" customHeight="1" x14ac:dyDescent="0.15">
      <c r="B120" s="185"/>
      <c r="C120" s="186" t="s">
        <v>574</v>
      </c>
      <c r="D120" s="177"/>
      <c r="E120" s="178"/>
    </row>
    <row r="121" spans="2:5" ht="15" customHeight="1" x14ac:dyDescent="0.15">
      <c r="B121" s="185"/>
      <c r="C121" s="176" t="s">
        <v>575</v>
      </c>
      <c r="D121" s="177"/>
      <c r="E121" s="178"/>
    </row>
    <row r="122" spans="2:5" ht="15" customHeight="1" x14ac:dyDescent="0.15">
      <c r="B122" s="188">
        <v>28</v>
      </c>
      <c r="C122" s="176" t="s">
        <v>576</v>
      </c>
      <c r="D122" s="177"/>
      <c r="E122" s="178"/>
    </row>
    <row r="123" spans="2:5" ht="15" customHeight="1" x14ac:dyDescent="0.15">
      <c r="B123" s="188">
        <v>29</v>
      </c>
      <c r="C123" s="176" t="s">
        <v>577</v>
      </c>
      <c r="D123" s="177"/>
      <c r="E123" s="178"/>
    </row>
    <row r="124" spans="2:5" ht="15" customHeight="1" x14ac:dyDescent="0.15">
      <c r="B124" s="188"/>
      <c r="C124" s="186" t="s">
        <v>578</v>
      </c>
      <c r="D124" s="177"/>
      <c r="E124" s="178"/>
    </row>
    <row r="125" spans="2:5" ht="15" customHeight="1" x14ac:dyDescent="0.15">
      <c r="B125" s="188">
        <v>30</v>
      </c>
      <c r="C125" s="176" t="s">
        <v>579</v>
      </c>
      <c r="D125" s="177"/>
      <c r="E125" s="178"/>
    </row>
    <row r="126" spans="2:5" ht="15" customHeight="1" x14ac:dyDescent="0.15">
      <c r="B126" s="188">
        <v>31</v>
      </c>
      <c r="C126" s="176" t="s">
        <v>580</v>
      </c>
      <c r="D126" s="177"/>
      <c r="E126" s="178"/>
    </row>
    <row r="127" spans="2:5" ht="15" customHeight="1" x14ac:dyDescent="0.15">
      <c r="B127" s="188">
        <v>32</v>
      </c>
      <c r="C127" s="176" t="s">
        <v>581</v>
      </c>
      <c r="D127" s="177"/>
      <c r="E127" s="178"/>
    </row>
    <row r="128" spans="2:5" ht="15" customHeight="1" x14ac:dyDescent="0.15">
      <c r="B128" s="188">
        <v>33</v>
      </c>
      <c r="C128" s="176" t="s">
        <v>582</v>
      </c>
      <c r="D128" s="177"/>
      <c r="E128" s="178"/>
    </row>
    <row r="129" spans="2:5" ht="15" customHeight="1" x14ac:dyDescent="0.15">
      <c r="B129" s="188">
        <v>34</v>
      </c>
      <c r="C129" s="693" t="s">
        <v>583</v>
      </c>
      <c r="D129" s="177"/>
      <c r="E129" s="178"/>
    </row>
    <row r="130" spans="2:5" ht="15" customHeight="1" x14ac:dyDescent="0.15">
      <c r="B130" s="188">
        <v>34</v>
      </c>
      <c r="C130" s="176" t="s">
        <v>584</v>
      </c>
      <c r="D130" s="177"/>
      <c r="E130" s="178"/>
    </row>
    <row r="131" spans="2:5" ht="15" customHeight="1" x14ac:dyDescent="0.15">
      <c r="B131" s="188">
        <v>35</v>
      </c>
      <c r="C131" s="176" t="s">
        <v>585</v>
      </c>
      <c r="D131" s="177"/>
      <c r="E131" s="178"/>
    </row>
    <row r="132" spans="2:5" ht="15" customHeight="1" x14ac:dyDescent="0.15">
      <c r="B132" s="188">
        <v>36</v>
      </c>
      <c r="C132" s="176" t="s">
        <v>586</v>
      </c>
      <c r="D132" s="177"/>
      <c r="E132" s="178"/>
    </row>
    <row r="133" spans="2:5" ht="15" customHeight="1" x14ac:dyDescent="0.15">
      <c r="B133" s="188">
        <v>37</v>
      </c>
      <c r="C133" s="176" t="s">
        <v>587</v>
      </c>
      <c r="D133" s="177"/>
      <c r="E133" s="178"/>
    </row>
    <row r="134" spans="2:5" ht="15" customHeight="1" x14ac:dyDescent="0.15">
      <c r="B134" s="188">
        <v>38</v>
      </c>
      <c r="C134" s="176" t="s">
        <v>588</v>
      </c>
      <c r="D134" s="177"/>
      <c r="E134" s="178"/>
    </row>
    <row r="135" spans="2:5" ht="15" customHeight="1" x14ac:dyDescent="0.15">
      <c r="B135" s="188">
        <v>39</v>
      </c>
      <c r="C135" s="176" t="s">
        <v>589</v>
      </c>
      <c r="D135" s="177"/>
      <c r="E135" s="178"/>
    </row>
    <row r="136" spans="2:5" ht="15" customHeight="1" x14ac:dyDescent="0.15">
      <c r="B136" s="188">
        <v>40</v>
      </c>
      <c r="C136" s="176" t="s">
        <v>590</v>
      </c>
      <c r="D136" s="177"/>
      <c r="E136" s="178"/>
    </row>
    <row r="137" spans="2:5" ht="15" customHeight="1" x14ac:dyDescent="0.15">
      <c r="B137" s="187">
        <v>41</v>
      </c>
      <c r="C137" s="181" t="s">
        <v>591</v>
      </c>
      <c r="D137" s="182"/>
      <c r="E137" s="183" t="s">
        <v>483</v>
      </c>
    </row>
    <row r="138" spans="2:5" ht="15" customHeight="1" x14ac:dyDescent="0.15">
      <c r="B138" s="188">
        <v>42</v>
      </c>
      <c r="C138" s="176" t="s">
        <v>592</v>
      </c>
      <c r="D138" s="177"/>
      <c r="E138" s="178"/>
    </row>
    <row r="139" spans="2:5" ht="15" customHeight="1" x14ac:dyDescent="0.15">
      <c r="B139" s="188">
        <v>43</v>
      </c>
      <c r="C139" s="176" t="s">
        <v>593</v>
      </c>
      <c r="D139" s="177"/>
      <c r="E139" s="178"/>
    </row>
    <row r="140" spans="2:5" ht="15" customHeight="1" x14ac:dyDescent="0.15">
      <c r="B140" s="188">
        <v>44</v>
      </c>
      <c r="C140" s="176" t="s">
        <v>594</v>
      </c>
      <c r="D140" s="177"/>
      <c r="E140" s="178"/>
    </row>
    <row r="141" spans="2:5" ht="15" customHeight="1" x14ac:dyDescent="0.15">
      <c r="B141" s="188">
        <v>45</v>
      </c>
      <c r="C141" s="176" t="s">
        <v>595</v>
      </c>
      <c r="D141" s="177"/>
      <c r="E141" s="178"/>
    </row>
    <row r="142" spans="2:5" ht="15" customHeight="1" x14ac:dyDescent="0.15">
      <c r="B142" s="188">
        <v>46</v>
      </c>
      <c r="C142" s="176" t="s">
        <v>596</v>
      </c>
      <c r="D142" s="177"/>
      <c r="E142" s="178"/>
    </row>
    <row r="143" spans="2:5" ht="15" customHeight="1" x14ac:dyDescent="0.15">
      <c r="B143" s="188">
        <v>47</v>
      </c>
      <c r="C143" s="176" t="s">
        <v>597</v>
      </c>
      <c r="D143" s="177"/>
      <c r="E143" s="178"/>
    </row>
    <row r="144" spans="2:5" ht="15" customHeight="1" x14ac:dyDescent="0.15">
      <c r="B144" s="188">
        <v>48</v>
      </c>
      <c r="C144" s="176" t="s">
        <v>598</v>
      </c>
      <c r="D144" s="177"/>
      <c r="E144" s="178"/>
    </row>
    <row r="145" spans="2:5" ht="15" customHeight="1" x14ac:dyDescent="0.15">
      <c r="B145" s="188">
        <v>49</v>
      </c>
      <c r="C145" s="176" t="s">
        <v>599</v>
      </c>
      <c r="D145" s="177"/>
      <c r="E145" s="178"/>
    </row>
    <row r="146" spans="2:5" ht="15" customHeight="1" x14ac:dyDescent="0.15">
      <c r="B146" s="188">
        <v>50</v>
      </c>
      <c r="C146" s="176" t="s">
        <v>600</v>
      </c>
      <c r="D146" s="177"/>
      <c r="E146" s="178"/>
    </row>
    <row r="147" spans="2:5" ht="15" customHeight="1" x14ac:dyDescent="0.15">
      <c r="B147" s="188">
        <v>51</v>
      </c>
      <c r="C147" s="176" t="s">
        <v>601</v>
      </c>
      <c r="D147" s="177"/>
      <c r="E147" s="178"/>
    </row>
    <row r="148" spans="2:5" ht="15" customHeight="1" x14ac:dyDescent="0.15">
      <c r="B148" s="188">
        <v>52</v>
      </c>
      <c r="C148" s="176" t="s">
        <v>602</v>
      </c>
      <c r="D148" s="177"/>
      <c r="E148" s="178"/>
    </row>
    <row r="149" spans="2:5" ht="15" customHeight="1" x14ac:dyDescent="0.15">
      <c r="B149" s="188">
        <v>53</v>
      </c>
      <c r="C149" s="176" t="s">
        <v>603</v>
      </c>
      <c r="D149" s="177"/>
      <c r="E149" s="178"/>
    </row>
    <row r="150" spans="2:5" ht="15" customHeight="1" x14ac:dyDescent="0.15">
      <c r="B150" s="188">
        <v>54</v>
      </c>
      <c r="C150" s="176" t="s">
        <v>604</v>
      </c>
      <c r="D150" s="177"/>
      <c r="E150" s="178"/>
    </row>
    <row r="151" spans="2:5" ht="15" customHeight="1" x14ac:dyDescent="0.15">
      <c r="B151" s="188">
        <v>55</v>
      </c>
      <c r="C151" s="176" t="s">
        <v>605</v>
      </c>
      <c r="D151" s="177"/>
      <c r="E151" s="178"/>
    </row>
    <row r="152" spans="2:5" ht="15" customHeight="1" x14ac:dyDescent="0.15">
      <c r="B152" s="188">
        <v>56</v>
      </c>
      <c r="C152" s="176" t="s">
        <v>606</v>
      </c>
      <c r="D152" s="177"/>
      <c r="E152" s="178"/>
    </row>
    <row r="153" spans="2:5" ht="15" customHeight="1" x14ac:dyDescent="0.15">
      <c r="B153" s="188">
        <v>57</v>
      </c>
      <c r="C153" s="176" t="s">
        <v>607</v>
      </c>
      <c r="D153" s="177"/>
      <c r="E153" s="178"/>
    </row>
    <row r="154" spans="2:5" ht="15" customHeight="1" x14ac:dyDescent="0.15">
      <c r="B154" s="188"/>
      <c r="C154" s="176" t="s">
        <v>608</v>
      </c>
      <c r="D154" s="177"/>
      <c r="E154" s="178"/>
    </row>
    <row r="155" spans="2:5" ht="15" customHeight="1" x14ac:dyDescent="0.15">
      <c r="B155" s="188">
        <v>58</v>
      </c>
      <c r="C155" s="176" t="s">
        <v>609</v>
      </c>
      <c r="D155" s="177"/>
      <c r="E155" s="178"/>
    </row>
    <row r="156" spans="2:5" ht="15" customHeight="1" x14ac:dyDescent="0.15">
      <c r="B156" s="188">
        <v>59</v>
      </c>
      <c r="C156" s="176" t="s">
        <v>610</v>
      </c>
      <c r="D156" s="177"/>
      <c r="E156" s="178"/>
    </row>
    <row r="157" spans="2:5" ht="15" customHeight="1" x14ac:dyDescent="0.15">
      <c r="B157" s="188">
        <v>60</v>
      </c>
      <c r="C157" s="176" t="s">
        <v>611</v>
      </c>
      <c r="D157" s="177"/>
      <c r="E157" s="178"/>
    </row>
    <row r="158" spans="2:5" ht="15" customHeight="1" x14ac:dyDescent="0.15">
      <c r="B158" s="188"/>
      <c r="C158" s="186" t="s">
        <v>612</v>
      </c>
      <c r="D158" s="177"/>
      <c r="E158" s="178"/>
    </row>
    <row r="159" spans="2:5" ht="15" customHeight="1" x14ac:dyDescent="0.15">
      <c r="B159" s="187">
        <v>61</v>
      </c>
      <c r="C159" s="181" t="s">
        <v>613</v>
      </c>
      <c r="D159" s="182"/>
      <c r="E159" s="183" t="s">
        <v>483</v>
      </c>
    </row>
    <row r="160" spans="2:5" ht="15" customHeight="1" x14ac:dyDescent="0.15">
      <c r="B160" s="188">
        <v>62</v>
      </c>
      <c r="C160" s="176" t="s">
        <v>614</v>
      </c>
      <c r="D160" s="177"/>
      <c r="E160" s="178"/>
    </row>
    <row r="161" spans="2:6" ht="15" customHeight="1" x14ac:dyDescent="0.15">
      <c r="B161" s="188">
        <v>63</v>
      </c>
      <c r="C161" s="176" t="s">
        <v>615</v>
      </c>
      <c r="D161" s="177"/>
      <c r="E161" s="178"/>
    </row>
    <row r="162" spans="2:6" ht="15" customHeight="1" x14ac:dyDescent="0.15">
      <c r="B162" s="188">
        <v>64</v>
      </c>
      <c r="C162" s="176" t="s">
        <v>616</v>
      </c>
      <c r="D162" s="177"/>
      <c r="E162" s="178"/>
    </row>
    <row r="163" spans="2:6" ht="15" customHeight="1" x14ac:dyDescent="0.15">
      <c r="B163" s="188">
        <v>65</v>
      </c>
      <c r="C163" s="176" t="s">
        <v>617</v>
      </c>
      <c r="D163" s="177"/>
      <c r="E163" s="178"/>
    </row>
    <row r="164" spans="2:6" ht="15" customHeight="1" x14ac:dyDescent="0.15">
      <c r="B164" s="188">
        <v>66</v>
      </c>
      <c r="C164" s="176" t="s">
        <v>618</v>
      </c>
      <c r="D164" s="177"/>
      <c r="E164" s="178"/>
    </row>
    <row r="165" spans="2:6" ht="15" customHeight="1" x14ac:dyDescent="0.15">
      <c r="B165" s="188">
        <v>67</v>
      </c>
      <c r="C165" s="176" t="s">
        <v>619</v>
      </c>
      <c r="D165" s="177"/>
      <c r="E165" s="178"/>
    </row>
    <row r="166" spans="2:6" ht="15" customHeight="1" x14ac:dyDescent="0.15">
      <c r="B166" s="188">
        <v>68</v>
      </c>
      <c r="C166" s="176" t="s">
        <v>620</v>
      </c>
      <c r="D166" s="177"/>
      <c r="E166" s="178"/>
    </row>
    <row r="167" spans="2:6" ht="15" customHeight="1" x14ac:dyDescent="0.15">
      <c r="B167" s="197"/>
      <c r="C167" s="198"/>
      <c r="D167" s="199"/>
      <c r="E167" s="200"/>
    </row>
    <row r="168" spans="2:6" s="203" customFormat="1" ht="15" customHeight="1" x14ac:dyDescent="0.15">
      <c r="B168" s="412"/>
      <c r="C168" s="691"/>
      <c r="D168" s="201"/>
      <c r="E168" s="202"/>
      <c r="F168" s="201"/>
    </row>
    <row r="169" spans="2:6" ht="15" customHeight="1" x14ac:dyDescent="0.15">
      <c r="B169" s="413" t="s">
        <v>621</v>
      </c>
      <c r="C169" s="692"/>
    </row>
    <row r="170" spans="2:6" ht="15" customHeight="1" x14ac:dyDescent="0.15"/>
  </sheetData>
  <mergeCells count="16">
    <mergeCell ref="B60:C60"/>
    <mergeCell ref="B90:C90"/>
    <mergeCell ref="B168:C168"/>
    <mergeCell ref="B169:C169"/>
    <mergeCell ref="B13:F13"/>
    <mergeCell ref="B15:C16"/>
    <mergeCell ref="D15:D16"/>
    <mergeCell ref="E15:E16"/>
    <mergeCell ref="B17:C17"/>
    <mergeCell ref="B32:C32"/>
    <mergeCell ref="B12:F12"/>
    <mergeCell ref="B2:E2"/>
    <mergeCell ref="E4:F4"/>
    <mergeCell ref="E5:F5"/>
    <mergeCell ref="B7:F8"/>
    <mergeCell ref="B10:F10"/>
  </mergeCells>
  <phoneticPr fontId="7"/>
  <pageMargins left="0.59055118110236227" right="0" top="0.59055118110236227" bottom="0.39370078740157483" header="0.39370078740157483" footer="0"/>
  <pageSetup paperSize="9" scale="89" orientation="portrait" r:id="rId1"/>
  <headerFooter alignWithMargins="0">
    <oddHeader>&amp;R&amp;9（私営保育所型認定こども園）</oddHeader>
    <oddFooter>&amp;C&amp;13- 14 -</oddFooter>
  </headerFooter>
  <rowBreaks count="2" manualBreakCount="2">
    <brk id="59" max="6" man="1"/>
    <brk id="118"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433853-0029-4553-A0A7-D4AA340CF64A}">
          <x14:formula1>
            <xm:f>"有　　　,　　　無"</xm:f>
          </x14:formula1>
          <xm:sqref>TUR983077:TUR983100 IZ158:IZ166 SV158:SV166 ACR158:ACR166 AMN158:AMN166 AWJ158:AWJ166 BGF158:BGF166 BQB158:BQB166 BZX158:BZX166 CJT158:CJT166 CTP158:CTP166 DDL158:DDL166 DNH158:DNH166 DXD158:DXD166 EGZ158:EGZ166 EQV158:EQV166 FAR158:FAR166 FKN158:FKN166 FUJ158:FUJ166 GEF158:GEF166 GOB158:GOB166 GXX158:GXX166 HHT158:HHT166 HRP158:HRP166 IBL158:IBL166 ILH158:ILH166 IVD158:IVD166 JEZ158:JEZ166 JOV158:JOV166 JYR158:JYR166 KIN158:KIN166 KSJ158:KSJ166 LCF158:LCF166 LMB158:LMB166 LVX158:LVX166 MFT158:MFT166 MPP158:MPP166 MZL158:MZL166 NJH158:NJH166 NTD158:NTD166 OCZ158:OCZ166 OMV158:OMV166 OWR158:OWR166 PGN158:PGN166 PQJ158:PQJ166 QAF158:QAF166 QKB158:QKB166 QTX158:QTX166 RDT158:RDT166 RNP158:RNP166 RXL158:RXL166 SHH158:SHH166 SRD158:SRD166 TAZ158:TAZ166 TKV158:TKV166 TUR158:TUR166 UEN158:UEN166 UOJ158:UOJ166 UYF158:UYF166 VIB158:VIB166 VRX158:VRX166 WBT158:WBT166 WLP158:WLP166 WVL158:WVL166 D65694:D65702 IZ65694:IZ65702 SV65694:SV65702 ACR65694:ACR65702 AMN65694:AMN65702 AWJ65694:AWJ65702 BGF65694:BGF65702 BQB65694:BQB65702 BZX65694:BZX65702 CJT65694:CJT65702 CTP65694:CTP65702 DDL65694:DDL65702 DNH65694:DNH65702 DXD65694:DXD65702 EGZ65694:EGZ65702 EQV65694:EQV65702 FAR65694:FAR65702 FKN65694:FKN65702 FUJ65694:FUJ65702 GEF65694:GEF65702 GOB65694:GOB65702 GXX65694:GXX65702 HHT65694:HHT65702 HRP65694:HRP65702 IBL65694:IBL65702 ILH65694:ILH65702 IVD65694:IVD65702 JEZ65694:JEZ65702 JOV65694:JOV65702 JYR65694:JYR65702 KIN65694:KIN65702 KSJ65694:KSJ65702 LCF65694:LCF65702 LMB65694:LMB65702 LVX65694:LVX65702 MFT65694:MFT65702 MPP65694:MPP65702 MZL65694:MZL65702 NJH65694:NJH65702 NTD65694:NTD65702 OCZ65694:OCZ65702 OMV65694:OMV65702 OWR65694:OWR65702 PGN65694:PGN65702 PQJ65694:PQJ65702 QAF65694:QAF65702 QKB65694:QKB65702 QTX65694:QTX65702 RDT65694:RDT65702 RNP65694:RNP65702 RXL65694:RXL65702 SHH65694:SHH65702 SRD65694:SRD65702 TAZ65694:TAZ65702 TKV65694:TKV65702 TUR65694:TUR65702 UEN65694:UEN65702 UOJ65694:UOJ65702 UYF65694:UYF65702 VIB65694:VIB65702 VRX65694:VRX65702 WBT65694:WBT65702 WLP65694:WLP65702 WVL65694:WVL65702 D131230:D131238 IZ131230:IZ131238 SV131230:SV131238 ACR131230:ACR131238 AMN131230:AMN131238 AWJ131230:AWJ131238 BGF131230:BGF131238 BQB131230:BQB131238 BZX131230:BZX131238 CJT131230:CJT131238 CTP131230:CTP131238 DDL131230:DDL131238 DNH131230:DNH131238 DXD131230:DXD131238 EGZ131230:EGZ131238 EQV131230:EQV131238 FAR131230:FAR131238 FKN131230:FKN131238 FUJ131230:FUJ131238 GEF131230:GEF131238 GOB131230:GOB131238 GXX131230:GXX131238 HHT131230:HHT131238 HRP131230:HRP131238 IBL131230:IBL131238 ILH131230:ILH131238 IVD131230:IVD131238 JEZ131230:JEZ131238 JOV131230:JOV131238 JYR131230:JYR131238 KIN131230:KIN131238 KSJ131230:KSJ131238 LCF131230:LCF131238 LMB131230:LMB131238 LVX131230:LVX131238 MFT131230:MFT131238 MPP131230:MPP131238 MZL131230:MZL131238 NJH131230:NJH131238 NTD131230:NTD131238 OCZ131230:OCZ131238 OMV131230:OMV131238 OWR131230:OWR131238 PGN131230:PGN131238 PQJ131230:PQJ131238 QAF131230:QAF131238 QKB131230:QKB131238 QTX131230:QTX131238 RDT131230:RDT131238 RNP131230:RNP131238 RXL131230:RXL131238 SHH131230:SHH131238 SRD131230:SRD131238 TAZ131230:TAZ131238 TKV131230:TKV131238 TUR131230:TUR131238 UEN131230:UEN131238 UOJ131230:UOJ131238 UYF131230:UYF131238 VIB131230:VIB131238 VRX131230:VRX131238 WBT131230:WBT131238 WLP131230:WLP131238 WVL131230:WVL131238 D196766:D196774 IZ196766:IZ196774 SV196766:SV196774 ACR196766:ACR196774 AMN196766:AMN196774 AWJ196766:AWJ196774 BGF196766:BGF196774 BQB196766:BQB196774 BZX196766:BZX196774 CJT196766:CJT196774 CTP196766:CTP196774 DDL196766:DDL196774 DNH196766:DNH196774 DXD196766:DXD196774 EGZ196766:EGZ196774 EQV196766:EQV196774 FAR196766:FAR196774 FKN196766:FKN196774 FUJ196766:FUJ196774 GEF196766:GEF196774 GOB196766:GOB196774 GXX196766:GXX196774 HHT196766:HHT196774 HRP196766:HRP196774 IBL196766:IBL196774 ILH196766:ILH196774 IVD196766:IVD196774 JEZ196766:JEZ196774 JOV196766:JOV196774 JYR196766:JYR196774 KIN196766:KIN196774 KSJ196766:KSJ196774 LCF196766:LCF196774 LMB196766:LMB196774 LVX196766:LVX196774 MFT196766:MFT196774 MPP196766:MPP196774 MZL196766:MZL196774 NJH196766:NJH196774 NTD196766:NTD196774 OCZ196766:OCZ196774 OMV196766:OMV196774 OWR196766:OWR196774 PGN196766:PGN196774 PQJ196766:PQJ196774 QAF196766:QAF196774 QKB196766:QKB196774 QTX196766:QTX196774 RDT196766:RDT196774 RNP196766:RNP196774 RXL196766:RXL196774 SHH196766:SHH196774 SRD196766:SRD196774 TAZ196766:TAZ196774 TKV196766:TKV196774 TUR196766:TUR196774 UEN196766:UEN196774 UOJ196766:UOJ196774 UYF196766:UYF196774 VIB196766:VIB196774 VRX196766:VRX196774 WBT196766:WBT196774 WLP196766:WLP196774 WVL196766:WVL196774 D262302:D262310 IZ262302:IZ262310 SV262302:SV262310 ACR262302:ACR262310 AMN262302:AMN262310 AWJ262302:AWJ262310 BGF262302:BGF262310 BQB262302:BQB262310 BZX262302:BZX262310 CJT262302:CJT262310 CTP262302:CTP262310 DDL262302:DDL262310 DNH262302:DNH262310 DXD262302:DXD262310 EGZ262302:EGZ262310 EQV262302:EQV262310 FAR262302:FAR262310 FKN262302:FKN262310 FUJ262302:FUJ262310 GEF262302:GEF262310 GOB262302:GOB262310 GXX262302:GXX262310 HHT262302:HHT262310 HRP262302:HRP262310 IBL262302:IBL262310 ILH262302:ILH262310 IVD262302:IVD262310 JEZ262302:JEZ262310 JOV262302:JOV262310 JYR262302:JYR262310 KIN262302:KIN262310 KSJ262302:KSJ262310 LCF262302:LCF262310 LMB262302:LMB262310 LVX262302:LVX262310 MFT262302:MFT262310 MPP262302:MPP262310 MZL262302:MZL262310 NJH262302:NJH262310 NTD262302:NTD262310 OCZ262302:OCZ262310 OMV262302:OMV262310 OWR262302:OWR262310 PGN262302:PGN262310 PQJ262302:PQJ262310 QAF262302:QAF262310 QKB262302:QKB262310 QTX262302:QTX262310 RDT262302:RDT262310 RNP262302:RNP262310 RXL262302:RXL262310 SHH262302:SHH262310 SRD262302:SRD262310 TAZ262302:TAZ262310 TKV262302:TKV262310 TUR262302:TUR262310 UEN262302:UEN262310 UOJ262302:UOJ262310 UYF262302:UYF262310 VIB262302:VIB262310 VRX262302:VRX262310 WBT262302:WBT262310 WLP262302:WLP262310 WVL262302:WVL262310 D327838:D327846 IZ327838:IZ327846 SV327838:SV327846 ACR327838:ACR327846 AMN327838:AMN327846 AWJ327838:AWJ327846 BGF327838:BGF327846 BQB327838:BQB327846 BZX327838:BZX327846 CJT327838:CJT327846 CTP327838:CTP327846 DDL327838:DDL327846 DNH327838:DNH327846 DXD327838:DXD327846 EGZ327838:EGZ327846 EQV327838:EQV327846 FAR327838:FAR327846 FKN327838:FKN327846 FUJ327838:FUJ327846 GEF327838:GEF327846 GOB327838:GOB327846 GXX327838:GXX327846 HHT327838:HHT327846 HRP327838:HRP327846 IBL327838:IBL327846 ILH327838:ILH327846 IVD327838:IVD327846 JEZ327838:JEZ327846 JOV327838:JOV327846 JYR327838:JYR327846 KIN327838:KIN327846 KSJ327838:KSJ327846 LCF327838:LCF327846 LMB327838:LMB327846 LVX327838:LVX327846 MFT327838:MFT327846 MPP327838:MPP327846 MZL327838:MZL327846 NJH327838:NJH327846 NTD327838:NTD327846 OCZ327838:OCZ327846 OMV327838:OMV327846 OWR327838:OWR327846 PGN327838:PGN327846 PQJ327838:PQJ327846 QAF327838:QAF327846 QKB327838:QKB327846 QTX327838:QTX327846 RDT327838:RDT327846 RNP327838:RNP327846 RXL327838:RXL327846 SHH327838:SHH327846 SRD327838:SRD327846 TAZ327838:TAZ327846 TKV327838:TKV327846 TUR327838:TUR327846 UEN327838:UEN327846 UOJ327838:UOJ327846 UYF327838:UYF327846 VIB327838:VIB327846 VRX327838:VRX327846 WBT327838:WBT327846 WLP327838:WLP327846 WVL327838:WVL327846 D393374:D393382 IZ393374:IZ393382 SV393374:SV393382 ACR393374:ACR393382 AMN393374:AMN393382 AWJ393374:AWJ393382 BGF393374:BGF393382 BQB393374:BQB393382 BZX393374:BZX393382 CJT393374:CJT393382 CTP393374:CTP393382 DDL393374:DDL393382 DNH393374:DNH393382 DXD393374:DXD393382 EGZ393374:EGZ393382 EQV393374:EQV393382 FAR393374:FAR393382 FKN393374:FKN393382 FUJ393374:FUJ393382 GEF393374:GEF393382 GOB393374:GOB393382 GXX393374:GXX393382 HHT393374:HHT393382 HRP393374:HRP393382 IBL393374:IBL393382 ILH393374:ILH393382 IVD393374:IVD393382 JEZ393374:JEZ393382 JOV393374:JOV393382 JYR393374:JYR393382 KIN393374:KIN393382 KSJ393374:KSJ393382 LCF393374:LCF393382 LMB393374:LMB393382 LVX393374:LVX393382 MFT393374:MFT393382 MPP393374:MPP393382 MZL393374:MZL393382 NJH393374:NJH393382 NTD393374:NTD393382 OCZ393374:OCZ393382 OMV393374:OMV393382 OWR393374:OWR393382 PGN393374:PGN393382 PQJ393374:PQJ393382 QAF393374:QAF393382 QKB393374:QKB393382 QTX393374:QTX393382 RDT393374:RDT393382 RNP393374:RNP393382 RXL393374:RXL393382 SHH393374:SHH393382 SRD393374:SRD393382 TAZ393374:TAZ393382 TKV393374:TKV393382 TUR393374:TUR393382 UEN393374:UEN393382 UOJ393374:UOJ393382 UYF393374:UYF393382 VIB393374:VIB393382 VRX393374:VRX393382 WBT393374:WBT393382 WLP393374:WLP393382 WVL393374:WVL393382 D458910:D458918 IZ458910:IZ458918 SV458910:SV458918 ACR458910:ACR458918 AMN458910:AMN458918 AWJ458910:AWJ458918 BGF458910:BGF458918 BQB458910:BQB458918 BZX458910:BZX458918 CJT458910:CJT458918 CTP458910:CTP458918 DDL458910:DDL458918 DNH458910:DNH458918 DXD458910:DXD458918 EGZ458910:EGZ458918 EQV458910:EQV458918 FAR458910:FAR458918 FKN458910:FKN458918 FUJ458910:FUJ458918 GEF458910:GEF458918 GOB458910:GOB458918 GXX458910:GXX458918 HHT458910:HHT458918 HRP458910:HRP458918 IBL458910:IBL458918 ILH458910:ILH458918 IVD458910:IVD458918 JEZ458910:JEZ458918 JOV458910:JOV458918 JYR458910:JYR458918 KIN458910:KIN458918 KSJ458910:KSJ458918 LCF458910:LCF458918 LMB458910:LMB458918 LVX458910:LVX458918 MFT458910:MFT458918 MPP458910:MPP458918 MZL458910:MZL458918 NJH458910:NJH458918 NTD458910:NTD458918 OCZ458910:OCZ458918 OMV458910:OMV458918 OWR458910:OWR458918 PGN458910:PGN458918 PQJ458910:PQJ458918 QAF458910:QAF458918 QKB458910:QKB458918 QTX458910:QTX458918 RDT458910:RDT458918 RNP458910:RNP458918 RXL458910:RXL458918 SHH458910:SHH458918 SRD458910:SRD458918 TAZ458910:TAZ458918 TKV458910:TKV458918 TUR458910:TUR458918 UEN458910:UEN458918 UOJ458910:UOJ458918 UYF458910:UYF458918 VIB458910:VIB458918 VRX458910:VRX458918 WBT458910:WBT458918 WLP458910:WLP458918 WVL458910:WVL458918 D524446:D524454 IZ524446:IZ524454 SV524446:SV524454 ACR524446:ACR524454 AMN524446:AMN524454 AWJ524446:AWJ524454 BGF524446:BGF524454 BQB524446:BQB524454 BZX524446:BZX524454 CJT524446:CJT524454 CTP524446:CTP524454 DDL524446:DDL524454 DNH524446:DNH524454 DXD524446:DXD524454 EGZ524446:EGZ524454 EQV524446:EQV524454 FAR524446:FAR524454 FKN524446:FKN524454 FUJ524446:FUJ524454 GEF524446:GEF524454 GOB524446:GOB524454 GXX524446:GXX524454 HHT524446:HHT524454 HRP524446:HRP524454 IBL524446:IBL524454 ILH524446:ILH524454 IVD524446:IVD524454 JEZ524446:JEZ524454 JOV524446:JOV524454 JYR524446:JYR524454 KIN524446:KIN524454 KSJ524446:KSJ524454 LCF524446:LCF524454 LMB524446:LMB524454 LVX524446:LVX524454 MFT524446:MFT524454 MPP524446:MPP524454 MZL524446:MZL524454 NJH524446:NJH524454 NTD524446:NTD524454 OCZ524446:OCZ524454 OMV524446:OMV524454 OWR524446:OWR524454 PGN524446:PGN524454 PQJ524446:PQJ524454 QAF524446:QAF524454 QKB524446:QKB524454 QTX524446:QTX524454 RDT524446:RDT524454 RNP524446:RNP524454 RXL524446:RXL524454 SHH524446:SHH524454 SRD524446:SRD524454 TAZ524446:TAZ524454 TKV524446:TKV524454 TUR524446:TUR524454 UEN524446:UEN524454 UOJ524446:UOJ524454 UYF524446:UYF524454 VIB524446:VIB524454 VRX524446:VRX524454 WBT524446:WBT524454 WLP524446:WLP524454 WVL524446:WVL524454 D589982:D589990 IZ589982:IZ589990 SV589982:SV589990 ACR589982:ACR589990 AMN589982:AMN589990 AWJ589982:AWJ589990 BGF589982:BGF589990 BQB589982:BQB589990 BZX589982:BZX589990 CJT589982:CJT589990 CTP589982:CTP589990 DDL589982:DDL589990 DNH589982:DNH589990 DXD589982:DXD589990 EGZ589982:EGZ589990 EQV589982:EQV589990 FAR589982:FAR589990 FKN589982:FKN589990 FUJ589982:FUJ589990 GEF589982:GEF589990 GOB589982:GOB589990 GXX589982:GXX589990 HHT589982:HHT589990 HRP589982:HRP589990 IBL589982:IBL589990 ILH589982:ILH589990 IVD589982:IVD589990 JEZ589982:JEZ589990 JOV589982:JOV589990 JYR589982:JYR589990 KIN589982:KIN589990 KSJ589982:KSJ589990 LCF589982:LCF589990 LMB589982:LMB589990 LVX589982:LVX589990 MFT589982:MFT589990 MPP589982:MPP589990 MZL589982:MZL589990 NJH589982:NJH589990 NTD589982:NTD589990 OCZ589982:OCZ589990 OMV589982:OMV589990 OWR589982:OWR589990 PGN589982:PGN589990 PQJ589982:PQJ589990 QAF589982:QAF589990 QKB589982:QKB589990 QTX589982:QTX589990 RDT589982:RDT589990 RNP589982:RNP589990 RXL589982:RXL589990 SHH589982:SHH589990 SRD589982:SRD589990 TAZ589982:TAZ589990 TKV589982:TKV589990 TUR589982:TUR589990 UEN589982:UEN589990 UOJ589982:UOJ589990 UYF589982:UYF589990 VIB589982:VIB589990 VRX589982:VRX589990 WBT589982:WBT589990 WLP589982:WLP589990 WVL589982:WVL589990 D655518:D655526 IZ655518:IZ655526 SV655518:SV655526 ACR655518:ACR655526 AMN655518:AMN655526 AWJ655518:AWJ655526 BGF655518:BGF655526 BQB655518:BQB655526 BZX655518:BZX655526 CJT655518:CJT655526 CTP655518:CTP655526 DDL655518:DDL655526 DNH655518:DNH655526 DXD655518:DXD655526 EGZ655518:EGZ655526 EQV655518:EQV655526 FAR655518:FAR655526 FKN655518:FKN655526 FUJ655518:FUJ655526 GEF655518:GEF655526 GOB655518:GOB655526 GXX655518:GXX655526 HHT655518:HHT655526 HRP655518:HRP655526 IBL655518:IBL655526 ILH655518:ILH655526 IVD655518:IVD655526 JEZ655518:JEZ655526 JOV655518:JOV655526 JYR655518:JYR655526 KIN655518:KIN655526 KSJ655518:KSJ655526 LCF655518:LCF655526 LMB655518:LMB655526 LVX655518:LVX655526 MFT655518:MFT655526 MPP655518:MPP655526 MZL655518:MZL655526 NJH655518:NJH655526 NTD655518:NTD655526 OCZ655518:OCZ655526 OMV655518:OMV655526 OWR655518:OWR655526 PGN655518:PGN655526 PQJ655518:PQJ655526 QAF655518:QAF655526 QKB655518:QKB655526 QTX655518:QTX655526 RDT655518:RDT655526 RNP655518:RNP655526 RXL655518:RXL655526 SHH655518:SHH655526 SRD655518:SRD655526 TAZ655518:TAZ655526 TKV655518:TKV655526 TUR655518:TUR655526 UEN655518:UEN655526 UOJ655518:UOJ655526 UYF655518:UYF655526 VIB655518:VIB655526 VRX655518:VRX655526 WBT655518:WBT655526 WLP655518:WLP655526 WVL655518:WVL655526 D721054:D721062 IZ721054:IZ721062 SV721054:SV721062 ACR721054:ACR721062 AMN721054:AMN721062 AWJ721054:AWJ721062 BGF721054:BGF721062 BQB721054:BQB721062 BZX721054:BZX721062 CJT721054:CJT721062 CTP721054:CTP721062 DDL721054:DDL721062 DNH721054:DNH721062 DXD721054:DXD721062 EGZ721054:EGZ721062 EQV721054:EQV721062 FAR721054:FAR721062 FKN721054:FKN721062 FUJ721054:FUJ721062 GEF721054:GEF721062 GOB721054:GOB721062 GXX721054:GXX721062 HHT721054:HHT721062 HRP721054:HRP721062 IBL721054:IBL721062 ILH721054:ILH721062 IVD721054:IVD721062 JEZ721054:JEZ721062 JOV721054:JOV721062 JYR721054:JYR721062 KIN721054:KIN721062 KSJ721054:KSJ721062 LCF721054:LCF721062 LMB721054:LMB721062 LVX721054:LVX721062 MFT721054:MFT721062 MPP721054:MPP721062 MZL721054:MZL721062 NJH721054:NJH721062 NTD721054:NTD721062 OCZ721054:OCZ721062 OMV721054:OMV721062 OWR721054:OWR721062 PGN721054:PGN721062 PQJ721054:PQJ721062 QAF721054:QAF721062 QKB721054:QKB721062 QTX721054:QTX721062 RDT721054:RDT721062 RNP721054:RNP721062 RXL721054:RXL721062 SHH721054:SHH721062 SRD721054:SRD721062 TAZ721054:TAZ721062 TKV721054:TKV721062 TUR721054:TUR721062 UEN721054:UEN721062 UOJ721054:UOJ721062 UYF721054:UYF721062 VIB721054:VIB721062 VRX721054:VRX721062 WBT721054:WBT721062 WLP721054:WLP721062 WVL721054:WVL721062 D786590:D786598 IZ786590:IZ786598 SV786590:SV786598 ACR786590:ACR786598 AMN786590:AMN786598 AWJ786590:AWJ786598 BGF786590:BGF786598 BQB786590:BQB786598 BZX786590:BZX786598 CJT786590:CJT786598 CTP786590:CTP786598 DDL786590:DDL786598 DNH786590:DNH786598 DXD786590:DXD786598 EGZ786590:EGZ786598 EQV786590:EQV786598 FAR786590:FAR786598 FKN786590:FKN786598 FUJ786590:FUJ786598 GEF786590:GEF786598 GOB786590:GOB786598 GXX786590:GXX786598 HHT786590:HHT786598 HRP786590:HRP786598 IBL786590:IBL786598 ILH786590:ILH786598 IVD786590:IVD786598 JEZ786590:JEZ786598 JOV786590:JOV786598 JYR786590:JYR786598 KIN786590:KIN786598 KSJ786590:KSJ786598 LCF786590:LCF786598 LMB786590:LMB786598 LVX786590:LVX786598 MFT786590:MFT786598 MPP786590:MPP786598 MZL786590:MZL786598 NJH786590:NJH786598 NTD786590:NTD786598 OCZ786590:OCZ786598 OMV786590:OMV786598 OWR786590:OWR786598 PGN786590:PGN786598 PQJ786590:PQJ786598 QAF786590:QAF786598 QKB786590:QKB786598 QTX786590:QTX786598 RDT786590:RDT786598 RNP786590:RNP786598 RXL786590:RXL786598 SHH786590:SHH786598 SRD786590:SRD786598 TAZ786590:TAZ786598 TKV786590:TKV786598 TUR786590:TUR786598 UEN786590:UEN786598 UOJ786590:UOJ786598 UYF786590:UYF786598 VIB786590:VIB786598 VRX786590:VRX786598 WBT786590:WBT786598 WLP786590:WLP786598 WVL786590:WVL786598 D852126:D852134 IZ852126:IZ852134 SV852126:SV852134 ACR852126:ACR852134 AMN852126:AMN852134 AWJ852126:AWJ852134 BGF852126:BGF852134 BQB852126:BQB852134 BZX852126:BZX852134 CJT852126:CJT852134 CTP852126:CTP852134 DDL852126:DDL852134 DNH852126:DNH852134 DXD852126:DXD852134 EGZ852126:EGZ852134 EQV852126:EQV852134 FAR852126:FAR852134 FKN852126:FKN852134 FUJ852126:FUJ852134 GEF852126:GEF852134 GOB852126:GOB852134 GXX852126:GXX852134 HHT852126:HHT852134 HRP852126:HRP852134 IBL852126:IBL852134 ILH852126:ILH852134 IVD852126:IVD852134 JEZ852126:JEZ852134 JOV852126:JOV852134 JYR852126:JYR852134 KIN852126:KIN852134 KSJ852126:KSJ852134 LCF852126:LCF852134 LMB852126:LMB852134 LVX852126:LVX852134 MFT852126:MFT852134 MPP852126:MPP852134 MZL852126:MZL852134 NJH852126:NJH852134 NTD852126:NTD852134 OCZ852126:OCZ852134 OMV852126:OMV852134 OWR852126:OWR852134 PGN852126:PGN852134 PQJ852126:PQJ852134 QAF852126:QAF852134 QKB852126:QKB852134 QTX852126:QTX852134 RDT852126:RDT852134 RNP852126:RNP852134 RXL852126:RXL852134 SHH852126:SHH852134 SRD852126:SRD852134 TAZ852126:TAZ852134 TKV852126:TKV852134 TUR852126:TUR852134 UEN852126:UEN852134 UOJ852126:UOJ852134 UYF852126:UYF852134 VIB852126:VIB852134 VRX852126:VRX852134 WBT852126:WBT852134 WLP852126:WLP852134 WVL852126:WVL852134 D917662:D917670 IZ917662:IZ917670 SV917662:SV917670 ACR917662:ACR917670 AMN917662:AMN917670 AWJ917662:AWJ917670 BGF917662:BGF917670 BQB917662:BQB917670 BZX917662:BZX917670 CJT917662:CJT917670 CTP917662:CTP917670 DDL917662:DDL917670 DNH917662:DNH917670 DXD917662:DXD917670 EGZ917662:EGZ917670 EQV917662:EQV917670 FAR917662:FAR917670 FKN917662:FKN917670 FUJ917662:FUJ917670 GEF917662:GEF917670 GOB917662:GOB917670 GXX917662:GXX917670 HHT917662:HHT917670 HRP917662:HRP917670 IBL917662:IBL917670 ILH917662:ILH917670 IVD917662:IVD917670 JEZ917662:JEZ917670 JOV917662:JOV917670 JYR917662:JYR917670 KIN917662:KIN917670 KSJ917662:KSJ917670 LCF917662:LCF917670 LMB917662:LMB917670 LVX917662:LVX917670 MFT917662:MFT917670 MPP917662:MPP917670 MZL917662:MZL917670 NJH917662:NJH917670 NTD917662:NTD917670 OCZ917662:OCZ917670 OMV917662:OMV917670 OWR917662:OWR917670 PGN917662:PGN917670 PQJ917662:PQJ917670 QAF917662:QAF917670 QKB917662:QKB917670 QTX917662:QTX917670 RDT917662:RDT917670 RNP917662:RNP917670 RXL917662:RXL917670 SHH917662:SHH917670 SRD917662:SRD917670 TAZ917662:TAZ917670 TKV917662:TKV917670 TUR917662:TUR917670 UEN917662:UEN917670 UOJ917662:UOJ917670 UYF917662:UYF917670 VIB917662:VIB917670 VRX917662:VRX917670 WBT917662:WBT917670 WLP917662:WLP917670 WVL917662:WVL917670 D983198:D983206 IZ983198:IZ983206 SV983198:SV983206 ACR983198:ACR983206 AMN983198:AMN983206 AWJ983198:AWJ983206 BGF983198:BGF983206 BQB983198:BQB983206 BZX983198:BZX983206 CJT983198:CJT983206 CTP983198:CTP983206 DDL983198:DDL983206 DNH983198:DNH983206 DXD983198:DXD983206 EGZ983198:EGZ983206 EQV983198:EQV983206 FAR983198:FAR983206 FKN983198:FKN983206 FUJ983198:FUJ983206 GEF983198:GEF983206 GOB983198:GOB983206 GXX983198:GXX983206 HHT983198:HHT983206 HRP983198:HRP983206 IBL983198:IBL983206 ILH983198:ILH983206 IVD983198:IVD983206 JEZ983198:JEZ983206 JOV983198:JOV983206 JYR983198:JYR983206 KIN983198:KIN983206 KSJ983198:KSJ983206 LCF983198:LCF983206 LMB983198:LMB983206 LVX983198:LVX983206 MFT983198:MFT983206 MPP983198:MPP983206 MZL983198:MZL983206 NJH983198:NJH983206 NTD983198:NTD983206 OCZ983198:OCZ983206 OMV983198:OMV983206 OWR983198:OWR983206 PGN983198:PGN983206 PQJ983198:PQJ983206 QAF983198:QAF983206 QKB983198:QKB983206 QTX983198:QTX983206 RDT983198:RDT983206 RNP983198:RNP983206 RXL983198:RXL983206 SHH983198:SHH983206 SRD983198:SRD983206 TAZ983198:TAZ983206 TKV983198:TKV983206 TUR983198:TUR983206 UEN983198:UEN983206 UOJ983198:UOJ983206 UYF983198:UYF983206 VIB983198:VIB983206 VRX983198:VRX983206 WBT983198:WBT983206 WLP983198:WLP983206 WVL983198:WVL983206 UEN983077:UEN983100 IZ62:IZ87 SV62:SV87 ACR62:ACR87 AMN62:AMN87 AWJ62:AWJ87 BGF62:BGF87 BQB62:BQB87 BZX62:BZX87 CJT62:CJT87 CTP62:CTP87 DDL62:DDL87 DNH62:DNH87 DXD62:DXD87 EGZ62:EGZ87 EQV62:EQV87 FAR62:FAR87 FKN62:FKN87 FUJ62:FUJ87 GEF62:GEF87 GOB62:GOB87 GXX62:GXX87 HHT62:HHT87 HRP62:HRP87 IBL62:IBL87 ILH62:ILH87 IVD62:IVD87 JEZ62:JEZ87 JOV62:JOV87 JYR62:JYR87 KIN62:KIN87 KSJ62:KSJ87 LCF62:LCF87 LMB62:LMB87 LVX62:LVX87 MFT62:MFT87 MPP62:MPP87 MZL62:MZL87 NJH62:NJH87 NTD62:NTD87 OCZ62:OCZ87 OMV62:OMV87 OWR62:OWR87 PGN62:PGN87 PQJ62:PQJ87 QAF62:QAF87 QKB62:QKB87 QTX62:QTX87 RDT62:RDT87 RNP62:RNP87 RXL62:RXL87 SHH62:SHH87 SRD62:SRD87 TAZ62:TAZ87 TKV62:TKV87 TUR62:TUR87 UEN62:UEN87 UOJ62:UOJ87 UYF62:UYF87 VIB62:VIB87 VRX62:VRX87 WBT62:WBT87 WLP62:WLP87 WVL62:WVL87 D65599:D65624 IZ65599:IZ65624 SV65599:SV65624 ACR65599:ACR65624 AMN65599:AMN65624 AWJ65599:AWJ65624 BGF65599:BGF65624 BQB65599:BQB65624 BZX65599:BZX65624 CJT65599:CJT65624 CTP65599:CTP65624 DDL65599:DDL65624 DNH65599:DNH65624 DXD65599:DXD65624 EGZ65599:EGZ65624 EQV65599:EQV65624 FAR65599:FAR65624 FKN65599:FKN65624 FUJ65599:FUJ65624 GEF65599:GEF65624 GOB65599:GOB65624 GXX65599:GXX65624 HHT65599:HHT65624 HRP65599:HRP65624 IBL65599:IBL65624 ILH65599:ILH65624 IVD65599:IVD65624 JEZ65599:JEZ65624 JOV65599:JOV65624 JYR65599:JYR65624 KIN65599:KIN65624 KSJ65599:KSJ65624 LCF65599:LCF65624 LMB65599:LMB65624 LVX65599:LVX65624 MFT65599:MFT65624 MPP65599:MPP65624 MZL65599:MZL65624 NJH65599:NJH65624 NTD65599:NTD65624 OCZ65599:OCZ65624 OMV65599:OMV65624 OWR65599:OWR65624 PGN65599:PGN65624 PQJ65599:PQJ65624 QAF65599:QAF65624 QKB65599:QKB65624 QTX65599:QTX65624 RDT65599:RDT65624 RNP65599:RNP65624 RXL65599:RXL65624 SHH65599:SHH65624 SRD65599:SRD65624 TAZ65599:TAZ65624 TKV65599:TKV65624 TUR65599:TUR65624 UEN65599:UEN65624 UOJ65599:UOJ65624 UYF65599:UYF65624 VIB65599:VIB65624 VRX65599:VRX65624 WBT65599:WBT65624 WLP65599:WLP65624 WVL65599:WVL65624 D131135:D131160 IZ131135:IZ131160 SV131135:SV131160 ACR131135:ACR131160 AMN131135:AMN131160 AWJ131135:AWJ131160 BGF131135:BGF131160 BQB131135:BQB131160 BZX131135:BZX131160 CJT131135:CJT131160 CTP131135:CTP131160 DDL131135:DDL131160 DNH131135:DNH131160 DXD131135:DXD131160 EGZ131135:EGZ131160 EQV131135:EQV131160 FAR131135:FAR131160 FKN131135:FKN131160 FUJ131135:FUJ131160 GEF131135:GEF131160 GOB131135:GOB131160 GXX131135:GXX131160 HHT131135:HHT131160 HRP131135:HRP131160 IBL131135:IBL131160 ILH131135:ILH131160 IVD131135:IVD131160 JEZ131135:JEZ131160 JOV131135:JOV131160 JYR131135:JYR131160 KIN131135:KIN131160 KSJ131135:KSJ131160 LCF131135:LCF131160 LMB131135:LMB131160 LVX131135:LVX131160 MFT131135:MFT131160 MPP131135:MPP131160 MZL131135:MZL131160 NJH131135:NJH131160 NTD131135:NTD131160 OCZ131135:OCZ131160 OMV131135:OMV131160 OWR131135:OWR131160 PGN131135:PGN131160 PQJ131135:PQJ131160 QAF131135:QAF131160 QKB131135:QKB131160 QTX131135:QTX131160 RDT131135:RDT131160 RNP131135:RNP131160 RXL131135:RXL131160 SHH131135:SHH131160 SRD131135:SRD131160 TAZ131135:TAZ131160 TKV131135:TKV131160 TUR131135:TUR131160 UEN131135:UEN131160 UOJ131135:UOJ131160 UYF131135:UYF131160 VIB131135:VIB131160 VRX131135:VRX131160 WBT131135:WBT131160 WLP131135:WLP131160 WVL131135:WVL131160 D196671:D196696 IZ196671:IZ196696 SV196671:SV196696 ACR196671:ACR196696 AMN196671:AMN196696 AWJ196671:AWJ196696 BGF196671:BGF196696 BQB196671:BQB196696 BZX196671:BZX196696 CJT196671:CJT196696 CTP196671:CTP196696 DDL196671:DDL196696 DNH196671:DNH196696 DXD196671:DXD196696 EGZ196671:EGZ196696 EQV196671:EQV196696 FAR196671:FAR196696 FKN196671:FKN196696 FUJ196671:FUJ196696 GEF196671:GEF196696 GOB196671:GOB196696 GXX196671:GXX196696 HHT196671:HHT196696 HRP196671:HRP196696 IBL196671:IBL196696 ILH196671:ILH196696 IVD196671:IVD196696 JEZ196671:JEZ196696 JOV196671:JOV196696 JYR196671:JYR196696 KIN196671:KIN196696 KSJ196671:KSJ196696 LCF196671:LCF196696 LMB196671:LMB196696 LVX196671:LVX196696 MFT196671:MFT196696 MPP196671:MPP196696 MZL196671:MZL196696 NJH196671:NJH196696 NTD196671:NTD196696 OCZ196671:OCZ196696 OMV196671:OMV196696 OWR196671:OWR196696 PGN196671:PGN196696 PQJ196671:PQJ196696 QAF196671:QAF196696 QKB196671:QKB196696 QTX196671:QTX196696 RDT196671:RDT196696 RNP196671:RNP196696 RXL196671:RXL196696 SHH196671:SHH196696 SRD196671:SRD196696 TAZ196671:TAZ196696 TKV196671:TKV196696 TUR196671:TUR196696 UEN196671:UEN196696 UOJ196671:UOJ196696 UYF196671:UYF196696 VIB196671:VIB196696 VRX196671:VRX196696 WBT196671:WBT196696 WLP196671:WLP196696 WVL196671:WVL196696 D262207:D262232 IZ262207:IZ262232 SV262207:SV262232 ACR262207:ACR262232 AMN262207:AMN262232 AWJ262207:AWJ262232 BGF262207:BGF262232 BQB262207:BQB262232 BZX262207:BZX262232 CJT262207:CJT262232 CTP262207:CTP262232 DDL262207:DDL262232 DNH262207:DNH262232 DXD262207:DXD262232 EGZ262207:EGZ262232 EQV262207:EQV262232 FAR262207:FAR262232 FKN262207:FKN262232 FUJ262207:FUJ262232 GEF262207:GEF262232 GOB262207:GOB262232 GXX262207:GXX262232 HHT262207:HHT262232 HRP262207:HRP262232 IBL262207:IBL262232 ILH262207:ILH262232 IVD262207:IVD262232 JEZ262207:JEZ262232 JOV262207:JOV262232 JYR262207:JYR262232 KIN262207:KIN262232 KSJ262207:KSJ262232 LCF262207:LCF262232 LMB262207:LMB262232 LVX262207:LVX262232 MFT262207:MFT262232 MPP262207:MPP262232 MZL262207:MZL262232 NJH262207:NJH262232 NTD262207:NTD262232 OCZ262207:OCZ262232 OMV262207:OMV262232 OWR262207:OWR262232 PGN262207:PGN262232 PQJ262207:PQJ262232 QAF262207:QAF262232 QKB262207:QKB262232 QTX262207:QTX262232 RDT262207:RDT262232 RNP262207:RNP262232 RXL262207:RXL262232 SHH262207:SHH262232 SRD262207:SRD262232 TAZ262207:TAZ262232 TKV262207:TKV262232 TUR262207:TUR262232 UEN262207:UEN262232 UOJ262207:UOJ262232 UYF262207:UYF262232 VIB262207:VIB262232 VRX262207:VRX262232 WBT262207:WBT262232 WLP262207:WLP262232 WVL262207:WVL262232 D327743:D327768 IZ327743:IZ327768 SV327743:SV327768 ACR327743:ACR327768 AMN327743:AMN327768 AWJ327743:AWJ327768 BGF327743:BGF327768 BQB327743:BQB327768 BZX327743:BZX327768 CJT327743:CJT327768 CTP327743:CTP327768 DDL327743:DDL327768 DNH327743:DNH327768 DXD327743:DXD327768 EGZ327743:EGZ327768 EQV327743:EQV327768 FAR327743:FAR327768 FKN327743:FKN327768 FUJ327743:FUJ327768 GEF327743:GEF327768 GOB327743:GOB327768 GXX327743:GXX327768 HHT327743:HHT327768 HRP327743:HRP327768 IBL327743:IBL327768 ILH327743:ILH327768 IVD327743:IVD327768 JEZ327743:JEZ327768 JOV327743:JOV327768 JYR327743:JYR327768 KIN327743:KIN327768 KSJ327743:KSJ327768 LCF327743:LCF327768 LMB327743:LMB327768 LVX327743:LVX327768 MFT327743:MFT327768 MPP327743:MPP327768 MZL327743:MZL327768 NJH327743:NJH327768 NTD327743:NTD327768 OCZ327743:OCZ327768 OMV327743:OMV327768 OWR327743:OWR327768 PGN327743:PGN327768 PQJ327743:PQJ327768 QAF327743:QAF327768 QKB327743:QKB327768 QTX327743:QTX327768 RDT327743:RDT327768 RNP327743:RNP327768 RXL327743:RXL327768 SHH327743:SHH327768 SRD327743:SRD327768 TAZ327743:TAZ327768 TKV327743:TKV327768 TUR327743:TUR327768 UEN327743:UEN327768 UOJ327743:UOJ327768 UYF327743:UYF327768 VIB327743:VIB327768 VRX327743:VRX327768 WBT327743:WBT327768 WLP327743:WLP327768 WVL327743:WVL327768 D393279:D393304 IZ393279:IZ393304 SV393279:SV393304 ACR393279:ACR393304 AMN393279:AMN393304 AWJ393279:AWJ393304 BGF393279:BGF393304 BQB393279:BQB393304 BZX393279:BZX393304 CJT393279:CJT393304 CTP393279:CTP393304 DDL393279:DDL393304 DNH393279:DNH393304 DXD393279:DXD393304 EGZ393279:EGZ393304 EQV393279:EQV393304 FAR393279:FAR393304 FKN393279:FKN393304 FUJ393279:FUJ393304 GEF393279:GEF393304 GOB393279:GOB393304 GXX393279:GXX393304 HHT393279:HHT393304 HRP393279:HRP393304 IBL393279:IBL393304 ILH393279:ILH393304 IVD393279:IVD393304 JEZ393279:JEZ393304 JOV393279:JOV393304 JYR393279:JYR393304 KIN393279:KIN393304 KSJ393279:KSJ393304 LCF393279:LCF393304 LMB393279:LMB393304 LVX393279:LVX393304 MFT393279:MFT393304 MPP393279:MPP393304 MZL393279:MZL393304 NJH393279:NJH393304 NTD393279:NTD393304 OCZ393279:OCZ393304 OMV393279:OMV393304 OWR393279:OWR393304 PGN393279:PGN393304 PQJ393279:PQJ393304 QAF393279:QAF393304 QKB393279:QKB393304 QTX393279:QTX393304 RDT393279:RDT393304 RNP393279:RNP393304 RXL393279:RXL393304 SHH393279:SHH393304 SRD393279:SRD393304 TAZ393279:TAZ393304 TKV393279:TKV393304 TUR393279:TUR393304 UEN393279:UEN393304 UOJ393279:UOJ393304 UYF393279:UYF393304 VIB393279:VIB393304 VRX393279:VRX393304 WBT393279:WBT393304 WLP393279:WLP393304 WVL393279:WVL393304 D458815:D458840 IZ458815:IZ458840 SV458815:SV458840 ACR458815:ACR458840 AMN458815:AMN458840 AWJ458815:AWJ458840 BGF458815:BGF458840 BQB458815:BQB458840 BZX458815:BZX458840 CJT458815:CJT458840 CTP458815:CTP458840 DDL458815:DDL458840 DNH458815:DNH458840 DXD458815:DXD458840 EGZ458815:EGZ458840 EQV458815:EQV458840 FAR458815:FAR458840 FKN458815:FKN458840 FUJ458815:FUJ458840 GEF458815:GEF458840 GOB458815:GOB458840 GXX458815:GXX458840 HHT458815:HHT458840 HRP458815:HRP458840 IBL458815:IBL458840 ILH458815:ILH458840 IVD458815:IVD458840 JEZ458815:JEZ458840 JOV458815:JOV458840 JYR458815:JYR458840 KIN458815:KIN458840 KSJ458815:KSJ458840 LCF458815:LCF458840 LMB458815:LMB458840 LVX458815:LVX458840 MFT458815:MFT458840 MPP458815:MPP458840 MZL458815:MZL458840 NJH458815:NJH458840 NTD458815:NTD458840 OCZ458815:OCZ458840 OMV458815:OMV458840 OWR458815:OWR458840 PGN458815:PGN458840 PQJ458815:PQJ458840 QAF458815:QAF458840 QKB458815:QKB458840 QTX458815:QTX458840 RDT458815:RDT458840 RNP458815:RNP458840 RXL458815:RXL458840 SHH458815:SHH458840 SRD458815:SRD458840 TAZ458815:TAZ458840 TKV458815:TKV458840 TUR458815:TUR458840 UEN458815:UEN458840 UOJ458815:UOJ458840 UYF458815:UYF458840 VIB458815:VIB458840 VRX458815:VRX458840 WBT458815:WBT458840 WLP458815:WLP458840 WVL458815:WVL458840 D524351:D524376 IZ524351:IZ524376 SV524351:SV524376 ACR524351:ACR524376 AMN524351:AMN524376 AWJ524351:AWJ524376 BGF524351:BGF524376 BQB524351:BQB524376 BZX524351:BZX524376 CJT524351:CJT524376 CTP524351:CTP524376 DDL524351:DDL524376 DNH524351:DNH524376 DXD524351:DXD524376 EGZ524351:EGZ524376 EQV524351:EQV524376 FAR524351:FAR524376 FKN524351:FKN524376 FUJ524351:FUJ524376 GEF524351:GEF524376 GOB524351:GOB524376 GXX524351:GXX524376 HHT524351:HHT524376 HRP524351:HRP524376 IBL524351:IBL524376 ILH524351:ILH524376 IVD524351:IVD524376 JEZ524351:JEZ524376 JOV524351:JOV524376 JYR524351:JYR524376 KIN524351:KIN524376 KSJ524351:KSJ524376 LCF524351:LCF524376 LMB524351:LMB524376 LVX524351:LVX524376 MFT524351:MFT524376 MPP524351:MPP524376 MZL524351:MZL524376 NJH524351:NJH524376 NTD524351:NTD524376 OCZ524351:OCZ524376 OMV524351:OMV524376 OWR524351:OWR524376 PGN524351:PGN524376 PQJ524351:PQJ524376 QAF524351:QAF524376 QKB524351:QKB524376 QTX524351:QTX524376 RDT524351:RDT524376 RNP524351:RNP524376 RXL524351:RXL524376 SHH524351:SHH524376 SRD524351:SRD524376 TAZ524351:TAZ524376 TKV524351:TKV524376 TUR524351:TUR524376 UEN524351:UEN524376 UOJ524351:UOJ524376 UYF524351:UYF524376 VIB524351:VIB524376 VRX524351:VRX524376 WBT524351:WBT524376 WLP524351:WLP524376 WVL524351:WVL524376 D589887:D589912 IZ589887:IZ589912 SV589887:SV589912 ACR589887:ACR589912 AMN589887:AMN589912 AWJ589887:AWJ589912 BGF589887:BGF589912 BQB589887:BQB589912 BZX589887:BZX589912 CJT589887:CJT589912 CTP589887:CTP589912 DDL589887:DDL589912 DNH589887:DNH589912 DXD589887:DXD589912 EGZ589887:EGZ589912 EQV589887:EQV589912 FAR589887:FAR589912 FKN589887:FKN589912 FUJ589887:FUJ589912 GEF589887:GEF589912 GOB589887:GOB589912 GXX589887:GXX589912 HHT589887:HHT589912 HRP589887:HRP589912 IBL589887:IBL589912 ILH589887:ILH589912 IVD589887:IVD589912 JEZ589887:JEZ589912 JOV589887:JOV589912 JYR589887:JYR589912 KIN589887:KIN589912 KSJ589887:KSJ589912 LCF589887:LCF589912 LMB589887:LMB589912 LVX589887:LVX589912 MFT589887:MFT589912 MPP589887:MPP589912 MZL589887:MZL589912 NJH589887:NJH589912 NTD589887:NTD589912 OCZ589887:OCZ589912 OMV589887:OMV589912 OWR589887:OWR589912 PGN589887:PGN589912 PQJ589887:PQJ589912 QAF589887:QAF589912 QKB589887:QKB589912 QTX589887:QTX589912 RDT589887:RDT589912 RNP589887:RNP589912 RXL589887:RXL589912 SHH589887:SHH589912 SRD589887:SRD589912 TAZ589887:TAZ589912 TKV589887:TKV589912 TUR589887:TUR589912 UEN589887:UEN589912 UOJ589887:UOJ589912 UYF589887:UYF589912 VIB589887:VIB589912 VRX589887:VRX589912 WBT589887:WBT589912 WLP589887:WLP589912 WVL589887:WVL589912 D655423:D655448 IZ655423:IZ655448 SV655423:SV655448 ACR655423:ACR655448 AMN655423:AMN655448 AWJ655423:AWJ655448 BGF655423:BGF655448 BQB655423:BQB655448 BZX655423:BZX655448 CJT655423:CJT655448 CTP655423:CTP655448 DDL655423:DDL655448 DNH655423:DNH655448 DXD655423:DXD655448 EGZ655423:EGZ655448 EQV655423:EQV655448 FAR655423:FAR655448 FKN655423:FKN655448 FUJ655423:FUJ655448 GEF655423:GEF655448 GOB655423:GOB655448 GXX655423:GXX655448 HHT655423:HHT655448 HRP655423:HRP655448 IBL655423:IBL655448 ILH655423:ILH655448 IVD655423:IVD655448 JEZ655423:JEZ655448 JOV655423:JOV655448 JYR655423:JYR655448 KIN655423:KIN655448 KSJ655423:KSJ655448 LCF655423:LCF655448 LMB655423:LMB655448 LVX655423:LVX655448 MFT655423:MFT655448 MPP655423:MPP655448 MZL655423:MZL655448 NJH655423:NJH655448 NTD655423:NTD655448 OCZ655423:OCZ655448 OMV655423:OMV655448 OWR655423:OWR655448 PGN655423:PGN655448 PQJ655423:PQJ655448 QAF655423:QAF655448 QKB655423:QKB655448 QTX655423:QTX655448 RDT655423:RDT655448 RNP655423:RNP655448 RXL655423:RXL655448 SHH655423:SHH655448 SRD655423:SRD655448 TAZ655423:TAZ655448 TKV655423:TKV655448 TUR655423:TUR655448 UEN655423:UEN655448 UOJ655423:UOJ655448 UYF655423:UYF655448 VIB655423:VIB655448 VRX655423:VRX655448 WBT655423:WBT655448 WLP655423:WLP655448 WVL655423:WVL655448 D720959:D720984 IZ720959:IZ720984 SV720959:SV720984 ACR720959:ACR720984 AMN720959:AMN720984 AWJ720959:AWJ720984 BGF720959:BGF720984 BQB720959:BQB720984 BZX720959:BZX720984 CJT720959:CJT720984 CTP720959:CTP720984 DDL720959:DDL720984 DNH720959:DNH720984 DXD720959:DXD720984 EGZ720959:EGZ720984 EQV720959:EQV720984 FAR720959:FAR720984 FKN720959:FKN720984 FUJ720959:FUJ720984 GEF720959:GEF720984 GOB720959:GOB720984 GXX720959:GXX720984 HHT720959:HHT720984 HRP720959:HRP720984 IBL720959:IBL720984 ILH720959:ILH720984 IVD720959:IVD720984 JEZ720959:JEZ720984 JOV720959:JOV720984 JYR720959:JYR720984 KIN720959:KIN720984 KSJ720959:KSJ720984 LCF720959:LCF720984 LMB720959:LMB720984 LVX720959:LVX720984 MFT720959:MFT720984 MPP720959:MPP720984 MZL720959:MZL720984 NJH720959:NJH720984 NTD720959:NTD720984 OCZ720959:OCZ720984 OMV720959:OMV720984 OWR720959:OWR720984 PGN720959:PGN720984 PQJ720959:PQJ720984 QAF720959:QAF720984 QKB720959:QKB720984 QTX720959:QTX720984 RDT720959:RDT720984 RNP720959:RNP720984 RXL720959:RXL720984 SHH720959:SHH720984 SRD720959:SRD720984 TAZ720959:TAZ720984 TKV720959:TKV720984 TUR720959:TUR720984 UEN720959:UEN720984 UOJ720959:UOJ720984 UYF720959:UYF720984 VIB720959:VIB720984 VRX720959:VRX720984 WBT720959:WBT720984 WLP720959:WLP720984 WVL720959:WVL720984 D786495:D786520 IZ786495:IZ786520 SV786495:SV786520 ACR786495:ACR786520 AMN786495:AMN786520 AWJ786495:AWJ786520 BGF786495:BGF786520 BQB786495:BQB786520 BZX786495:BZX786520 CJT786495:CJT786520 CTP786495:CTP786520 DDL786495:DDL786520 DNH786495:DNH786520 DXD786495:DXD786520 EGZ786495:EGZ786520 EQV786495:EQV786520 FAR786495:FAR786520 FKN786495:FKN786520 FUJ786495:FUJ786520 GEF786495:GEF786520 GOB786495:GOB786520 GXX786495:GXX786520 HHT786495:HHT786520 HRP786495:HRP786520 IBL786495:IBL786520 ILH786495:ILH786520 IVD786495:IVD786520 JEZ786495:JEZ786520 JOV786495:JOV786520 JYR786495:JYR786520 KIN786495:KIN786520 KSJ786495:KSJ786520 LCF786495:LCF786520 LMB786495:LMB786520 LVX786495:LVX786520 MFT786495:MFT786520 MPP786495:MPP786520 MZL786495:MZL786520 NJH786495:NJH786520 NTD786495:NTD786520 OCZ786495:OCZ786520 OMV786495:OMV786520 OWR786495:OWR786520 PGN786495:PGN786520 PQJ786495:PQJ786520 QAF786495:QAF786520 QKB786495:QKB786520 QTX786495:QTX786520 RDT786495:RDT786520 RNP786495:RNP786520 RXL786495:RXL786520 SHH786495:SHH786520 SRD786495:SRD786520 TAZ786495:TAZ786520 TKV786495:TKV786520 TUR786495:TUR786520 UEN786495:UEN786520 UOJ786495:UOJ786520 UYF786495:UYF786520 VIB786495:VIB786520 VRX786495:VRX786520 WBT786495:WBT786520 WLP786495:WLP786520 WVL786495:WVL786520 D852031:D852056 IZ852031:IZ852056 SV852031:SV852056 ACR852031:ACR852056 AMN852031:AMN852056 AWJ852031:AWJ852056 BGF852031:BGF852056 BQB852031:BQB852056 BZX852031:BZX852056 CJT852031:CJT852056 CTP852031:CTP852056 DDL852031:DDL852056 DNH852031:DNH852056 DXD852031:DXD852056 EGZ852031:EGZ852056 EQV852031:EQV852056 FAR852031:FAR852056 FKN852031:FKN852056 FUJ852031:FUJ852056 GEF852031:GEF852056 GOB852031:GOB852056 GXX852031:GXX852056 HHT852031:HHT852056 HRP852031:HRP852056 IBL852031:IBL852056 ILH852031:ILH852056 IVD852031:IVD852056 JEZ852031:JEZ852056 JOV852031:JOV852056 JYR852031:JYR852056 KIN852031:KIN852056 KSJ852031:KSJ852056 LCF852031:LCF852056 LMB852031:LMB852056 LVX852031:LVX852056 MFT852031:MFT852056 MPP852031:MPP852056 MZL852031:MZL852056 NJH852031:NJH852056 NTD852031:NTD852056 OCZ852031:OCZ852056 OMV852031:OMV852056 OWR852031:OWR852056 PGN852031:PGN852056 PQJ852031:PQJ852056 QAF852031:QAF852056 QKB852031:QKB852056 QTX852031:QTX852056 RDT852031:RDT852056 RNP852031:RNP852056 RXL852031:RXL852056 SHH852031:SHH852056 SRD852031:SRD852056 TAZ852031:TAZ852056 TKV852031:TKV852056 TUR852031:TUR852056 UEN852031:UEN852056 UOJ852031:UOJ852056 UYF852031:UYF852056 VIB852031:VIB852056 VRX852031:VRX852056 WBT852031:WBT852056 WLP852031:WLP852056 WVL852031:WVL852056 D917567:D917592 IZ917567:IZ917592 SV917567:SV917592 ACR917567:ACR917592 AMN917567:AMN917592 AWJ917567:AWJ917592 BGF917567:BGF917592 BQB917567:BQB917592 BZX917567:BZX917592 CJT917567:CJT917592 CTP917567:CTP917592 DDL917567:DDL917592 DNH917567:DNH917592 DXD917567:DXD917592 EGZ917567:EGZ917592 EQV917567:EQV917592 FAR917567:FAR917592 FKN917567:FKN917592 FUJ917567:FUJ917592 GEF917567:GEF917592 GOB917567:GOB917592 GXX917567:GXX917592 HHT917567:HHT917592 HRP917567:HRP917592 IBL917567:IBL917592 ILH917567:ILH917592 IVD917567:IVD917592 JEZ917567:JEZ917592 JOV917567:JOV917592 JYR917567:JYR917592 KIN917567:KIN917592 KSJ917567:KSJ917592 LCF917567:LCF917592 LMB917567:LMB917592 LVX917567:LVX917592 MFT917567:MFT917592 MPP917567:MPP917592 MZL917567:MZL917592 NJH917567:NJH917592 NTD917567:NTD917592 OCZ917567:OCZ917592 OMV917567:OMV917592 OWR917567:OWR917592 PGN917567:PGN917592 PQJ917567:PQJ917592 QAF917567:QAF917592 QKB917567:QKB917592 QTX917567:QTX917592 RDT917567:RDT917592 RNP917567:RNP917592 RXL917567:RXL917592 SHH917567:SHH917592 SRD917567:SRD917592 TAZ917567:TAZ917592 TKV917567:TKV917592 TUR917567:TUR917592 UEN917567:UEN917592 UOJ917567:UOJ917592 UYF917567:UYF917592 VIB917567:VIB917592 VRX917567:VRX917592 WBT917567:WBT917592 WLP917567:WLP917592 WVL917567:WVL917592 D983103:D983128 IZ983103:IZ983128 SV983103:SV983128 ACR983103:ACR983128 AMN983103:AMN983128 AWJ983103:AWJ983128 BGF983103:BGF983128 BQB983103:BQB983128 BZX983103:BZX983128 CJT983103:CJT983128 CTP983103:CTP983128 DDL983103:DDL983128 DNH983103:DNH983128 DXD983103:DXD983128 EGZ983103:EGZ983128 EQV983103:EQV983128 FAR983103:FAR983128 FKN983103:FKN983128 FUJ983103:FUJ983128 GEF983103:GEF983128 GOB983103:GOB983128 GXX983103:GXX983128 HHT983103:HHT983128 HRP983103:HRP983128 IBL983103:IBL983128 ILH983103:ILH983128 IVD983103:IVD983128 JEZ983103:JEZ983128 JOV983103:JOV983128 JYR983103:JYR983128 KIN983103:KIN983128 KSJ983103:KSJ983128 LCF983103:LCF983128 LMB983103:LMB983128 LVX983103:LVX983128 MFT983103:MFT983128 MPP983103:MPP983128 MZL983103:MZL983128 NJH983103:NJH983128 NTD983103:NTD983128 OCZ983103:OCZ983128 OMV983103:OMV983128 OWR983103:OWR983128 PGN983103:PGN983128 PQJ983103:PQJ983128 QAF983103:QAF983128 QKB983103:QKB983128 QTX983103:QTX983128 RDT983103:RDT983128 RNP983103:RNP983128 RXL983103:RXL983128 SHH983103:SHH983128 SRD983103:SRD983128 TAZ983103:TAZ983128 TKV983103:TKV983128 TUR983103:TUR983128 UEN983103:UEN983128 UOJ983103:UOJ983128 UYF983103:UYF983128 VIB983103:VIB983128 VRX983103:VRX983128 WBT983103:WBT983128 WLP983103:WLP983128 WVL983103:WVL983128 UOJ983077:UOJ983100 IZ18:IZ29 SV18:SV29 ACR18:ACR29 AMN18:AMN29 AWJ18:AWJ29 BGF18:BGF29 BQB18:BQB29 BZX18:BZX29 CJT18:CJT29 CTP18:CTP29 DDL18:DDL29 DNH18:DNH29 DXD18:DXD29 EGZ18:EGZ29 EQV18:EQV29 FAR18:FAR29 FKN18:FKN29 FUJ18:FUJ29 GEF18:GEF29 GOB18:GOB29 GXX18:GXX29 HHT18:HHT29 HRP18:HRP29 IBL18:IBL29 ILH18:ILH29 IVD18:IVD29 JEZ18:JEZ29 JOV18:JOV29 JYR18:JYR29 KIN18:KIN29 KSJ18:KSJ29 LCF18:LCF29 LMB18:LMB29 LVX18:LVX29 MFT18:MFT29 MPP18:MPP29 MZL18:MZL29 NJH18:NJH29 NTD18:NTD29 OCZ18:OCZ29 OMV18:OMV29 OWR18:OWR29 PGN18:PGN29 PQJ18:PQJ29 QAF18:QAF29 QKB18:QKB29 QTX18:QTX29 RDT18:RDT29 RNP18:RNP29 RXL18:RXL29 SHH18:SHH29 SRD18:SRD29 TAZ18:TAZ29 TKV18:TKV29 TUR18:TUR29 UEN18:UEN29 UOJ18:UOJ29 UYF18:UYF29 VIB18:VIB29 VRX18:VRX29 WBT18:WBT29 WLP18:WLP29 WVL18:WVL29 D65549:D65560 IZ65549:IZ65560 SV65549:SV65560 ACR65549:ACR65560 AMN65549:AMN65560 AWJ65549:AWJ65560 BGF65549:BGF65560 BQB65549:BQB65560 BZX65549:BZX65560 CJT65549:CJT65560 CTP65549:CTP65560 DDL65549:DDL65560 DNH65549:DNH65560 DXD65549:DXD65560 EGZ65549:EGZ65560 EQV65549:EQV65560 FAR65549:FAR65560 FKN65549:FKN65560 FUJ65549:FUJ65560 GEF65549:GEF65560 GOB65549:GOB65560 GXX65549:GXX65560 HHT65549:HHT65560 HRP65549:HRP65560 IBL65549:IBL65560 ILH65549:ILH65560 IVD65549:IVD65560 JEZ65549:JEZ65560 JOV65549:JOV65560 JYR65549:JYR65560 KIN65549:KIN65560 KSJ65549:KSJ65560 LCF65549:LCF65560 LMB65549:LMB65560 LVX65549:LVX65560 MFT65549:MFT65560 MPP65549:MPP65560 MZL65549:MZL65560 NJH65549:NJH65560 NTD65549:NTD65560 OCZ65549:OCZ65560 OMV65549:OMV65560 OWR65549:OWR65560 PGN65549:PGN65560 PQJ65549:PQJ65560 QAF65549:QAF65560 QKB65549:QKB65560 QTX65549:QTX65560 RDT65549:RDT65560 RNP65549:RNP65560 RXL65549:RXL65560 SHH65549:SHH65560 SRD65549:SRD65560 TAZ65549:TAZ65560 TKV65549:TKV65560 TUR65549:TUR65560 UEN65549:UEN65560 UOJ65549:UOJ65560 UYF65549:UYF65560 VIB65549:VIB65560 VRX65549:VRX65560 WBT65549:WBT65560 WLP65549:WLP65560 WVL65549:WVL65560 D131085:D131096 IZ131085:IZ131096 SV131085:SV131096 ACR131085:ACR131096 AMN131085:AMN131096 AWJ131085:AWJ131096 BGF131085:BGF131096 BQB131085:BQB131096 BZX131085:BZX131096 CJT131085:CJT131096 CTP131085:CTP131096 DDL131085:DDL131096 DNH131085:DNH131096 DXD131085:DXD131096 EGZ131085:EGZ131096 EQV131085:EQV131096 FAR131085:FAR131096 FKN131085:FKN131096 FUJ131085:FUJ131096 GEF131085:GEF131096 GOB131085:GOB131096 GXX131085:GXX131096 HHT131085:HHT131096 HRP131085:HRP131096 IBL131085:IBL131096 ILH131085:ILH131096 IVD131085:IVD131096 JEZ131085:JEZ131096 JOV131085:JOV131096 JYR131085:JYR131096 KIN131085:KIN131096 KSJ131085:KSJ131096 LCF131085:LCF131096 LMB131085:LMB131096 LVX131085:LVX131096 MFT131085:MFT131096 MPP131085:MPP131096 MZL131085:MZL131096 NJH131085:NJH131096 NTD131085:NTD131096 OCZ131085:OCZ131096 OMV131085:OMV131096 OWR131085:OWR131096 PGN131085:PGN131096 PQJ131085:PQJ131096 QAF131085:QAF131096 QKB131085:QKB131096 QTX131085:QTX131096 RDT131085:RDT131096 RNP131085:RNP131096 RXL131085:RXL131096 SHH131085:SHH131096 SRD131085:SRD131096 TAZ131085:TAZ131096 TKV131085:TKV131096 TUR131085:TUR131096 UEN131085:UEN131096 UOJ131085:UOJ131096 UYF131085:UYF131096 VIB131085:VIB131096 VRX131085:VRX131096 WBT131085:WBT131096 WLP131085:WLP131096 WVL131085:WVL131096 D196621:D196632 IZ196621:IZ196632 SV196621:SV196632 ACR196621:ACR196632 AMN196621:AMN196632 AWJ196621:AWJ196632 BGF196621:BGF196632 BQB196621:BQB196632 BZX196621:BZX196632 CJT196621:CJT196632 CTP196621:CTP196632 DDL196621:DDL196632 DNH196621:DNH196632 DXD196621:DXD196632 EGZ196621:EGZ196632 EQV196621:EQV196632 FAR196621:FAR196632 FKN196621:FKN196632 FUJ196621:FUJ196632 GEF196621:GEF196632 GOB196621:GOB196632 GXX196621:GXX196632 HHT196621:HHT196632 HRP196621:HRP196632 IBL196621:IBL196632 ILH196621:ILH196632 IVD196621:IVD196632 JEZ196621:JEZ196632 JOV196621:JOV196632 JYR196621:JYR196632 KIN196621:KIN196632 KSJ196621:KSJ196632 LCF196621:LCF196632 LMB196621:LMB196632 LVX196621:LVX196632 MFT196621:MFT196632 MPP196621:MPP196632 MZL196621:MZL196632 NJH196621:NJH196632 NTD196621:NTD196632 OCZ196621:OCZ196632 OMV196621:OMV196632 OWR196621:OWR196632 PGN196621:PGN196632 PQJ196621:PQJ196632 QAF196621:QAF196632 QKB196621:QKB196632 QTX196621:QTX196632 RDT196621:RDT196632 RNP196621:RNP196632 RXL196621:RXL196632 SHH196621:SHH196632 SRD196621:SRD196632 TAZ196621:TAZ196632 TKV196621:TKV196632 TUR196621:TUR196632 UEN196621:UEN196632 UOJ196621:UOJ196632 UYF196621:UYF196632 VIB196621:VIB196632 VRX196621:VRX196632 WBT196621:WBT196632 WLP196621:WLP196632 WVL196621:WVL196632 D262157:D262168 IZ262157:IZ262168 SV262157:SV262168 ACR262157:ACR262168 AMN262157:AMN262168 AWJ262157:AWJ262168 BGF262157:BGF262168 BQB262157:BQB262168 BZX262157:BZX262168 CJT262157:CJT262168 CTP262157:CTP262168 DDL262157:DDL262168 DNH262157:DNH262168 DXD262157:DXD262168 EGZ262157:EGZ262168 EQV262157:EQV262168 FAR262157:FAR262168 FKN262157:FKN262168 FUJ262157:FUJ262168 GEF262157:GEF262168 GOB262157:GOB262168 GXX262157:GXX262168 HHT262157:HHT262168 HRP262157:HRP262168 IBL262157:IBL262168 ILH262157:ILH262168 IVD262157:IVD262168 JEZ262157:JEZ262168 JOV262157:JOV262168 JYR262157:JYR262168 KIN262157:KIN262168 KSJ262157:KSJ262168 LCF262157:LCF262168 LMB262157:LMB262168 LVX262157:LVX262168 MFT262157:MFT262168 MPP262157:MPP262168 MZL262157:MZL262168 NJH262157:NJH262168 NTD262157:NTD262168 OCZ262157:OCZ262168 OMV262157:OMV262168 OWR262157:OWR262168 PGN262157:PGN262168 PQJ262157:PQJ262168 QAF262157:QAF262168 QKB262157:QKB262168 QTX262157:QTX262168 RDT262157:RDT262168 RNP262157:RNP262168 RXL262157:RXL262168 SHH262157:SHH262168 SRD262157:SRD262168 TAZ262157:TAZ262168 TKV262157:TKV262168 TUR262157:TUR262168 UEN262157:UEN262168 UOJ262157:UOJ262168 UYF262157:UYF262168 VIB262157:VIB262168 VRX262157:VRX262168 WBT262157:WBT262168 WLP262157:WLP262168 WVL262157:WVL262168 D327693:D327704 IZ327693:IZ327704 SV327693:SV327704 ACR327693:ACR327704 AMN327693:AMN327704 AWJ327693:AWJ327704 BGF327693:BGF327704 BQB327693:BQB327704 BZX327693:BZX327704 CJT327693:CJT327704 CTP327693:CTP327704 DDL327693:DDL327704 DNH327693:DNH327704 DXD327693:DXD327704 EGZ327693:EGZ327704 EQV327693:EQV327704 FAR327693:FAR327704 FKN327693:FKN327704 FUJ327693:FUJ327704 GEF327693:GEF327704 GOB327693:GOB327704 GXX327693:GXX327704 HHT327693:HHT327704 HRP327693:HRP327704 IBL327693:IBL327704 ILH327693:ILH327704 IVD327693:IVD327704 JEZ327693:JEZ327704 JOV327693:JOV327704 JYR327693:JYR327704 KIN327693:KIN327704 KSJ327693:KSJ327704 LCF327693:LCF327704 LMB327693:LMB327704 LVX327693:LVX327704 MFT327693:MFT327704 MPP327693:MPP327704 MZL327693:MZL327704 NJH327693:NJH327704 NTD327693:NTD327704 OCZ327693:OCZ327704 OMV327693:OMV327704 OWR327693:OWR327704 PGN327693:PGN327704 PQJ327693:PQJ327704 QAF327693:QAF327704 QKB327693:QKB327704 QTX327693:QTX327704 RDT327693:RDT327704 RNP327693:RNP327704 RXL327693:RXL327704 SHH327693:SHH327704 SRD327693:SRD327704 TAZ327693:TAZ327704 TKV327693:TKV327704 TUR327693:TUR327704 UEN327693:UEN327704 UOJ327693:UOJ327704 UYF327693:UYF327704 VIB327693:VIB327704 VRX327693:VRX327704 WBT327693:WBT327704 WLP327693:WLP327704 WVL327693:WVL327704 D393229:D393240 IZ393229:IZ393240 SV393229:SV393240 ACR393229:ACR393240 AMN393229:AMN393240 AWJ393229:AWJ393240 BGF393229:BGF393240 BQB393229:BQB393240 BZX393229:BZX393240 CJT393229:CJT393240 CTP393229:CTP393240 DDL393229:DDL393240 DNH393229:DNH393240 DXD393229:DXD393240 EGZ393229:EGZ393240 EQV393229:EQV393240 FAR393229:FAR393240 FKN393229:FKN393240 FUJ393229:FUJ393240 GEF393229:GEF393240 GOB393229:GOB393240 GXX393229:GXX393240 HHT393229:HHT393240 HRP393229:HRP393240 IBL393229:IBL393240 ILH393229:ILH393240 IVD393229:IVD393240 JEZ393229:JEZ393240 JOV393229:JOV393240 JYR393229:JYR393240 KIN393229:KIN393240 KSJ393229:KSJ393240 LCF393229:LCF393240 LMB393229:LMB393240 LVX393229:LVX393240 MFT393229:MFT393240 MPP393229:MPP393240 MZL393229:MZL393240 NJH393229:NJH393240 NTD393229:NTD393240 OCZ393229:OCZ393240 OMV393229:OMV393240 OWR393229:OWR393240 PGN393229:PGN393240 PQJ393229:PQJ393240 QAF393229:QAF393240 QKB393229:QKB393240 QTX393229:QTX393240 RDT393229:RDT393240 RNP393229:RNP393240 RXL393229:RXL393240 SHH393229:SHH393240 SRD393229:SRD393240 TAZ393229:TAZ393240 TKV393229:TKV393240 TUR393229:TUR393240 UEN393229:UEN393240 UOJ393229:UOJ393240 UYF393229:UYF393240 VIB393229:VIB393240 VRX393229:VRX393240 WBT393229:WBT393240 WLP393229:WLP393240 WVL393229:WVL393240 D458765:D458776 IZ458765:IZ458776 SV458765:SV458776 ACR458765:ACR458776 AMN458765:AMN458776 AWJ458765:AWJ458776 BGF458765:BGF458776 BQB458765:BQB458776 BZX458765:BZX458776 CJT458765:CJT458776 CTP458765:CTP458776 DDL458765:DDL458776 DNH458765:DNH458776 DXD458765:DXD458776 EGZ458765:EGZ458776 EQV458765:EQV458776 FAR458765:FAR458776 FKN458765:FKN458776 FUJ458765:FUJ458776 GEF458765:GEF458776 GOB458765:GOB458776 GXX458765:GXX458776 HHT458765:HHT458776 HRP458765:HRP458776 IBL458765:IBL458776 ILH458765:ILH458776 IVD458765:IVD458776 JEZ458765:JEZ458776 JOV458765:JOV458776 JYR458765:JYR458776 KIN458765:KIN458776 KSJ458765:KSJ458776 LCF458765:LCF458776 LMB458765:LMB458776 LVX458765:LVX458776 MFT458765:MFT458776 MPP458765:MPP458776 MZL458765:MZL458776 NJH458765:NJH458776 NTD458765:NTD458776 OCZ458765:OCZ458776 OMV458765:OMV458776 OWR458765:OWR458776 PGN458765:PGN458776 PQJ458765:PQJ458776 QAF458765:QAF458776 QKB458765:QKB458776 QTX458765:QTX458776 RDT458765:RDT458776 RNP458765:RNP458776 RXL458765:RXL458776 SHH458765:SHH458776 SRD458765:SRD458776 TAZ458765:TAZ458776 TKV458765:TKV458776 TUR458765:TUR458776 UEN458765:UEN458776 UOJ458765:UOJ458776 UYF458765:UYF458776 VIB458765:VIB458776 VRX458765:VRX458776 WBT458765:WBT458776 WLP458765:WLP458776 WVL458765:WVL458776 D524301:D524312 IZ524301:IZ524312 SV524301:SV524312 ACR524301:ACR524312 AMN524301:AMN524312 AWJ524301:AWJ524312 BGF524301:BGF524312 BQB524301:BQB524312 BZX524301:BZX524312 CJT524301:CJT524312 CTP524301:CTP524312 DDL524301:DDL524312 DNH524301:DNH524312 DXD524301:DXD524312 EGZ524301:EGZ524312 EQV524301:EQV524312 FAR524301:FAR524312 FKN524301:FKN524312 FUJ524301:FUJ524312 GEF524301:GEF524312 GOB524301:GOB524312 GXX524301:GXX524312 HHT524301:HHT524312 HRP524301:HRP524312 IBL524301:IBL524312 ILH524301:ILH524312 IVD524301:IVD524312 JEZ524301:JEZ524312 JOV524301:JOV524312 JYR524301:JYR524312 KIN524301:KIN524312 KSJ524301:KSJ524312 LCF524301:LCF524312 LMB524301:LMB524312 LVX524301:LVX524312 MFT524301:MFT524312 MPP524301:MPP524312 MZL524301:MZL524312 NJH524301:NJH524312 NTD524301:NTD524312 OCZ524301:OCZ524312 OMV524301:OMV524312 OWR524301:OWR524312 PGN524301:PGN524312 PQJ524301:PQJ524312 QAF524301:QAF524312 QKB524301:QKB524312 QTX524301:QTX524312 RDT524301:RDT524312 RNP524301:RNP524312 RXL524301:RXL524312 SHH524301:SHH524312 SRD524301:SRD524312 TAZ524301:TAZ524312 TKV524301:TKV524312 TUR524301:TUR524312 UEN524301:UEN524312 UOJ524301:UOJ524312 UYF524301:UYF524312 VIB524301:VIB524312 VRX524301:VRX524312 WBT524301:WBT524312 WLP524301:WLP524312 WVL524301:WVL524312 D589837:D589848 IZ589837:IZ589848 SV589837:SV589848 ACR589837:ACR589848 AMN589837:AMN589848 AWJ589837:AWJ589848 BGF589837:BGF589848 BQB589837:BQB589848 BZX589837:BZX589848 CJT589837:CJT589848 CTP589837:CTP589848 DDL589837:DDL589848 DNH589837:DNH589848 DXD589837:DXD589848 EGZ589837:EGZ589848 EQV589837:EQV589848 FAR589837:FAR589848 FKN589837:FKN589848 FUJ589837:FUJ589848 GEF589837:GEF589848 GOB589837:GOB589848 GXX589837:GXX589848 HHT589837:HHT589848 HRP589837:HRP589848 IBL589837:IBL589848 ILH589837:ILH589848 IVD589837:IVD589848 JEZ589837:JEZ589848 JOV589837:JOV589848 JYR589837:JYR589848 KIN589837:KIN589848 KSJ589837:KSJ589848 LCF589837:LCF589848 LMB589837:LMB589848 LVX589837:LVX589848 MFT589837:MFT589848 MPP589837:MPP589848 MZL589837:MZL589848 NJH589837:NJH589848 NTD589837:NTD589848 OCZ589837:OCZ589848 OMV589837:OMV589848 OWR589837:OWR589848 PGN589837:PGN589848 PQJ589837:PQJ589848 QAF589837:QAF589848 QKB589837:QKB589848 QTX589837:QTX589848 RDT589837:RDT589848 RNP589837:RNP589848 RXL589837:RXL589848 SHH589837:SHH589848 SRD589837:SRD589848 TAZ589837:TAZ589848 TKV589837:TKV589848 TUR589837:TUR589848 UEN589837:UEN589848 UOJ589837:UOJ589848 UYF589837:UYF589848 VIB589837:VIB589848 VRX589837:VRX589848 WBT589837:WBT589848 WLP589837:WLP589848 WVL589837:WVL589848 D655373:D655384 IZ655373:IZ655384 SV655373:SV655384 ACR655373:ACR655384 AMN655373:AMN655384 AWJ655373:AWJ655384 BGF655373:BGF655384 BQB655373:BQB655384 BZX655373:BZX655384 CJT655373:CJT655384 CTP655373:CTP655384 DDL655373:DDL655384 DNH655373:DNH655384 DXD655373:DXD655384 EGZ655373:EGZ655384 EQV655373:EQV655384 FAR655373:FAR655384 FKN655373:FKN655384 FUJ655373:FUJ655384 GEF655373:GEF655384 GOB655373:GOB655384 GXX655373:GXX655384 HHT655373:HHT655384 HRP655373:HRP655384 IBL655373:IBL655384 ILH655373:ILH655384 IVD655373:IVD655384 JEZ655373:JEZ655384 JOV655373:JOV655384 JYR655373:JYR655384 KIN655373:KIN655384 KSJ655373:KSJ655384 LCF655373:LCF655384 LMB655373:LMB655384 LVX655373:LVX655384 MFT655373:MFT655384 MPP655373:MPP655384 MZL655373:MZL655384 NJH655373:NJH655384 NTD655373:NTD655384 OCZ655373:OCZ655384 OMV655373:OMV655384 OWR655373:OWR655384 PGN655373:PGN655384 PQJ655373:PQJ655384 QAF655373:QAF655384 QKB655373:QKB655384 QTX655373:QTX655384 RDT655373:RDT655384 RNP655373:RNP655384 RXL655373:RXL655384 SHH655373:SHH655384 SRD655373:SRD655384 TAZ655373:TAZ655384 TKV655373:TKV655384 TUR655373:TUR655384 UEN655373:UEN655384 UOJ655373:UOJ655384 UYF655373:UYF655384 VIB655373:VIB655384 VRX655373:VRX655384 WBT655373:WBT655384 WLP655373:WLP655384 WVL655373:WVL655384 D720909:D720920 IZ720909:IZ720920 SV720909:SV720920 ACR720909:ACR720920 AMN720909:AMN720920 AWJ720909:AWJ720920 BGF720909:BGF720920 BQB720909:BQB720920 BZX720909:BZX720920 CJT720909:CJT720920 CTP720909:CTP720920 DDL720909:DDL720920 DNH720909:DNH720920 DXD720909:DXD720920 EGZ720909:EGZ720920 EQV720909:EQV720920 FAR720909:FAR720920 FKN720909:FKN720920 FUJ720909:FUJ720920 GEF720909:GEF720920 GOB720909:GOB720920 GXX720909:GXX720920 HHT720909:HHT720920 HRP720909:HRP720920 IBL720909:IBL720920 ILH720909:ILH720920 IVD720909:IVD720920 JEZ720909:JEZ720920 JOV720909:JOV720920 JYR720909:JYR720920 KIN720909:KIN720920 KSJ720909:KSJ720920 LCF720909:LCF720920 LMB720909:LMB720920 LVX720909:LVX720920 MFT720909:MFT720920 MPP720909:MPP720920 MZL720909:MZL720920 NJH720909:NJH720920 NTD720909:NTD720920 OCZ720909:OCZ720920 OMV720909:OMV720920 OWR720909:OWR720920 PGN720909:PGN720920 PQJ720909:PQJ720920 QAF720909:QAF720920 QKB720909:QKB720920 QTX720909:QTX720920 RDT720909:RDT720920 RNP720909:RNP720920 RXL720909:RXL720920 SHH720909:SHH720920 SRD720909:SRD720920 TAZ720909:TAZ720920 TKV720909:TKV720920 TUR720909:TUR720920 UEN720909:UEN720920 UOJ720909:UOJ720920 UYF720909:UYF720920 VIB720909:VIB720920 VRX720909:VRX720920 WBT720909:WBT720920 WLP720909:WLP720920 WVL720909:WVL720920 D786445:D786456 IZ786445:IZ786456 SV786445:SV786456 ACR786445:ACR786456 AMN786445:AMN786456 AWJ786445:AWJ786456 BGF786445:BGF786456 BQB786445:BQB786456 BZX786445:BZX786456 CJT786445:CJT786456 CTP786445:CTP786456 DDL786445:DDL786456 DNH786445:DNH786456 DXD786445:DXD786456 EGZ786445:EGZ786456 EQV786445:EQV786456 FAR786445:FAR786456 FKN786445:FKN786456 FUJ786445:FUJ786456 GEF786445:GEF786456 GOB786445:GOB786456 GXX786445:GXX786456 HHT786445:HHT786456 HRP786445:HRP786456 IBL786445:IBL786456 ILH786445:ILH786456 IVD786445:IVD786456 JEZ786445:JEZ786456 JOV786445:JOV786456 JYR786445:JYR786456 KIN786445:KIN786456 KSJ786445:KSJ786456 LCF786445:LCF786456 LMB786445:LMB786456 LVX786445:LVX786456 MFT786445:MFT786456 MPP786445:MPP786456 MZL786445:MZL786456 NJH786445:NJH786456 NTD786445:NTD786456 OCZ786445:OCZ786456 OMV786445:OMV786456 OWR786445:OWR786456 PGN786445:PGN786456 PQJ786445:PQJ786456 QAF786445:QAF786456 QKB786445:QKB786456 QTX786445:QTX786456 RDT786445:RDT786456 RNP786445:RNP786456 RXL786445:RXL786456 SHH786445:SHH786456 SRD786445:SRD786456 TAZ786445:TAZ786456 TKV786445:TKV786456 TUR786445:TUR786456 UEN786445:UEN786456 UOJ786445:UOJ786456 UYF786445:UYF786456 VIB786445:VIB786456 VRX786445:VRX786456 WBT786445:WBT786456 WLP786445:WLP786456 WVL786445:WVL786456 D851981:D851992 IZ851981:IZ851992 SV851981:SV851992 ACR851981:ACR851992 AMN851981:AMN851992 AWJ851981:AWJ851992 BGF851981:BGF851992 BQB851981:BQB851992 BZX851981:BZX851992 CJT851981:CJT851992 CTP851981:CTP851992 DDL851981:DDL851992 DNH851981:DNH851992 DXD851981:DXD851992 EGZ851981:EGZ851992 EQV851981:EQV851992 FAR851981:FAR851992 FKN851981:FKN851992 FUJ851981:FUJ851992 GEF851981:GEF851992 GOB851981:GOB851992 GXX851981:GXX851992 HHT851981:HHT851992 HRP851981:HRP851992 IBL851981:IBL851992 ILH851981:ILH851992 IVD851981:IVD851992 JEZ851981:JEZ851992 JOV851981:JOV851992 JYR851981:JYR851992 KIN851981:KIN851992 KSJ851981:KSJ851992 LCF851981:LCF851992 LMB851981:LMB851992 LVX851981:LVX851992 MFT851981:MFT851992 MPP851981:MPP851992 MZL851981:MZL851992 NJH851981:NJH851992 NTD851981:NTD851992 OCZ851981:OCZ851992 OMV851981:OMV851992 OWR851981:OWR851992 PGN851981:PGN851992 PQJ851981:PQJ851992 QAF851981:QAF851992 QKB851981:QKB851992 QTX851981:QTX851992 RDT851981:RDT851992 RNP851981:RNP851992 RXL851981:RXL851992 SHH851981:SHH851992 SRD851981:SRD851992 TAZ851981:TAZ851992 TKV851981:TKV851992 TUR851981:TUR851992 UEN851981:UEN851992 UOJ851981:UOJ851992 UYF851981:UYF851992 VIB851981:VIB851992 VRX851981:VRX851992 WBT851981:WBT851992 WLP851981:WLP851992 WVL851981:WVL851992 D917517:D917528 IZ917517:IZ917528 SV917517:SV917528 ACR917517:ACR917528 AMN917517:AMN917528 AWJ917517:AWJ917528 BGF917517:BGF917528 BQB917517:BQB917528 BZX917517:BZX917528 CJT917517:CJT917528 CTP917517:CTP917528 DDL917517:DDL917528 DNH917517:DNH917528 DXD917517:DXD917528 EGZ917517:EGZ917528 EQV917517:EQV917528 FAR917517:FAR917528 FKN917517:FKN917528 FUJ917517:FUJ917528 GEF917517:GEF917528 GOB917517:GOB917528 GXX917517:GXX917528 HHT917517:HHT917528 HRP917517:HRP917528 IBL917517:IBL917528 ILH917517:ILH917528 IVD917517:IVD917528 JEZ917517:JEZ917528 JOV917517:JOV917528 JYR917517:JYR917528 KIN917517:KIN917528 KSJ917517:KSJ917528 LCF917517:LCF917528 LMB917517:LMB917528 LVX917517:LVX917528 MFT917517:MFT917528 MPP917517:MPP917528 MZL917517:MZL917528 NJH917517:NJH917528 NTD917517:NTD917528 OCZ917517:OCZ917528 OMV917517:OMV917528 OWR917517:OWR917528 PGN917517:PGN917528 PQJ917517:PQJ917528 QAF917517:QAF917528 QKB917517:QKB917528 QTX917517:QTX917528 RDT917517:RDT917528 RNP917517:RNP917528 RXL917517:RXL917528 SHH917517:SHH917528 SRD917517:SRD917528 TAZ917517:TAZ917528 TKV917517:TKV917528 TUR917517:TUR917528 UEN917517:UEN917528 UOJ917517:UOJ917528 UYF917517:UYF917528 VIB917517:VIB917528 VRX917517:VRX917528 WBT917517:WBT917528 WLP917517:WLP917528 WVL917517:WVL917528 D983053:D983064 IZ983053:IZ983064 SV983053:SV983064 ACR983053:ACR983064 AMN983053:AMN983064 AWJ983053:AWJ983064 BGF983053:BGF983064 BQB983053:BQB983064 BZX983053:BZX983064 CJT983053:CJT983064 CTP983053:CTP983064 DDL983053:DDL983064 DNH983053:DNH983064 DXD983053:DXD983064 EGZ983053:EGZ983064 EQV983053:EQV983064 FAR983053:FAR983064 FKN983053:FKN983064 FUJ983053:FUJ983064 GEF983053:GEF983064 GOB983053:GOB983064 GXX983053:GXX983064 HHT983053:HHT983064 HRP983053:HRP983064 IBL983053:IBL983064 ILH983053:ILH983064 IVD983053:IVD983064 JEZ983053:JEZ983064 JOV983053:JOV983064 JYR983053:JYR983064 KIN983053:KIN983064 KSJ983053:KSJ983064 LCF983053:LCF983064 LMB983053:LMB983064 LVX983053:LVX983064 MFT983053:MFT983064 MPP983053:MPP983064 MZL983053:MZL983064 NJH983053:NJH983064 NTD983053:NTD983064 OCZ983053:OCZ983064 OMV983053:OMV983064 OWR983053:OWR983064 PGN983053:PGN983064 PQJ983053:PQJ983064 QAF983053:QAF983064 QKB983053:QKB983064 QTX983053:QTX983064 RDT983053:RDT983064 RNP983053:RNP983064 RXL983053:RXL983064 SHH983053:SHH983064 SRD983053:SRD983064 TAZ983053:TAZ983064 TKV983053:TKV983064 TUR983053:TUR983064 UEN983053:UEN983064 UOJ983053:UOJ983064 UYF983053:UYF983064 VIB983053:VIB983064 VRX983053:VRX983064 WBT983053:WBT983064 WLP983053:WLP983064 WVL983053:WVL983064 UYF983077:UYF983100 D65563:D65570 IZ65563:IZ65570 SV65563:SV65570 ACR65563:ACR65570 AMN65563:AMN65570 AWJ65563:AWJ65570 BGF65563:BGF65570 BQB65563:BQB65570 BZX65563:BZX65570 CJT65563:CJT65570 CTP65563:CTP65570 DDL65563:DDL65570 DNH65563:DNH65570 DXD65563:DXD65570 EGZ65563:EGZ65570 EQV65563:EQV65570 FAR65563:FAR65570 FKN65563:FKN65570 FUJ65563:FUJ65570 GEF65563:GEF65570 GOB65563:GOB65570 GXX65563:GXX65570 HHT65563:HHT65570 HRP65563:HRP65570 IBL65563:IBL65570 ILH65563:ILH65570 IVD65563:IVD65570 JEZ65563:JEZ65570 JOV65563:JOV65570 JYR65563:JYR65570 KIN65563:KIN65570 KSJ65563:KSJ65570 LCF65563:LCF65570 LMB65563:LMB65570 LVX65563:LVX65570 MFT65563:MFT65570 MPP65563:MPP65570 MZL65563:MZL65570 NJH65563:NJH65570 NTD65563:NTD65570 OCZ65563:OCZ65570 OMV65563:OMV65570 OWR65563:OWR65570 PGN65563:PGN65570 PQJ65563:PQJ65570 QAF65563:QAF65570 QKB65563:QKB65570 QTX65563:QTX65570 RDT65563:RDT65570 RNP65563:RNP65570 RXL65563:RXL65570 SHH65563:SHH65570 SRD65563:SRD65570 TAZ65563:TAZ65570 TKV65563:TKV65570 TUR65563:TUR65570 UEN65563:UEN65570 UOJ65563:UOJ65570 UYF65563:UYF65570 VIB65563:VIB65570 VRX65563:VRX65570 WBT65563:WBT65570 WLP65563:WLP65570 WVL65563:WVL65570 D131099:D131106 IZ131099:IZ131106 SV131099:SV131106 ACR131099:ACR131106 AMN131099:AMN131106 AWJ131099:AWJ131106 BGF131099:BGF131106 BQB131099:BQB131106 BZX131099:BZX131106 CJT131099:CJT131106 CTP131099:CTP131106 DDL131099:DDL131106 DNH131099:DNH131106 DXD131099:DXD131106 EGZ131099:EGZ131106 EQV131099:EQV131106 FAR131099:FAR131106 FKN131099:FKN131106 FUJ131099:FUJ131106 GEF131099:GEF131106 GOB131099:GOB131106 GXX131099:GXX131106 HHT131099:HHT131106 HRP131099:HRP131106 IBL131099:IBL131106 ILH131099:ILH131106 IVD131099:IVD131106 JEZ131099:JEZ131106 JOV131099:JOV131106 JYR131099:JYR131106 KIN131099:KIN131106 KSJ131099:KSJ131106 LCF131099:LCF131106 LMB131099:LMB131106 LVX131099:LVX131106 MFT131099:MFT131106 MPP131099:MPP131106 MZL131099:MZL131106 NJH131099:NJH131106 NTD131099:NTD131106 OCZ131099:OCZ131106 OMV131099:OMV131106 OWR131099:OWR131106 PGN131099:PGN131106 PQJ131099:PQJ131106 QAF131099:QAF131106 QKB131099:QKB131106 QTX131099:QTX131106 RDT131099:RDT131106 RNP131099:RNP131106 RXL131099:RXL131106 SHH131099:SHH131106 SRD131099:SRD131106 TAZ131099:TAZ131106 TKV131099:TKV131106 TUR131099:TUR131106 UEN131099:UEN131106 UOJ131099:UOJ131106 UYF131099:UYF131106 VIB131099:VIB131106 VRX131099:VRX131106 WBT131099:WBT131106 WLP131099:WLP131106 WVL131099:WVL131106 D196635:D196642 IZ196635:IZ196642 SV196635:SV196642 ACR196635:ACR196642 AMN196635:AMN196642 AWJ196635:AWJ196642 BGF196635:BGF196642 BQB196635:BQB196642 BZX196635:BZX196642 CJT196635:CJT196642 CTP196635:CTP196642 DDL196635:DDL196642 DNH196635:DNH196642 DXD196635:DXD196642 EGZ196635:EGZ196642 EQV196635:EQV196642 FAR196635:FAR196642 FKN196635:FKN196642 FUJ196635:FUJ196642 GEF196635:GEF196642 GOB196635:GOB196642 GXX196635:GXX196642 HHT196635:HHT196642 HRP196635:HRP196642 IBL196635:IBL196642 ILH196635:ILH196642 IVD196635:IVD196642 JEZ196635:JEZ196642 JOV196635:JOV196642 JYR196635:JYR196642 KIN196635:KIN196642 KSJ196635:KSJ196642 LCF196635:LCF196642 LMB196635:LMB196642 LVX196635:LVX196642 MFT196635:MFT196642 MPP196635:MPP196642 MZL196635:MZL196642 NJH196635:NJH196642 NTD196635:NTD196642 OCZ196635:OCZ196642 OMV196635:OMV196642 OWR196635:OWR196642 PGN196635:PGN196642 PQJ196635:PQJ196642 QAF196635:QAF196642 QKB196635:QKB196642 QTX196635:QTX196642 RDT196635:RDT196642 RNP196635:RNP196642 RXL196635:RXL196642 SHH196635:SHH196642 SRD196635:SRD196642 TAZ196635:TAZ196642 TKV196635:TKV196642 TUR196635:TUR196642 UEN196635:UEN196642 UOJ196635:UOJ196642 UYF196635:UYF196642 VIB196635:VIB196642 VRX196635:VRX196642 WBT196635:WBT196642 WLP196635:WLP196642 WVL196635:WVL196642 D262171:D262178 IZ262171:IZ262178 SV262171:SV262178 ACR262171:ACR262178 AMN262171:AMN262178 AWJ262171:AWJ262178 BGF262171:BGF262178 BQB262171:BQB262178 BZX262171:BZX262178 CJT262171:CJT262178 CTP262171:CTP262178 DDL262171:DDL262178 DNH262171:DNH262178 DXD262171:DXD262178 EGZ262171:EGZ262178 EQV262171:EQV262178 FAR262171:FAR262178 FKN262171:FKN262178 FUJ262171:FUJ262178 GEF262171:GEF262178 GOB262171:GOB262178 GXX262171:GXX262178 HHT262171:HHT262178 HRP262171:HRP262178 IBL262171:IBL262178 ILH262171:ILH262178 IVD262171:IVD262178 JEZ262171:JEZ262178 JOV262171:JOV262178 JYR262171:JYR262178 KIN262171:KIN262178 KSJ262171:KSJ262178 LCF262171:LCF262178 LMB262171:LMB262178 LVX262171:LVX262178 MFT262171:MFT262178 MPP262171:MPP262178 MZL262171:MZL262178 NJH262171:NJH262178 NTD262171:NTD262178 OCZ262171:OCZ262178 OMV262171:OMV262178 OWR262171:OWR262178 PGN262171:PGN262178 PQJ262171:PQJ262178 QAF262171:QAF262178 QKB262171:QKB262178 QTX262171:QTX262178 RDT262171:RDT262178 RNP262171:RNP262178 RXL262171:RXL262178 SHH262171:SHH262178 SRD262171:SRD262178 TAZ262171:TAZ262178 TKV262171:TKV262178 TUR262171:TUR262178 UEN262171:UEN262178 UOJ262171:UOJ262178 UYF262171:UYF262178 VIB262171:VIB262178 VRX262171:VRX262178 WBT262171:WBT262178 WLP262171:WLP262178 WVL262171:WVL262178 D327707:D327714 IZ327707:IZ327714 SV327707:SV327714 ACR327707:ACR327714 AMN327707:AMN327714 AWJ327707:AWJ327714 BGF327707:BGF327714 BQB327707:BQB327714 BZX327707:BZX327714 CJT327707:CJT327714 CTP327707:CTP327714 DDL327707:DDL327714 DNH327707:DNH327714 DXD327707:DXD327714 EGZ327707:EGZ327714 EQV327707:EQV327714 FAR327707:FAR327714 FKN327707:FKN327714 FUJ327707:FUJ327714 GEF327707:GEF327714 GOB327707:GOB327714 GXX327707:GXX327714 HHT327707:HHT327714 HRP327707:HRP327714 IBL327707:IBL327714 ILH327707:ILH327714 IVD327707:IVD327714 JEZ327707:JEZ327714 JOV327707:JOV327714 JYR327707:JYR327714 KIN327707:KIN327714 KSJ327707:KSJ327714 LCF327707:LCF327714 LMB327707:LMB327714 LVX327707:LVX327714 MFT327707:MFT327714 MPP327707:MPP327714 MZL327707:MZL327714 NJH327707:NJH327714 NTD327707:NTD327714 OCZ327707:OCZ327714 OMV327707:OMV327714 OWR327707:OWR327714 PGN327707:PGN327714 PQJ327707:PQJ327714 QAF327707:QAF327714 QKB327707:QKB327714 QTX327707:QTX327714 RDT327707:RDT327714 RNP327707:RNP327714 RXL327707:RXL327714 SHH327707:SHH327714 SRD327707:SRD327714 TAZ327707:TAZ327714 TKV327707:TKV327714 TUR327707:TUR327714 UEN327707:UEN327714 UOJ327707:UOJ327714 UYF327707:UYF327714 VIB327707:VIB327714 VRX327707:VRX327714 WBT327707:WBT327714 WLP327707:WLP327714 WVL327707:WVL327714 D393243:D393250 IZ393243:IZ393250 SV393243:SV393250 ACR393243:ACR393250 AMN393243:AMN393250 AWJ393243:AWJ393250 BGF393243:BGF393250 BQB393243:BQB393250 BZX393243:BZX393250 CJT393243:CJT393250 CTP393243:CTP393250 DDL393243:DDL393250 DNH393243:DNH393250 DXD393243:DXD393250 EGZ393243:EGZ393250 EQV393243:EQV393250 FAR393243:FAR393250 FKN393243:FKN393250 FUJ393243:FUJ393250 GEF393243:GEF393250 GOB393243:GOB393250 GXX393243:GXX393250 HHT393243:HHT393250 HRP393243:HRP393250 IBL393243:IBL393250 ILH393243:ILH393250 IVD393243:IVD393250 JEZ393243:JEZ393250 JOV393243:JOV393250 JYR393243:JYR393250 KIN393243:KIN393250 KSJ393243:KSJ393250 LCF393243:LCF393250 LMB393243:LMB393250 LVX393243:LVX393250 MFT393243:MFT393250 MPP393243:MPP393250 MZL393243:MZL393250 NJH393243:NJH393250 NTD393243:NTD393250 OCZ393243:OCZ393250 OMV393243:OMV393250 OWR393243:OWR393250 PGN393243:PGN393250 PQJ393243:PQJ393250 QAF393243:QAF393250 QKB393243:QKB393250 QTX393243:QTX393250 RDT393243:RDT393250 RNP393243:RNP393250 RXL393243:RXL393250 SHH393243:SHH393250 SRD393243:SRD393250 TAZ393243:TAZ393250 TKV393243:TKV393250 TUR393243:TUR393250 UEN393243:UEN393250 UOJ393243:UOJ393250 UYF393243:UYF393250 VIB393243:VIB393250 VRX393243:VRX393250 WBT393243:WBT393250 WLP393243:WLP393250 WVL393243:WVL393250 D458779:D458786 IZ458779:IZ458786 SV458779:SV458786 ACR458779:ACR458786 AMN458779:AMN458786 AWJ458779:AWJ458786 BGF458779:BGF458786 BQB458779:BQB458786 BZX458779:BZX458786 CJT458779:CJT458786 CTP458779:CTP458786 DDL458779:DDL458786 DNH458779:DNH458786 DXD458779:DXD458786 EGZ458779:EGZ458786 EQV458779:EQV458786 FAR458779:FAR458786 FKN458779:FKN458786 FUJ458779:FUJ458786 GEF458779:GEF458786 GOB458779:GOB458786 GXX458779:GXX458786 HHT458779:HHT458786 HRP458779:HRP458786 IBL458779:IBL458786 ILH458779:ILH458786 IVD458779:IVD458786 JEZ458779:JEZ458786 JOV458779:JOV458786 JYR458779:JYR458786 KIN458779:KIN458786 KSJ458779:KSJ458786 LCF458779:LCF458786 LMB458779:LMB458786 LVX458779:LVX458786 MFT458779:MFT458786 MPP458779:MPP458786 MZL458779:MZL458786 NJH458779:NJH458786 NTD458779:NTD458786 OCZ458779:OCZ458786 OMV458779:OMV458786 OWR458779:OWR458786 PGN458779:PGN458786 PQJ458779:PQJ458786 QAF458779:QAF458786 QKB458779:QKB458786 QTX458779:QTX458786 RDT458779:RDT458786 RNP458779:RNP458786 RXL458779:RXL458786 SHH458779:SHH458786 SRD458779:SRD458786 TAZ458779:TAZ458786 TKV458779:TKV458786 TUR458779:TUR458786 UEN458779:UEN458786 UOJ458779:UOJ458786 UYF458779:UYF458786 VIB458779:VIB458786 VRX458779:VRX458786 WBT458779:WBT458786 WLP458779:WLP458786 WVL458779:WVL458786 D524315:D524322 IZ524315:IZ524322 SV524315:SV524322 ACR524315:ACR524322 AMN524315:AMN524322 AWJ524315:AWJ524322 BGF524315:BGF524322 BQB524315:BQB524322 BZX524315:BZX524322 CJT524315:CJT524322 CTP524315:CTP524322 DDL524315:DDL524322 DNH524315:DNH524322 DXD524315:DXD524322 EGZ524315:EGZ524322 EQV524315:EQV524322 FAR524315:FAR524322 FKN524315:FKN524322 FUJ524315:FUJ524322 GEF524315:GEF524322 GOB524315:GOB524322 GXX524315:GXX524322 HHT524315:HHT524322 HRP524315:HRP524322 IBL524315:IBL524322 ILH524315:ILH524322 IVD524315:IVD524322 JEZ524315:JEZ524322 JOV524315:JOV524322 JYR524315:JYR524322 KIN524315:KIN524322 KSJ524315:KSJ524322 LCF524315:LCF524322 LMB524315:LMB524322 LVX524315:LVX524322 MFT524315:MFT524322 MPP524315:MPP524322 MZL524315:MZL524322 NJH524315:NJH524322 NTD524315:NTD524322 OCZ524315:OCZ524322 OMV524315:OMV524322 OWR524315:OWR524322 PGN524315:PGN524322 PQJ524315:PQJ524322 QAF524315:QAF524322 QKB524315:QKB524322 QTX524315:QTX524322 RDT524315:RDT524322 RNP524315:RNP524322 RXL524315:RXL524322 SHH524315:SHH524322 SRD524315:SRD524322 TAZ524315:TAZ524322 TKV524315:TKV524322 TUR524315:TUR524322 UEN524315:UEN524322 UOJ524315:UOJ524322 UYF524315:UYF524322 VIB524315:VIB524322 VRX524315:VRX524322 WBT524315:WBT524322 WLP524315:WLP524322 WVL524315:WVL524322 D589851:D589858 IZ589851:IZ589858 SV589851:SV589858 ACR589851:ACR589858 AMN589851:AMN589858 AWJ589851:AWJ589858 BGF589851:BGF589858 BQB589851:BQB589858 BZX589851:BZX589858 CJT589851:CJT589858 CTP589851:CTP589858 DDL589851:DDL589858 DNH589851:DNH589858 DXD589851:DXD589858 EGZ589851:EGZ589858 EQV589851:EQV589858 FAR589851:FAR589858 FKN589851:FKN589858 FUJ589851:FUJ589858 GEF589851:GEF589858 GOB589851:GOB589858 GXX589851:GXX589858 HHT589851:HHT589858 HRP589851:HRP589858 IBL589851:IBL589858 ILH589851:ILH589858 IVD589851:IVD589858 JEZ589851:JEZ589858 JOV589851:JOV589858 JYR589851:JYR589858 KIN589851:KIN589858 KSJ589851:KSJ589858 LCF589851:LCF589858 LMB589851:LMB589858 LVX589851:LVX589858 MFT589851:MFT589858 MPP589851:MPP589858 MZL589851:MZL589858 NJH589851:NJH589858 NTD589851:NTD589858 OCZ589851:OCZ589858 OMV589851:OMV589858 OWR589851:OWR589858 PGN589851:PGN589858 PQJ589851:PQJ589858 QAF589851:QAF589858 QKB589851:QKB589858 QTX589851:QTX589858 RDT589851:RDT589858 RNP589851:RNP589858 RXL589851:RXL589858 SHH589851:SHH589858 SRD589851:SRD589858 TAZ589851:TAZ589858 TKV589851:TKV589858 TUR589851:TUR589858 UEN589851:UEN589858 UOJ589851:UOJ589858 UYF589851:UYF589858 VIB589851:VIB589858 VRX589851:VRX589858 WBT589851:WBT589858 WLP589851:WLP589858 WVL589851:WVL589858 D655387:D655394 IZ655387:IZ655394 SV655387:SV655394 ACR655387:ACR655394 AMN655387:AMN655394 AWJ655387:AWJ655394 BGF655387:BGF655394 BQB655387:BQB655394 BZX655387:BZX655394 CJT655387:CJT655394 CTP655387:CTP655394 DDL655387:DDL655394 DNH655387:DNH655394 DXD655387:DXD655394 EGZ655387:EGZ655394 EQV655387:EQV655394 FAR655387:FAR655394 FKN655387:FKN655394 FUJ655387:FUJ655394 GEF655387:GEF655394 GOB655387:GOB655394 GXX655387:GXX655394 HHT655387:HHT655394 HRP655387:HRP655394 IBL655387:IBL655394 ILH655387:ILH655394 IVD655387:IVD655394 JEZ655387:JEZ655394 JOV655387:JOV655394 JYR655387:JYR655394 KIN655387:KIN655394 KSJ655387:KSJ655394 LCF655387:LCF655394 LMB655387:LMB655394 LVX655387:LVX655394 MFT655387:MFT655394 MPP655387:MPP655394 MZL655387:MZL655394 NJH655387:NJH655394 NTD655387:NTD655394 OCZ655387:OCZ655394 OMV655387:OMV655394 OWR655387:OWR655394 PGN655387:PGN655394 PQJ655387:PQJ655394 QAF655387:QAF655394 QKB655387:QKB655394 QTX655387:QTX655394 RDT655387:RDT655394 RNP655387:RNP655394 RXL655387:RXL655394 SHH655387:SHH655394 SRD655387:SRD655394 TAZ655387:TAZ655394 TKV655387:TKV655394 TUR655387:TUR655394 UEN655387:UEN655394 UOJ655387:UOJ655394 UYF655387:UYF655394 VIB655387:VIB655394 VRX655387:VRX655394 WBT655387:WBT655394 WLP655387:WLP655394 WVL655387:WVL655394 D720923:D720930 IZ720923:IZ720930 SV720923:SV720930 ACR720923:ACR720930 AMN720923:AMN720930 AWJ720923:AWJ720930 BGF720923:BGF720930 BQB720923:BQB720930 BZX720923:BZX720930 CJT720923:CJT720930 CTP720923:CTP720930 DDL720923:DDL720930 DNH720923:DNH720930 DXD720923:DXD720930 EGZ720923:EGZ720930 EQV720923:EQV720930 FAR720923:FAR720930 FKN720923:FKN720930 FUJ720923:FUJ720930 GEF720923:GEF720930 GOB720923:GOB720930 GXX720923:GXX720930 HHT720923:HHT720930 HRP720923:HRP720930 IBL720923:IBL720930 ILH720923:ILH720930 IVD720923:IVD720930 JEZ720923:JEZ720930 JOV720923:JOV720930 JYR720923:JYR720930 KIN720923:KIN720930 KSJ720923:KSJ720930 LCF720923:LCF720930 LMB720923:LMB720930 LVX720923:LVX720930 MFT720923:MFT720930 MPP720923:MPP720930 MZL720923:MZL720930 NJH720923:NJH720930 NTD720923:NTD720930 OCZ720923:OCZ720930 OMV720923:OMV720930 OWR720923:OWR720930 PGN720923:PGN720930 PQJ720923:PQJ720930 QAF720923:QAF720930 QKB720923:QKB720930 QTX720923:QTX720930 RDT720923:RDT720930 RNP720923:RNP720930 RXL720923:RXL720930 SHH720923:SHH720930 SRD720923:SRD720930 TAZ720923:TAZ720930 TKV720923:TKV720930 TUR720923:TUR720930 UEN720923:UEN720930 UOJ720923:UOJ720930 UYF720923:UYF720930 VIB720923:VIB720930 VRX720923:VRX720930 WBT720923:WBT720930 WLP720923:WLP720930 WVL720923:WVL720930 D786459:D786466 IZ786459:IZ786466 SV786459:SV786466 ACR786459:ACR786466 AMN786459:AMN786466 AWJ786459:AWJ786466 BGF786459:BGF786466 BQB786459:BQB786466 BZX786459:BZX786466 CJT786459:CJT786466 CTP786459:CTP786466 DDL786459:DDL786466 DNH786459:DNH786466 DXD786459:DXD786466 EGZ786459:EGZ786466 EQV786459:EQV786466 FAR786459:FAR786466 FKN786459:FKN786466 FUJ786459:FUJ786466 GEF786459:GEF786466 GOB786459:GOB786466 GXX786459:GXX786466 HHT786459:HHT786466 HRP786459:HRP786466 IBL786459:IBL786466 ILH786459:ILH786466 IVD786459:IVD786466 JEZ786459:JEZ786466 JOV786459:JOV786466 JYR786459:JYR786466 KIN786459:KIN786466 KSJ786459:KSJ786466 LCF786459:LCF786466 LMB786459:LMB786466 LVX786459:LVX786466 MFT786459:MFT786466 MPP786459:MPP786466 MZL786459:MZL786466 NJH786459:NJH786466 NTD786459:NTD786466 OCZ786459:OCZ786466 OMV786459:OMV786466 OWR786459:OWR786466 PGN786459:PGN786466 PQJ786459:PQJ786466 QAF786459:QAF786466 QKB786459:QKB786466 QTX786459:QTX786466 RDT786459:RDT786466 RNP786459:RNP786466 RXL786459:RXL786466 SHH786459:SHH786466 SRD786459:SRD786466 TAZ786459:TAZ786466 TKV786459:TKV786466 TUR786459:TUR786466 UEN786459:UEN786466 UOJ786459:UOJ786466 UYF786459:UYF786466 VIB786459:VIB786466 VRX786459:VRX786466 WBT786459:WBT786466 WLP786459:WLP786466 WVL786459:WVL786466 D851995:D852002 IZ851995:IZ852002 SV851995:SV852002 ACR851995:ACR852002 AMN851995:AMN852002 AWJ851995:AWJ852002 BGF851995:BGF852002 BQB851995:BQB852002 BZX851995:BZX852002 CJT851995:CJT852002 CTP851995:CTP852002 DDL851995:DDL852002 DNH851995:DNH852002 DXD851995:DXD852002 EGZ851995:EGZ852002 EQV851995:EQV852002 FAR851995:FAR852002 FKN851995:FKN852002 FUJ851995:FUJ852002 GEF851995:GEF852002 GOB851995:GOB852002 GXX851995:GXX852002 HHT851995:HHT852002 HRP851995:HRP852002 IBL851995:IBL852002 ILH851995:ILH852002 IVD851995:IVD852002 JEZ851995:JEZ852002 JOV851995:JOV852002 JYR851995:JYR852002 KIN851995:KIN852002 KSJ851995:KSJ852002 LCF851995:LCF852002 LMB851995:LMB852002 LVX851995:LVX852002 MFT851995:MFT852002 MPP851995:MPP852002 MZL851995:MZL852002 NJH851995:NJH852002 NTD851995:NTD852002 OCZ851995:OCZ852002 OMV851995:OMV852002 OWR851995:OWR852002 PGN851995:PGN852002 PQJ851995:PQJ852002 QAF851995:QAF852002 QKB851995:QKB852002 QTX851995:QTX852002 RDT851995:RDT852002 RNP851995:RNP852002 RXL851995:RXL852002 SHH851995:SHH852002 SRD851995:SRD852002 TAZ851995:TAZ852002 TKV851995:TKV852002 TUR851995:TUR852002 UEN851995:UEN852002 UOJ851995:UOJ852002 UYF851995:UYF852002 VIB851995:VIB852002 VRX851995:VRX852002 WBT851995:WBT852002 WLP851995:WLP852002 WVL851995:WVL852002 D917531:D917538 IZ917531:IZ917538 SV917531:SV917538 ACR917531:ACR917538 AMN917531:AMN917538 AWJ917531:AWJ917538 BGF917531:BGF917538 BQB917531:BQB917538 BZX917531:BZX917538 CJT917531:CJT917538 CTP917531:CTP917538 DDL917531:DDL917538 DNH917531:DNH917538 DXD917531:DXD917538 EGZ917531:EGZ917538 EQV917531:EQV917538 FAR917531:FAR917538 FKN917531:FKN917538 FUJ917531:FUJ917538 GEF917531:GEF917538 GOB917531:GOB917538 GXX917531:GXX917538 HHT917531:HHT917538 HRP917531:HRP917538 IBL917531:IBL917538 ILH917531:ILH917538 IVD917531:IVD917538 JEZ917531:JEZ917538 JOV917531:JOV917538 JYR917531:JYR917538 KIN917531:KIN917538 KSJ917531:KSJ917538 LCF917531:LCF917538 LMB917531:LMB917538 LVX917531:LVX917538 MFT917531:MFT917538 MPP917531:MPP917538 MZL917531:MZL917538 NJH917531:NJH917538 NTD917531:NTD917538 OCZ917531:OCZ917538 OMV917531:OMV917538 OWR917531:OWR917538 PGN917531:PGN917538 PQJ917531:PQJ917538 QAF917531:QAF917538 QKB917531:QKB917538 QTX917531:QTX917538 RDT917531:RDT917538 RNP917531:RNP917538 RXL917531:RXL917538 SHH917531:SHH917538 SRD917531:SRD917538 TAZ917531:TAZ917538 TKV917531:TKV917538 TUR917531:TUR917538 UEN917531:UEN917538 UOJ917531:UOJ917538 UYF917531:UYF917538 VIB917531:VIB917538 VRX917531:VRX917538 WBT917531:WBT917538 WLP917531:WLP917538 WVL917531:WVL917538 D983067:D983074 IZ983067:IZ983074 SV983067:SV983074 ACR983067:ACR983074 AMN983067:AMN983074 AWJ983067:AWJ983074 BGF983067:BGF983074 BQB983067:BQB983074 BZX983067:BZX983074 CJT983067:CJT983074 CTP983067:CTP983074 DDL983067:DDL983074 DNH983067:DNH983074 DXD983067:DXD983074 EGZ983067:EGZ983074 EQV983067:EQV983074 FAR983067:FAR983074 FKN983067:FKN983074 FUJ983067:FUJ983074 GEF983067:GEF983074 GOB983067:GOB983074 GXX983067:GXX983074 HHT983067:HHT983074 HRP983067:HRP983074 IBL983067:IBL983074 ILH983067:ILH983074 IVD983067:IVD983074 JEZ983067:JEZ983074 JOV983067:JOV983074 JYR983067:JYR983074 KIN983067:KIN983074 KSJ983067:KSJ983074 LCF983067:LCF983074 LMB983067:LMB983074 LVX983067:LVX983074 MFT983067:MFT983074 MPP983067:MPP983074 MZL983067:MZL983074 NJH983067:NJH983074 NTD983067:NTD983074 OCZ983067:OCZ983074 OMV983067:OMV983074 OWR983067:OWR983074 PGN983067:PGN983074 PQJ983067:PQJ983074 QAF983067:QAF983074 QKB983067:QKB983074 QTX983067:QTX983074 RDT983067:RDT983074 RNP983067:RNP983074 RXL983067:RXL983074 SHH983067:SHH983074 SRD983067:SRD983074 TAZ983067:TAZ983074 TKV983067:TKV983074 TUR983067:TUR983074 UEN983067:UEN983074 UOJ983067:UOJ983074 UYF983067:UYF983074 VIB983067:VIB983074 VRX983067:VRX983074 WBT983067:WBT983074 WLP983067:WLP983074 WVL983067:WVL983074 VIB983077:VIB983100 IZ121:IZ122 SV121:SV122 ACR121:ACR122 AMN121:AMN122 AWJ121:AWJ122 BGF121:BGF122 BQB121:BQB122 BZX121:BZX122 CJT121:CJT122 CTP121:CTP122 DDL121:DDL122 DNH121:DNH122 DXD121:DXD122 EGZ121:EGZ122 EQV121:EQV122 FAR121:FAR122 FKN121:FKN122 FUJ121:FUJ122 GEF121:GEF122 GOB121:GOB122 GXX121:GXX122 HHT121:HHT122 HRP121:HRP122 IBL121:IBL122 ILH121:ILH122 IVD121:IVD122 JEZ121:JEZ122 JOV121:JOV122 JYR121:JYR122 KIN121:KIN122 KSJ121:KSJ122 LCF121:LCF122 LMB121:LMB122 LVX121:LVX122 MFT121:MFT122 MPP121:MPP122 MZL121:MZL122 NJH121:NJH122 NTD121:NTD122 OCZ121:OCZ122 OMV121:OMV122 OWR121:OWR122 PGN121:PGN122 PQJ121:PQJ122 QAF121:QAF122 QKB121:QKB122 QTX121:QTX122 RDT121:RDT122 RNP121:RNP122 RXL121:RXL122 SHH121:SHH122 SRD121:SRD122 TAZ121:TAZ122 TKV121:TKV122 TUR121:TUR122 UEN121:UEN122 UOJ121:UOJ122 UYF121:UYF122 VIB121:VIB122 VRX121:VRX122 WBT121:WBT122 WLP121:WLP122 WVL121:WVL122 D65658:D65659 IZ65658:IZ65659 SV65658:SV65659 ACR65658:ACR65659 AMN65658:AMN65659 AWJ65658:AWJ65659 BGF65658:BGF65659 BQB65658:BQB65659 BZX65658:BZX65659 CJT65658:CJT65659 CTP65658:CTP65659 DDL65658:DDL65659 DNH65658:DNH65659 DXD65658:DXD65659 EGZ65658:EGZ65659 EQV65658:EQV65659 FAR65658:FAR65659 FKN65658:FKN65659 FUJ65658:FUJ65659 GEF65658:GEF65659 GOB65658:GOB65659 GXX65658:GXX65659 HHT65658:HHT65659 HRP65658:HRP65659 IBL65658:IBL65659 ILH65658:ILH65659 IVD65658:IVD65659 JEZ65658:JEZ65659 JOV65658:JOV65659 JYR65658:JYR65659 KIN65658:KIN65659 KSJ65658:KSJ65659 LCF65658:LCF65659 LMB65658:LMB65659 LVX65658:LVX65659 MFT65658:MFT65659 MPP65658:MPP65659 MZL65658:MZL65659 NJH65658:NJH65659 NTD65658:NTD65659 OCZ65658:OCZ65659 OMV65658:OMV65659 OWR65658:OWR65659 PGN65658:PGN65659 PQJ65658:PQJ65659 QAF65658:QAF65659 QKB65658:QKB65659 QTX65658:QTX65659 RDT65658:RDT65659 RNP65658:RNP65659 RXL65658:RXL65659 SHH65658:SHH65659 SRD65658:SRD65659 TAZ65658:TAZ65659 TKV65658:TKV65659 TUR65658:TUR65659 UEN65658:UEN65659 UOJ65658:UOJ65659 UYF65658:UYF65659 VIB65658:VIB65659 VRX65658:VRX65659 WBT65658:WBT65659 WLP65658:WLP65659 WVL65658:WVL65659 D131194:D131195 IZ131194:IZ131195 SV131194:SV131195 ACR131194:ACR131195 AMN131194:AMN131195 AWJ131194:AWJ131195 BGF131194:BGF131195 BQB131194:BQB131195 BZX131194:BZX131195 CJT131194:CJT131195 CTP131194:CTP131195 DDL131194:DDL131195 DNH131194:DNH131195 DXD131194:DXD131195 EGZ131194:EGZ131195 EQV131194:EQV131195 FAR131194:FAR131195 FKN131194:FKN131195 FUJ131194:FUJ131195 GEF131194:GEF131195 GOB131194:GOB131195 GXX131194:GXX131195 HHT131194:HHT131195 HRP131194:HRP131195 IBL131194:IBL131195 ILH131194:ILH131195 IVD131194:IVD131195 JEZ131194:JEZ131195 JOV131194:JOV131195 JYR131194:JYR131195 KIN131194:KIN131195 KSJ131194:KSJ131195 LCF131194:LCF131195 LMB131194:LMB131195 LVX131194:LVX131195 MFT131194:MFT131195 MPP131194:MPP131195 MZL131194:MZL131195 NJH131194:NJH131195 NTD131194:NTD131195 OCZ131194:OCZ131195 OMV131194:OMV131195 OWR131194:OWR131195 PGN131194:PGN131195 PQJ131194:PQJ131195 QAF131194:QAF131195 QKB131194:QKB131195 QTX131194:QTX131195 RDT131194:RDT131195 RNP131194:RNP131195 RXL131194:RXL131195 SHH131194:SHH131195 SRD131194:SRD131195 TAZ131194:TAZ131195 TKV131194:TKV131195 TUR131194:TUR131195 UEN131194:UEN131195 UOJ131194:UOJ131195 UYF131194:UYF131195 VIB131194:VIB131195 VRX131194:VRX131195 WBT131194:WBT131195 WLP131194:WLP131195 WVL131194:WVL131195 D196730:D196731 IZ196730:IZ196731 SV196730:SV196731 ACR196730:ACR196731 AMN196730:AMN196731 AWJ196730:AWJ196731 BGF196730:BGF196731 BQB196730:BQB196731 BZX196730:BZX196731 CJT196730:CJT196731 CTP196730:CTP196731 DDL196730:DDL196731 DNH196730:DNH196731 DXD196730:DXD196731 EGZ196730:EGZ196731 EQV196730:EQV196731 FAR196730:FAR196731 FKN196730:FKN196731 FUJ196730:FUJ196731 GEF196730:GEF196731 GOB196730:GOB196731 GXX196730:GXX196731 HHT196730:HHT196731 HRP196730:HRP196731 IBL196730:IBL196731 ILH196730:ILH196731 IVD196730:IVD196731 JEZ196730:JEZ196731 JOV196730:JOV196731 JYR196730:JYR196731 KIN196730:KIN196731 KSJ196730:KSJ196731 LCF196730:LCF196731 LMB196730:LMB196731 LVX196730:LVX196731 MFT196730:MFT196731 MPP196730:MPP196731 MZL196730:MZL196731 NJH196730:NJH196731 NTD196730:NTD196731 OCZ196730:OCZ196731 OMV196730:OMV196731 OWR196730:OWR196731 PGN196730:PGN196731 PQJ196730:PQJ196731 QAF196730:QAF196731 QKB196730:QKB196731 QTX196730:QTX196731 RDT196730:RDT196731 RNP196730:RNP196731 RXL196730:RXL196731 SHH196730:SHH196731 SRD196730:SRD196731 TAZ196730:TAZ196731 TKV196730:TKV196731 TUR196730:TUR196731 UEN196730:UEN196731 UOJ196730:UOJ196731 UYF196730:UYF196731 VIB196730:VIB196731 VRX196730:VRX196731 WBT196730:WBT196731 WLP196730:WLP196731 WVL196730:WVL196731 D262266:D262267 IZ262266:IZ262267 SV262266:SV262267 ACR262266:ACR262267 AMN262266:AMN262267 AWJ262266:AWJ262267 BGF262266:BGF262267 BQB262266:BQB262267 BZX262266:BZX262267 CJT262266:CJT262267 CTP262266:CTP262267 DDL262266:DDL262267 DNH262266:DNH262267 DXD262266:DXD262267 EGZ262266:EGZ262267 EQV262266:EQV262267 FAR262266:FAR262267 FKN262266:FKN262267 FUJ262266:FUJ262267 GEF262266:GEF262267 GOB262266:GOB262267 GXX262266:GXX262267 HHT262266:HHT262267 HRP262266:HRP262267 IBL262266:IBL262267 ILH262266:ILH262267 IVD262266:IVD262267 JEZ262266:JEZ262267 JOV262266:JOV262267 JYR262266:JYR262267 KIN262266:KIN262267 KSJ262266:KSJ262267 LCF262266:LCF262267 LMB262266:LMB262267 LVX262266:LVX262267 MFT262266:MFT262267 MPP262266:MPP262267 MZL262266:MZL262267 NJH262266:NJH262267 NTD262266:NTD262267 OCZ262266:OCZ262267 OMV262266:OMV262267 OWR262266:OWR262267 PGN262266:PGN262267 PQJ262266:PQJ262267 QAF262266:QAF262267 QKB262266:QKB262267 QTX262266:QTX262267 RDT262266:RDT262267 RNP262266:RNP262267 RXL262266:RXL262267 SHH262266:SHH262267 SRD262266:SRD262267 TAZ262266:TAZ262267 TKV262266:TKV262267 TUR262266:TUR262267 UEN262266:UEN262267 UOJ262266:UOJ262267 UYF262266:UYF262267 VIB262266:VIB262267 VRX262266:VRX262267 WBT262266:WBT262267 WLP262266:WLP262267 WVL262266:WVL262267 D327802:D327803 IZ327802:IZ327803 SV327802:SV327803 ACR327802:ACR327803 AMN327802:AMN327803 AWJ327802:AWJ327803 BGF327802:BGF327803 BQB327802:BQB327803 BZX327802:BZX327803 CJT327802:CJT327803 CTP327802:CTP327803 DDL327802:DDL327803 DNH327802:DNH327803 DXD327802:DXD327803 EGZ327802:EGZ327803 EQV327802:EQV327803 FAR327802:FAR327803 FKN327802:FKN327803 FUJ327802:FUJ327803 GEF327802:GEF327803 GOB327802:GOB327803 GXX327802:GXX327803 HHT327802:HHT327803 HRP327802:HRP327803 IBL327802:IBL327803 ILH327802:ILH327803 IVD327802:IVD327803 JEZ327802:JEZ327803 JOV327802:JOV327803 JYR327802:JYR327803 KIN327802:KIN327803 KSJ327802:KSJ327803 LCF327802:LCF327803 LMB327802:LMB327803 LVX327802:LVX327803 MFT327802:MFT327803 MPP327802:MPP327803 MZL327802:MZL327803 NJH327802:NJH327803 NTD327802:NTD327803 OCZ327802:OCZ327803 OMV327802:OMV327803 OWR327802:OWR327803 PGN327802:PGN327803 PQJ327802:PQJ327803 QAF327802:QAF327803 QKB327802:QKB327803 QTX327802:QTX327803 RDT327802:RDT327803 RNP327802:RNP327803 RXL327802:RXL327803 SHH327802:SHH327803 SRD327802:SRD327803 TAZ327802:TAZ327803 TKV327802:TKV327803 TUR327802:TUR327803 UEN327802:UEN327803 UOJ327802:UOJ327803 UYF327802:UYF327803 VIB327802:VIB327803 VRX327802:VRX327803 WBT327802:WBT327803 WLP327802:WLP327803 WVL327802:WVL327803 D393338:D393339 IZ393338:IZ393339 SV393338:SV393339 ACR393338:ACR393339 AMN393338:AMN393339 AWJ393338:AWJ393339 BGF393338:BGF393339 BQB393338:BQB393339 BZX393338:BZX393339 CJT393338:CJT393339 CTP393338:CTP393339 DDL393338:DDL393339 DNH393338:DNH393339 DXD393338:DXD393339 EGZ393338:EGZ393339 EQV393338:EQV393339 FAR393338:FAR393339 FKN393338:FKN393339 FUJ393338:FUJ393339 GEF393338:GEF393339 GOB393338:GOB393339 GXX393338:GXX393339 HHT393338:HHT393339 HRP393338:HRP393339 IBL393338:IBL393339 ILH393338:ILH393339 IVD393338:IVD393339 JEZ393338:JEZ393339 JOV393338:JOV393339 JYR393338:JYR393339 KIN393338:KIN393339 KSJ393338:KSJ393339 LCF393338:LCF393339 LMB393338:LMB393339 LVX393338:LVX393339 MFT393338:MFT393339 MPP393338:MPP393339 MZL393338:MZL393339 NJH393338:NJH393339 NTD393338:NTD393339 OCZ393338:OCZ393339 OMV393338:OMV393339 OWR393338:OWR393339 PGN393338:PGN393339 PQJ393338:PQJ393339 QAF393338:QAF393339 QKB393338:QKB393339 QTX393338:QTX393339 RDT393338:RDT393339 RNP393338:RNP393339 RXL393338:RXL393339 SHH393338:SHH393339 SRD393338:SRD393339 TAZ393338:TAZ393339 TKV393338:TKV393339 TUR393338:TUR393339 UEN393338:UEN393339 UOJ393338:UOJ393339 UYF393338:UYF393339 VIB393338:VIB393339 VRX393338:VRX393339 WBT393338:WBT393339 WLP393338:WLP393339 WVL393338:WVL393339 D458874:D458875 IZ458874:IZ458875 SV458874:SV458875 ACR458874:ACR458875 AMN458874:AMN458875 AWJ458874:AWJ458875 BGF458874:BGF458875 BQB458874:BQB458875 BZX458874:BZX458875 CJT458874:CJT458875 CTP458874:CTP458875 DDL458874:DDL458875 DNH458874:DNH458875 DXD458874:DXD458875 EGZ458874:EGZ458875 EQV458874:EQV458875 FAR458874:FAR458875 FKN458874:FKN458875 FUJ458874:FUJ458875 GEF458874:GEF458875 GOB458874:GOB458875 GXX458874:GXX458875 HHT458874:HHT458875 HRP458874:HRP458875 IBL458874:IBL458875 ILH458874:ILH458875 IVD458874:IVD458875 JEZ458874:JEZ458875 JOV458874:JOV458875 JYR458874:JYR458875 KIN458874:KIN458875 KSJ458874:KSJ458875 LCF458874:LCF458875 LMB458874:LMB458875 LVX458874:LVX458875 MFT458874:MFT458875 MPP458874:MPP458875 MZL458874:MZL458875 NJH458874:NJH458875 NTD458874:NTD458875 OCZ458874:OCZ458875 OMV458874:OMV458875 OWR458874:OWR458875 PGN458874:PGN458875 PQJ458874:PQJ458875 QAF458874:QAF458875 QKB458874:QKB458875 QTX458874:QTX458875 RDT458874:RDT458875 RNP458874:RNP458875 RXL458874:RXL458875 SHH458874:SHH458875 SRD458874:SRD458875 TAZ458874:TAZ458875 TKV458874:TKV458875 TUR458874:TUR458875 UEN458874:UEN458875 UOJ458874:UOJ458875 UYF458874:UYF458875 VIB458874:VIB458875 VRX458874:VRX458875 WBT458874:WBT458875 WLP458874:WLP458875 WVL458874:WVL458875 D524410:D524411 IZ524410:IZ524411 SV524410:SV524411 ACR524410:ACR524411 AMN524410:AMN524411 AWJ524410:AWJ524411 BGF524410:BGF524411 BQB524410:BQB524411 BZX524410:BZX524411 CJT524410:CJT524411 CTP524410:CTP524411 DDL524410:DDL524411 DNH524410:DNH524411 DXD524410:DXD524411 EGZ524410:EGZ524411 EQV524410:EQV524411 FAR524410:FAR524411 FKN524410:FKN524411 FUJ524410:FUJ524411 GEF524410:GEF524411 GOB524410:GOB524411 GXX524410:GXX524411 HHT524410:HHT524411 HRP524410:HRP524411 IBL524410:IBL524411 ILH524410:ILH524411 IVD524410:IVD524411 JEZ524410:JEZ524411 JOV524410:JOV524411 JYR524410:JYR524411 KIN524410:KIN524411 KSJ524410:KSJ524411 LCF524410:LCF524411 LMB524410:LMB524411 LVX524410:LVX524411 MFT524410:MFT524411 MPP524410:MPP524411 MZL524410:MZL524411 NJH524410:NJH524411 NTD524410:NTD524411 OCZ524410:OCZ524411 OMV524410:OMV524411 OWR524410:OWR524411 PGN524410:PGN524411 PQJ524410:PQJ524411 QAF524410:QAF524411 QKB524410:QKB524411 QTX524410:QTX524411 RDT524410:RDT524411 RNP524410:RNP524411 RXL524410:RXL524411 SHH524410:SHH524411 SRD524410:SRD524411 TAZ524410:TAZ524411 TKV524410:TKV524411 TUR524410:TUR524411 UEN524410:UEN524411 UOJ524410:UOJ524411 UYF524410:UYF524411 VIB524410:VIB524411 VRX524410:VRX524411 WBT524410:WBT524411 WLP524410:WLP524411 WVL524410:WVL524411 D589946:D589947 IZ589946:IZ589947 SV589946:SV589947 ACR589946:ACR589947 AMN589946:AMN589947 AWJ589946:AWJ589947 BGF589946:BGF589947 BQB589946:BQB589947 BZX589946:BZX589947 CJT589946:CJT589947 CTP589946:CTP589947 DDL589946:DDL589947 DNH589946:DNH589947 DXD589946:DXD589947 EGZ589946:EGZ589947 EQV589946:EQV589947 FAR589946:FAR589947 FKN589946:FKN589947 FUJ589946:FUJ589947 GEF589946:GEF589947 GOB589946:GOB589947 GXX589946:GXX589947 HHT589946:HHT589947 HRP589946:HRP589947 IBL589946:IBL589947 ILH589946:ILH589947 IVD589946:IVD589947 JEZ589946:JEZ589947 JOV589946:JOV589947 JYR589946:JYR589947 KIN589946:KIN589947 KSJ589946:KSJ589947 LCF589946:LCF589947 LMB589946:LMB589947 LVX589946:LVX589947 MFT589946:MFT589947 MPP589946:MPP589947 MZL589946:MZL589947 NJH589946:NJH589947 NTD589946:NTD589947 OCZ589946:OCZ589947 OMV589946:OMV589947 OWR589946:OWR589947 PGN589946:PGN589947 PQJ589946:PQJ589947 QAF589946:QAF589947 QKB589946:QKB589947 QTX589946:QTX589947 RDT589946:RDT589947 RNP589946:RNP589947 RXL589946:RXL589947 SHH589946:SHH589947 SRD589946:SRD589947 TAZ589946:TAZ589947 TKV589946:TKV589947 TUR589946:TUR589947 UEN589946:UEN589947 UOJ589946:UOJ589947 UYF589946:UYF589947 VIB589946:VIB589947 VRX589946:VRX589947 WBT589946:WBT589947 WLP589946:WLP589947 WVL589946:WVL589947 D655482:D655483 IZ655482:IZ655483 SV655482:SV655483 ACR655482:ACR655483 AMN655482:AMN655483 AWJ655482:AWJ655483 BGF655482:BGF655483 BQB655482:BQB655483 BZX655482:BZX655483 CJT655482:CJT655483 CTP655482:CTP655483 DDL655482:DDL655483 DNH655482:DNH655483 DXD655482:DXD655483 EGZ655482:EGZ655483 EQV655482:EQV655483 FAR655482:FAR655483 FKN655482:FKN655483 FUJ655482:FUJ655483 GEF655482:GEF655483 GOB655482:GOB655483 GXX655482:GXX655483 HHT655482:HHT655483 HRP655482:HRP655483 IBL655482:IBL655483 ILH655482:ILH655483 IVD655482:IVD655483 JEZ655482:JEZ655483 JOV655482:JOV655483 JYR655482:JYR655483 KIN655482:KIN655483 KSJ655482:KSJ655483 LCF655482:LCF655483 LMB655482:LMB655483 LVX655482:LVX655483 MFT655482:MFT655483 MPP655482:MPP655483 MZL655482:MZL655483 NJH655482:NJH655483 NTD655482:NTD655483 OCZ655482:OCZ655483 OMV655482:OMV655483 OWR655482:OWR655483 PGN655482:PGN655483 PQJ655482:PQJ655483 QAF655482:QAF655483 QKB655482:QKB655483 QTX655482:QTX655483 RDT655482:RDT655483 RNP655482:RNP655483 RXL655482:RXL655483 SHH655482:SHH655483 SRD655482:SRD655483 TAZ655482:TAZ655483 TKV655482:TKV655483 TUR655482:TUR655483 UEN655482:UEN655483 UOJ655482:UOJ655483 UYF655482:UYF655483 VIB655482:VIB655483 VRX655482:VRX655483 WBT655482:WBT655483 WLP655482:WLP655483 WVL655482:WVL655483 D721018:D721019 IZ721018:IZ721019 SV721018:SV721019 ACR721018:ACR721019 AMN721018:AMN721019 AWJ721018:AWJ721019 BGF721018:BGF721019 BQB721018:BQB721019 BZX721018:BZX721019 CJT721018:CJT721019 CTP721018:CTP721019 DDL721018:DDL721019 DNH721018:DNH721019 DXD721018:DXD721019 EGZ721018:EGZ721019 EQV721018:EQV721019 FAR721018:FAR721019 FKN721018:FKN721019 FUJ721018:FUJ721019 GEF721018:GEF721019 GOB721018:GOB721019 GXX721018:GXX721019 HHT721018:HHT721019 HRP721018:HRP721019 IBL721018:IBL721019 ILH721018:ILH721019 IVD721018:IVD721019 JEZ721018:JEZ721019 JOV721018:JOV721019 JYR721018:JYR721019 KIN721018:KIN721019 KSJ721018:KSJ721019 LCF721018:LCF721019 LMB721018:LMB721019 LVX721018:LVX721019 MFT721018:MFT721019 MPP721018:MPP721019 MZL721018:MZL721019 NJH721018:NJH721019 NTD721018:NTD721019 OCZ721018:OCZ721019 OMV721018:OMV721019 OWR721018:OWR721019 PGN721018:PGN721019 PQJ721018:PQJ721019 QAF721018:QAF721019 QKB721018:QKB721019 QTX721018:QTX721019 RDT721018:RDT721019 RNP721018:RNP721019 RXL721018:RXL721019 SHH721018:SHH721019 SRD721018:SRD721019 TAZ721018:TAZ721019 TKV721018:TKV721019 TUR721018:TUR721019 UEN721018:UEN721019 UOJ721018:UOJ721019 UYF721018:UYF721019 VIB721018:VIB721019 VRX721018:VRX721019 WBT721018:WBT721019 WLP721018:WLP721019 WVL721018:WVL721019 D786554:D786555 IZ786554:IZ786555 SV786554:SV786555 ACR786554:ACR786555 AMN786554:AMN786555 AWJ786554:AWJ786555 BGF786554:BGF786555 BQB786554:BQB786555 BZX786554:BZX786555 CJT786554:CJT786555 CTP786554:CTP786555 DDL786554:DDL786555 DNH786554:DNH786555 DXD786554:DXD786555 EGZ786554:EGZ786555 EQV786554:EQV786555 FAR786554:FAR786555 FKN786554:FKN786555 FUJ786554:FUJ786555 GEF786554:GEF786555 GOB786554:GOB786555 GXX786554:GXX786555 HHT786554:HHT786555 HRP786554:HRP786555 IBL786554:IBL786555 ILH786554:ILH786555 IVD786554:IVD786555 JEZ786554:JEZ786555 JOV786554:JOV786555 JYR786554:JYR786555 KIN786554:KIN786555 KSJ786554:KSJ786555 LCF786554:LCF786555 LMB786554:LMB786555 LVX786554:LVX786555 MFT786554:MFT786555 MPP786554:MPP786555 MZL786554:MZL786555 NJH786554:NJH786555 NTD786554:NTD786555 OCZ786554:OCZ786555 OMV786554:OMV786555 OWR786554:OWR786555 PGN786554:PGN786555 PQJ786554:PQJ786555 QAF786554:QAF786555 QKB786554:QKB786555 QTX786554:QTX786555 RDT786554:RDT786555 RNP786554:RNP786555 RXL786554:RXL786555 SHH786554:SHH786555 SRD786554:SRD786555 TAZ786554:TAZ786555 TKV786554:TKV786555 TUR786554:TUR786555 UEN786554:UEN786555 UOJ786554:UOJ786555 UYF786554:UYF786555 VIB786554:VIB786555 VRX786554:VRX786555 WBT786554:WBT786555 WLP786554:WLP786555 WVL786554:WVL786555 D852090:D852091 IZ852090:IZ852091 SV852090:SV852091 ACR852090:ACR852091 AMN852090:AMN852091 AWJ852090:AWJ852091 BGF852090:BGF852091 BQB852090:BQB852091 BZX852090:BZX852091 CJT852090:CJT852091 CTP852090:CTP852091 DDL852090:DDL852091 DNH852090:DNH852091 DXD852090:DXD852091 EGZ852090:EGZ852091 EQV852090:EQV852091 FAR852090:FAR852091 FKN852090:FKN852091 FUJ852090:FUJ852091 GEF852090:GEF852091 GOB852090:GOB852091 GXX852090:GXX852091 HHT852090:HHT852091 HRP852090:HRP852091 IBL852090:IBL852091 ILH852090:ILH852091 IVD852090:IVD852091 JEZ852090:JEZ852091 JOV852090:JOV852091 JYR852090:JYR852091 KIN852090:KIN852091 KSJ852090:KSJ852091 LCF852090:LCF852091 LMB852090:LMB852091 LVX852090:LVX852091 MFT852090:MFT852091 MPP852090:MPP852091 MZL852090:MZL852091 NJH852090:NJH852091 NTD852090:NTD852091 OCZ852090:OCZ852091 OMV852090:OMV852091 OWR852090:OWR852091 PGN852090:PGN852091 PQJ852090:PQJ852091 QAF852090:QAF852091 QKB852090:QKB852091 QTX852090:QTX852091 RDT852090:RDT852091 RNP852090:RNP852091 RXL852090:RXL852091 SHH852090:SHH852091 SRD852090:SRD852091 TAZ852090:TAZ852091 TKV852090:TKV852091 TUR852090:TUR852091 UEN852090:UEN852091 UOJ852090:UOJ852091 UYF852090:UYF852091 VIB852090:VIB852091 VRX852090:VRX852091 WBT852090:WBT852091 WLP852090:WLP852091 WVL852090:WVL852091 D917626:D917627 IZ917626:IZ917627 SV917626:SV917627 ACR917626:ACR917627 AMN917626:AMN917627 AWJ917626:AWJ917627 BGF917626:BGF917627 BQB917626:BQB917627 BZX917626:BZX917627 CJT917626:CJT917627 CTP917626:CTP917627 DDL917626:DDL917627 DNH917626:DNH917627 DXD917626:DXD917627 EGZ917626:EGZ917627 EQV917626:EQV917627 FAR917626:FAR917627 FKN917626:FKN917627 FUJ917626:FUJ917627 GEF917626:GEF917627 GOB917626:GOB917627 GXX917626:GXX917627 HHT917626:HHT917627 HRP917626:HRP917627 IBL917626:IBL917627 ILH917626:ILH917627 IVD917626:IVD917627 JEZ917626:JEZ917627 JOV917626:JOV917627 JYR917626:JYR917627 KIN917626:KIN917627 KSJ917626:KSJ917627 LCF917626:LCF917627 LMB917626:LMB917627 LVX917626:LVX917627 MFT917626:MFT917627 MPP917626:MPP917627 MZL917626:MZL917627 NJH917626:NJH917627 NTD917626:NTD917627 OCZ917626:OCZ917627 OMV917626:OMV917627 OWR917626:OWR917627 PGN917626:PGN917627 PQJ917626:PQJ917627 QAF917626:QAF917627 QKB917626:QKB917627 QTX917626:QTX917627 RDT917626:RDT917627 RNP917626:RNP917627 RXL917626:RXL917627 SHH917626:SHH917627 SRD917626:SRD917627 TAZ917626:TAZ917627 TKV917626:TKV917627 TUR917626:TUR917627 UEN917626:UEN917627 UOJ917626:UOJ917627 UYF917626:UYF917627 VIB917626:VIB917627 VRX917626:VRX917627 WBT917626:WBT917627 WLP917626:WLP917627 WVL917626:WVL917627 D983162:D983163 IZ983162:IZ983163 SV983162:SV983163 ACR983162:ACR983163 AMN983162:AMN983163 AWJ983162:AWJ983163 BGF983162:BGF983163 BQB983162:BQB983163 BZX983162:BZX983163 CJT983162:CJT983163 CTP983162:CTP983163 DDL983162:DDL983163 DNH983162:DNH983163 DXD983162:DXD983163 EGZ983162:EGZ983163 EQV983162:EQV983163 FAR983162:FAR983163 FKN983162:FKN983163 FUJ983162:FUJ983163 GEF983162:GEF983163 GOB983162:GOB983163 GXX983162:GXX983163 HHT983162:HHT983163 HRP983162:HRP983163 IBL983162:IBL983163 ILH983162:ILH983163 IVD983162:IVD983163 JEZ983162:JEZ983163 JOV983162:JOV983163 JYR983162:JYR983163 KIN983162:KIN983163 KSJ983162:KSJ983163 LCF983162:LCF983163 LMB983162:LMB983163 LVX983162:LVX983163 MFT983162:MFT983163 MPP983162:MPP983163 MZL983162:MZL983163 NJH983162:NJH983163 NTD983162:NTD983163 OCZ983162:OCZ983163 OMV983162:OMV983163 OWR983162:OWR983163 PGN983162:PGN983163 PQJ983162:PQJ983163 QAF983162:QAF983163 QKB983162:QKB983163 QTX983162:QTX983163 RDT983162:RDT983163 RNP983162:RNP983163 RXL983162:RXL983163 SHH983162:SHH983163 SRD983162:SRD983163 TAZ983162:TAZ983163 TKV983162:TKV983163 TUR983162:TUR983163 UEN983162:UEN983163 UOJ983162:UOJ983163 UYF983162:UYF983163 VIB983162:VIB983163 VRX983162:VRX983163 WBT983162:WBT983163 WLP983162:WLP983163 WVL983162:WVL983163 VRX983077:VRX983100 IZ93:IZ105 SV93:SV105 ACR93:ACR105 AMN93:AMN105 AWJ93:AWJ105 BGF93:BGF105 BQB93:BQB105 BZX93:BZX105 CJT93:CJT105 CTP93:CTP105 DDL93:DDL105 DNH93:DNH105 DXD93:DXD105 EGZ93:EGZ105 EQV93:EQV105 FAR93:FAR105 FKN93:FKN105 FUJ93:FUJ105 GEF93:GEF105 GOB93:GOB105 GXX93:GXX105 HHT93:HHT105 HRP93:HRP105 IBL93:IBL105 ILH93:ILH105 IVD93:IVD105 JEZ93:JEZ105 JOV93:JOV105 JYR93:JYR105 KIN93:KIN105 KSJ93:KSJ105 LCF93:LCF105 LMB93:LMB105 LVX93:LVX105 MFT93:MFT105 MPP93:MPP105 MZL93:MZL105 NJH93:NJH105 NTD93:NTD105 OCZ93:OCZ105 OMV93:OMV105 OWR93:OWR105 PGN93:PGN105 PQJ93:PQJ105 QAF93:QAF105 QKB93:QKB105 QTX93:QTX105 RDT93:RDT105 RNP93:RNP105 RXL93:RXL105 SHH93:SHH105 SRD93:SRD105 TAZ93:TAZ105 TKV93:TKV105 TUR93:TUR105 UEN93:UEN105 UOJ93:UOJ105 UYF93:UYF105 VIB93:VIB105 VRX93:VRX105 WBT93:WBT105 WLP93:WLP105 WVL93:WVL105 D65630:D65642 IZ65630:IZ65642 SV65630:SV65642 ACR65630:ACR65642 AMN65630:AMN65642 AWJ65630:AWJ65642 BGF65630:BGF65642 BQB65630:BQB65642 BZX65630:BZX65642 CJT65630:CJT65642 CTP65630:CTP65642 DDL65630:DDL65642 DNH65630:DNH65642 DXD65630:DXD65642 EGZ65630:EGZ65642 EQV65630:EQV65642 FAR65630:FAR65642 FKN65630:FKN65642 FUJ65630:FUJ65642 GEF65630:GEF65642 GOB65630:GOB65642 GXX65630:GXX65642 HHT65630:HHT65642 HRP65630:HRP65642 IBL65630:IBL65642 ILH65630:ILH65642 IVD65630:IVD65642 JEZ65630:JEZ65642 JOV65630:JOV65642 JYR65630:JYR65642 KIN65630:KIN65642 KSJ65630:KSJ65642 LCF65630:LCF65642 LMB65630:LMB65642 LVX65630:LVX65642 MFT65630:MFT65642 MPP65630:MPP65642 MZL65630:MZL65642 NJH65630:NJH65642 NTD65630:NTD65642 OCZ65630:OCZ65642 OMV65630:OMV65642 OWR65630:OWR65642 PGN65630:PGN65642 PQJ65630:PQJ65642 QAF65630:QAF65642 QKB65630:QKB65642 QTX65630:QTX65642 RDT65630:RDT65642 RNP65630:RNP65642 RXL65630:RXL65642 SHH65630:SHH65642 SRD65630:SRD65642 TAZ65630:TAZ65642 TKV65630:TKV65642 TUR65630:TUR65642 UEN65630:UEN65642 UOJ65630:UOJ65642 UYF65630:UYF65642 VIB65630:VIB65642 VRX65630:VRX65642 WBT65630:WBT65642 WLP65630:WLP65642 WVL65630:WVL65642 D131166:D131178 IZ131166:IZ131178 SV131166:SV131178 ACR131166:ACR131178 AMN131166:AMN131178 AWJ131166:AWJ131178 BGF131166:BGF131178 BQB131166:BQB131178 BZX131166:BZX131178 CJT131166:CJT131178 CTP131166:CTP131178 DDL131166:DDL131178 DNH131166:DNH131178 DXD131166:DXD131178 EGZ131166:EGZ131178 EQV131166:EQV131178 FAR131166:FAR131178 FKN131166:FKN131178 FUJ131166:FUJ131178 GEF131166:GEF131178 GOB131166:GOB131178 GXX131166:GXX131178 HHT131166:HHT131178 HRP131166:HRP131178 IBL131166:IBL131178 ILH131166:ILH131178 IVD131166:IVD131178 JEZ131166:JEZ131178 JOV131166:JOV131178 JYR131166:JYR131178 KIN131166:KIN131178 KSJ131166:KSJ131178 LCF131166:LCF131178 LMB131166:LMB131178 LVX131166:LVX131178 MFT131166:MFT131178 MPP131166:MPP131178 MZL131166:MZL131178 NJH131166:NJH131178 NTD131166:NTD131178 OCZ131166:OCZ131178 OMV131166:OMV131178 OWR131166:OWR131178 PGN131166:PGN131178 PQJ131166:PQJ131178 QAF131166:QAF131178 QKB131166:QKB131178 QTX131166:QTX131178 RDT131166:RDT131178 RNP131166:RNP131178 RXL131166:RXL131178 SHH131166:SHH131178 SRD131166:SRD131178 TAZ131166:TAZ131178 TKV131166:TKV131178 TUR131166:TUR131178 UEN131166:UEN131178 UOJ131166:UOJ131178 UYF131166:UYF131178 VIB131166:VIB131178 VRX131166:VRX131178 WBT131166:WBT131178 WLP131166:WLP131178 WVL131166:WVL131178 D196702:D196714 IZ196702:IZ196714 SV196702:SV196714 ACR196702:ACR196714 AMN196702:AMN196714 AWJ196702:AWJ196714 BGF196702:BGF196714 BQB196702:BQB196714 BZX196702:BZX196714 CJT196702:CJT196714 CTP196702:CTP196714 DDL196702:DDL196714 DNH196702:DNH196714 DXD196702:DXD196714 EGZ196702:EGZ196714 EQV196702:EQV196714 FAR196702:FAR196714 FKN196702:FKN196714 FUJ196702:FUJ196714 GEF196702:GEF196714 GOB196702:GOB196714 GXX196702:GXX196714 HHT196702:HHT196714 HRP196702:HRP196714 IBL196702:IBL196714 ILH196702:ILH196714 IVD196702:IVD196714 JEZ196702:JEZ196714 JOV196702:JOV196714 JYR196702:JYR196714 KIN196702:KIN196714 KSJ196702:KSJ196714 LCF196702:LCF196714 LMB196702:LMB196714 LVX196702:LVX196714 MFT196702:MFT196714 MPP196702:MPP196714 MZL196702:MZL196714 NJH196702:NJH196714 NTD196702:NTD196714 OCZ196702:OCZ196714 OMV196702:OMV196714 OWR196702:OWR196714 PGN196702:PGN196714 PQJ196702:PQJ196714 QAF196702:QAF196714 QKB196702:QKB196714 QTX196702:QTX196714 RDT196702:RDT196714 RNP196702:RNP196714 RXL196702:RXL196714 SHH196702:SHH196714 SRD196702:SRD196714 TAZ196702:TAZ196714 TKV196702:TKV196714 TUR196702:TUR196714 UEN196702:UEN196714 UOJ196702:UOJ196714 UYF196702:UYF196714 VIB196702:VIB196714 VRX196702:VRX196714 WBT196702:WBT196714 WLP196702:WLP196714 WVL196702:WVL196714 D262238:D262250 IZ262238:IZ262250 SV262238:SV262250 ACR262238:ACR262250 AMN262238:AMN262250 AWJ262238:AWJ262250 BGF262238:BGF262250 BQB262238:BQB262250 BZX262238:BZX262250 CJT262238:CJT262250 CTP262238:CTP262250 DDL262238:DDL262250 DNH262238:DNH262250 DXD262238:DXD262250 EGZ262238:EGZ262250 EQV262238:EQV262250 FAR262238:FAR262250 FKN262238:FKN262250 FUJ262238:FUJ262250 GEF262238:GEF262250 GOB262238:GOB262250 GXX262238:GXX262250 HHT262238:HHT262250 HRP262238:HRP262250 IBL262238:IBL262250 ILH262238:ILH262250 IVD262238:IVD262250 JEZ262238:JEZ262250 JOV262238:JOV262250 JYR262238:JYR262250 KIN262238:KIN262250 KSJ262238:KSJ262250 LCF262238:LCF262250 LMB262238:LMB262250 LVX262238:LVX262250 MFT262238:MFT262250 MPP262238:MPP262250 MZL262238:MZL262250 NJH262238:NJH262250 NTD262238:NTD262250 OCZ262238:OCZ262250 OMV262238:OMV262250 OWR262238:OWR262250 PGN262238:PGN262250 PQJ262238:PQJ262250 QAF262238:QAF262250 QKB262238:QKB262250 QTX262238:QTX262250 RDT262238:RDT262250 RNP262238:RNP262250 RXL262238:RXL262250 SHH262238:SHH262250 SRD262238:SRD262250 TAZ262238:TAZ262250 TKV262238:TKV262250 TUR262238:TUR262250 UEN262238:UEN262250 UOJ262238:UOJ262250 UYF262238:UYF262250 VIB262238:VIB262250 VRX262238:VRX262250 WBT262238:WBT262250 WLP262238:WLP262250 WVL262238:WVL262250 D327774:D327786 IZ327774:IZ327786 SV327774:SV327786 ACR327774:ACR327786 AMN327774:AMN327786 AWJ327774:AWJ327786 BGF327774:BGF327786 BQB327774:BQB327786 BZX327774:BZX327786 CJT327774:CJT327786 CTP327774:CTP327786 DDL327774:DDL327786 DNH327774:DNH327786 DXD327774:DXD327786 EGZ327774:EGZ327786 EQV327774:EQV327786 FAR327774:FAR327786 FKN327774:FKN327786 FUJ327774:FUJ327786 GEF327774:GEF327786 GOB327774:GOB327786 GXX327774:GXX327786 HHT327774:HHT327786 HRP327774:HRP327786 IBL327774:IBL327786 ILH327774:ILH327786 IVD327774:IVD327786 JEZ327774:JEZ327786 JOV327774:JOV327786 JYR327774:JYR327786 KIN327774:KIN327786 KSJ327774:KSJ327786 LCF327774:LCF327786 LMB327774:LMB327786 LVX327774:LVX327786 MFT327774:MFT327786 MPP327774:MPP327786 MZL327774:MZL327786 NJH327774:NJH327786 NTD327774:NTD327786 OCZ327774:OCZ327786 OMV327774:OMV327786 OWR327774:OWR327786 PGN327774:PGN327786 PQJ327774:PQJ327786 QAF327774:QAF327786 QKB327774:QKB327786 QTX327774:QTX327786 RDT327774:RDT327786 RNP327774:RNP327786 RXL327774:RXL327786 SHH327774:SHH327786 SRD327774:SRD327786 TAZ327774:TAZ327786 TKV327774:TKV327786 TUR327774:TUR327786 UEN327774:UEN327786 UOJ327774:UOJ327786 UYF327774:UYF327786 VIB327774:VIB327786 VRX327774:VRX327786 WBT327774:WBT327786 WLP327774:WLP327786 WVL327774:WVL327786 D393310:D393322 IZ393310:IZ393322 SV393310:SV393322 ACR393310:ACR393322 AMN393310:AMN393322 AWJ393310:AWJ393322 BGF393310:BGF393322 BQB393310:BQB393322 BZX393310:BZX393322 CJT393310:CJT393322 CTP393310:CTP393322 DDL393310:DDL393322 DNH393310:DNH393322 DXD393310:DXD393322 EGZ393310:EGZ393322 EQV393310:EQV393322 FAR393310:FAR393322 FKN393310:FKN393322 FUJ393310:FUJ393322 GEF393310:GEF393322 GOB393310:GOB393322 GXX393310:GXX393322 HHT393310:HHT393322 HRP393310:HRP393322 IBL393310:IBL393322 ILH393310:ILH393322 IVD393310:IVD393322 JEZ393310:JEZ393322 JOV393310:JOV393322 JYR393310:JYR393322 KIN393310:KIN393322 KSJ393310:KSJ393322 LCF393310:LCF393322 LMB393310:LMB393322 LVX393310:LVX393322 MFT393310:MFT393322 MPP393310:MPP393322 MZL393310:MZL393322 NJH393310:NJH393322 NTD393310:NTD393322 OCZ393310:OCZ393322 OMV393310:OMV393322 OWR393310:OWR393322 PGN393310:PGN393322 PQJ393310:PQJ393322 QAF393310:QAF393322 QKB393310:QKB393322 QTX393310:QTX393322 RDT393310:RDT393322 RNP393310:RNP393322 RXL393310:RXL393322 SHH393310:SHH393322 SRD393310:SRD393322 TAZ393310:TAZ393322 TKV393310:TKV393322 TUR393310:TUR393322 UEN393310:UEN393322 UOJ393310:UOJ393322 UYF393310:UYF393322 VIB393310:VIB393322 VRX393310:VRX393322 WBT393310:WBT393322 WLP393310:WLP393322 WVL393310:WVL393322 D458846:D458858 IZ458846:IZ458858 SV458846:SV458858 ACR458846:ACR458858 AMN458846:AMN458858 AWJ458846:AWJ458858 BGF458846:BGF458858 BQB458846:BQB458858 BZX458846:BZX458858 CJT458846:CJT458858 CTP458846:CTP458858 DDL458846:DDL458858 DNH458846:DNH458858 DXD458846:DXD458858 EGZ458846:EGZ458858 EQV458846:EQV458858 FAR458846:FAR458858 FKN458846:FKN458858 FUJ458846:FUJ458858 GEF458846:GEF458858 GOB458846:GOB458858 GXX458846:GXX458858 HHT458846:HHT458858 HRP458846:HRP458858 IBL458846:IBL458858 ILH458846:ILH458858 IVD458846:IVD458858 JEZ458846:JEZ458858 JOV458846:JOV458858 JYR458846:JYR458858 KIN458846:KIN458858 KSJ458846:KSJ458858 LCF458846:LCF458858 LMB458846:LMB458858 LVX458846:LVX458858 MFT458846:MFT458858 MPP458846:MPP458858 MZL458846:MZL458858 NJH458846:NJH458858 NTD458846:NTD458858 OCZ458846:OCZ458858 OMV458846:OMV458858 OWR458846:OWR458858 PGN458846:PGN458858 PQJ458846:PQJ458858 QAF458846:QAF458858 QKB458846:QKB458858 QTX458846:QTX458858 RDT458846:RDT458858 RNP458846:RNP458858 RXL458846:RXL458858 SHH458846:SHH458858 SRD458846:SRD458858 TAZ458846:TAZ458858 TKV458846:TKV458858 TUR458846:TUR458858 UEN458846:UEN458858 UOJ458846:UOJ458858 UYF458846:UYF458858 VIB458846:VIB458858 VRX458846:VRX458858 WBT458846:WBT458858 WLP458846:WLP458858 WVL458846:WVL458858 D524382:D524394 IZ524382:IZ524394 SV524382:SV524394 ACR524382:ACR524394 AMN524382:AMN524394 AWJ524382:AWJ524394 BGF524382:BGF524394 BQB524382:BQB524394 BZX524382:BZX524394 CJT524382:CJT524394 CTP524382:CTP524394 DDL524382:DDL524394 DNH524382:DNH524394 DXD524382:DXD524394 EGZ524382:EGZ524394 EQV524382:EQV524394 FAR524382:FAR524394 FKN524382:FKN524394 FUJ524382:FUJ524394 GEF524382:GEF524394 GOB524382:GOB524394 GXX524382:GXX524394 HHT524382:HHT524394 HRP524382:HRP524394 IBL524382:IBL524394 ILH524382:ILH524394 IVD524382:IVD524394 JEZ524382:JEZ524394 JOV524382:JOV524394 JYR524382:JYR524394 KIN524382:KIN524394 KSJ524382:KSJ524394 LCF524382:LCF524394 LMB524382:LMB524394 LVX524382:LVX524394 MFT524382:MFT524394 MPP524382:MPP524394 MZL524382:MZL524394 NJH524382:NJH524394 NTD524382:NTD524394 OCZ524382:OCZ524394 OMV524382:OMV524394 OWR524382:OWR524394 PGN524382:PGN524394 PQJ524382:PQJ524394 QAF524382:QAF524394 QKB524382:QKB524394 QTX524382:QTX524394 RDT524382:RDT524394 RNP524382:RNP524394 RXL524382:RXL524394 SHH524382:SHH524394 SRD524382:SRD524394 TAZ524382:TAZ524394 TKV524382:TKV524394 TUR524382:TUR524394 UEN524382:UEN524394 UOJ524382:UOJ524394 UYF524382:UYF524394 VIB524382:VIB524394 VRX524382:VRX524394 WBT524382:WBT524394 WLP524382:WLP524394 WVL524382:WVL524394 D589918:D589930 IZ589918:IZ589930 SV589918:SV589930 ACR589918:ACR589930 AMN589918:AMN589930 AWJ589918:AWJ589930 BGF589918:BGF589930 BQB589918:BQB589930 BZX589918:BZX589930 CJT589918:CJT589930 CTP589918:CTP589930 DDL589918:DDL589930 DNH589918:DNH589930 DXD589918:DXD589930 EGZ589918:EGZ589930 EQV589918:EQV589930 FAR589918:FAR589930 FKN589918:FKN589930 FUJ589918:FUJ589930 GEF589918:GEF589930 GOB589918:GOB589930 GXX589918:GXX589930 HHT589918:HHT589930 HRP589918:HRP589930 IBL589918:IBL589930 ILH589918:ILH589930 IVD589918:IVD589930 JEZ589918:JEZ589930 JOV589918:JOV589930 JYR589918:JYR589930 KIN589918:KIN589930 KSJ589918:KSJ589930 LCF589918:LCF589930 LMB589918:LMB589930 LVX589918:LVX589930 MFT589918:MFT589930 MPP589918:MPP589930 MZL589918:MZL589930 NJH589918:NJH589930 NTD589918:NTD589930 OCZ589918:OCZ589930 OMV589918:OMV589930 OWR589918:OWR589930 PGN589918:PGN589930 PQJ589918:PQJ589930 QAF589918:QAF589930 QKB589918:QKB589930 QTX589918:QTX589930 RDT589918:RDT589930 RNP589918:RNP589930 RXL589918:RXL589930 SHH589918:SHH589930 SRD589918:SRD589930 TAZ589918:TAZ589930 TKV589918:TKV589930 TUR589918:TUR589930 UEN589918:UEN589930 UOJ589918:UOJ589930 UYF589918:UYF589930 VIB589918:VIB589930 VRX589918:VRX589930 WBT589918:WBT589930 WLP589918:WLP589930 WVL589918:WVL589930 D655454:D655466 IZ655454:IZ655466 SV655454:SV655466 ACR655454:ACR655466 AMN655454:AMN655466 AWJ655454:AWJ655466 BGF655454:BGF655466 BQB655454:BQB655466 BZX655454:BZX655466 CJT655454:CJT655466 CTP655454:CTP655466 DDL655454:DDL655466 DNH655454:DNH655466 DXD655454:DXD655466 EGZ655454:EGZ655466 EQV655454:EQV655466 FAR655454:FAR655466 FKN655454:FKN655466 FUJ655454:FUJ655466 GEF655454:GEF655466 GOB655454:GOB655466 GXX655454:GXX655466 HHT655454:HHT655466 HRP655454:HRP655466 IBL655454:IBL655466 ILH655454:ILH655466 IVD655454:IVD655466 JEZ655454:JEZ655466 JOV655454:JOV655466 JYR655454:JYR655466 KIN655454:KIN655466 KSJ655454:KSJ655466 LCF655454:LCF655466 LMB655454:LMB655466 LVX655454:LVX655466 MFT655454:MFT655466 MPP655454:MPP655466 MZL655454:MZL655466 NJH655454:NJH655466 NTD655454:NTD655466 OCZ655454:OCZ655466 OMV655454:OMV655466 OWR655454:OWR655466 PGN655454:PGN655466 PQJ655454:PQJ655466 QAF655454:QAF655466 QKB655454:QKB655466 QTX655454:QTX655466 RDT655454:RDT655466 RNP655454:RNP655466 RXL655454:RXL655466 SHH655454:SHH655466 SRD655454:SRD655466 TAZ655454:TAZ655466 TKV655454:TKV655466 TUR655454:TUR655466 UEN655454:UEN655466 UOJ655454:UOJ655466 UYF655454:UYF655466 VIB655454:VIB655466 VRX655454:VRX655466 WBT655454:WBT655466 WLP655454:WLP655466 WVL655454:WVL655466 D720990:D721002 IZ720990:IZ721002 SV720990:SV721002 ACR720990:ACR721002 AMN720990:AMN721002 AWJ720990:AWJ721002 BGF720990:BGF721002 BQB720990:BQB721002 BZX720990:BZX721002 CJT720990:CJT721002 CTP720990:CTP721002 DDL720990:DDL721002 DNH720990:DNH721002 DXD720990:DXD721002 EGZ720990:EGZ721002 EQV720990:EQV721002 FAR720990:FAR721002 FKN720990:FKN721002 FUJ720990:FUJ721002 GEF720990:GEF721002 GOB720990:GOB721002 GXX720990:GXX721002 HHT720990:HHT721002 HRP720990:HRP721002 IBL720990:IBL721002 ILH720990:ILH721002 IVD720990:IVD721002 JEZ720990:JEZ721002 JOV720990:JOV721002 JYR720990:JYR721002 KIN720990:KIN721002 KSJ720990:KSJ721002 LCF720990:LCF721002 LMB720990:LMB721002 LVX720990:LVX721002 MFT720990:MFT721002 MPP720990:MPP721002 MZL720990:MZL721002 NJH720990:NJH721002 NTD720990:NTD721002 OCZ720990:OCZ721002 OMV720990:OMV721002 OWR720990:OWR721002 PGN720990:PGN721002 PQJ720990:PQJ721002 QAF720990:QAF721002 QKB720990:QKB721002 QTX720990:QTX721002 RDT720990:RDT721002 RNP720990:RNP721002 RXL720990:RXL721002 SHH720990:SHH721002 SRD720990:SRD721002 TAZ720990:TAZ721002 TKV720990:TKV721002 TUR720990:TUR721002 UEN720990:UEN721002 UOJ720990:UOJ721002 UYF720990:UYF721002 VIB720990:VIB721002 VRX720990:VRX721002 WBT720990:WBT721002 WLP720990:WLP721002 WVL720990:WVL721002 D786526:D786538 IZ786526:IZ786538 SV786526:SV786538 ACR786526:ACR786538 AMN786526:AMN786538 AWJ786526:AWJ786538 BGF786526:BGF786538 BQB786526:BQB786538 BZX786526:BZX786538 CJT786526:CJT786538 CTP786526:CTP786538 DDL786526:DDL786538 DNH786526:DNH786538 DXD786526:DXD786538 EGZ786526:EGZ786538 EQV786526:EQV786538 FAR786526:FAR786538 FKN786526:FKN786538 FUJ786526:FUJ786538 GEF786526:GEF786538 GOB786526:GOB786538 GXX786526:GXX786538 HHT786526:HHT786538 HRP786526:HRP786538 IBL786526:IBL786538 ILH786526:ILH786538 IVD786526:IVD786538 JEZ786526:JEZ786538 JOV786526:JOV786538 JYR786526:JYR786538 KIN786526:KIN786538 KSJ786526:KSJ786538 LCF786526:LCF786538 LMB786526:LMB786538 LVX786526:LVX786538 MFT786526:MFT786538 MPP786526:MPP786538 MZL786526:MZL786538 NJH786526:NJH786538 NTD786526:NTD786538 OCZ786526:OCZ786538 OMV786526:OMV786538 OWR786526:OWR786538 PGN786526:PGN786538 PQJ786526:PQJ786538 QAF786526:QAF786538 QKB786526:QKB786538 QTX786526:QTX786538 RDT786526:RDT786538 RNP786526:RNP786538 RXL786526:RXL786538 SHH786526:SHH786538 SRD786526:SRD786538 TAZ786526:TAZ786538 TKV786526:TKV786538 TUR786526:TUR786538 UEN786526:UEN786538 UOJ786526:UOJ786538 UYF786526:UYF786538 VIB786526:VIB786538 VRX786526:VRX786538 WBT786526:WBT786538 WLP786526:WLP786538 WVL786526:WVL786538 D852062:D852074 IZ852062:IZ852074 SV852062:SV852074 ACR852062:ACR852074 AMN852062:AMN852074 AWJ852062:AWJ852074 BGF852062:BGF852074 BQB852062:BQB852074 BZX852062:BZX852074 CJT852062:CJT852074 CTP852062:CTP852074 DDL852062:DDL852074 DNH852062:DNH852074 DXD852062:DXD852074 EGZ852062:EGZ852074 EQV852062:EQV852074 FAR852062:FAR852074 FKN852062:FKN852074 FUJ852062:FUJ852074 GEF852062:GEF852074 GOB852062:GOB852074 GXX852062:GXX852074 HHT852062:HHT852074 HRP852062:HRP852074 IBL852062:IBL852074 ILH852062:ILH852074 IVD852062:IVD852074 JEZ852062:JEZ852074 JOV852062:JOV852074 JYR852062:JYR852074 KIN852062:KIN852074 KSJ852062:KSJ852074 LCF852062:LCF852074 LMB852062:LMB852074 LVX852062:LVX852074 MFT852062:MFT852074 MPP852062:MPP852074 MZL852062:MZL852074 NJH852062:NJH852074 NTD852062:NTD852074 OCZ852062:OCZ852074 OMV852062:OMV852074 OWR852062:OWR852074 PGN852062:PGN852074 PQJ852062:PQJ852074 QAF852062:QAF852074 QKB852062:QKB852074 QTX852062:QTX852074 RDT852062:RDT852074 RNP852062:RNP852074 RXL852062:RXL852074 SHH852062:SHH852074 SRD852062:SRD852074 TAZ852062:TAZ852074 TKV852062:TKV852074 TUR852062:TUR852074 UEN852062:UEN852074 UOJ852062:UOJ852074 UYF852062:UYF852074 VIB852062:VIB852074 VRX852062:VRX852074 WBT852062:WBT852074 WLP852062:WLP852074 WVL852062:WVL852074 D917598:D917610 IZ917598:IZ917610 SV917598:SV917610 ACR917598:ACR917610 AMN917598:AMN917610 AWJ917598:AWJ917610 BGF917598:BGF917610 BQB917598:BQB917610 BZX917598:BZX917610 CJT917598:CJT917610 CTP917598:CTP917610 DDL917598:DDL917610 DNH917598:DNH917610 DXD917598:DXD917610 EGZ917598:EGZ917610 EQV917598:EQV917610 FAR917598:FAR917610 FKN917598:FKN917610 FUJ917598:FUJ917610 GEF917598:GEF917610 GOB917598:GOB917610 GXX917598:GXX917610 HHT917598:HHT917610 HRP917598:HRP917610 IBL917598:IBL917610 ILH917598:ILH917610 IVD917598:IVD917610 JEZ917598:JEZ917610 JOV917598:JOV917610 JYR917598:JYR917610 KIN917598:KIN917610 KSJ917598:KSJ917610 LCF917598:LCF917610 LMB917598:LMB917610 LVX917598:LVX917610 MFT917598:MFT917610 MPP917598:MPP917610 MZL917598:MZL917610 NJH917598:NJH917610 NTD917598:NTD917610 OCZ917598:OCZ917610 OMV917598:OMV917610 OWR917598:OWR917610 PGN917598:PGN917610 PQJ917598:PQJ917610 QAF917598:QAF917610 QKB917598:QKB917610 QTX917598:QTX917610 RDT917598:RDT917610 RNP917598:RNP917610 RXL917598:RXL917610 SHH917598:SHH917610 SRD917598:SRD917610 TAZ917598:TAZ917610 TKV917598:TKV917610 TUR917598:TUR917610 UEN917598:UEN917610 UOJ917598:UOJ917610 UYF917598:UYF917610 VIB917598:VIB917610 VRX917598:VRX917610 WBT917598:WBT917610 WLP917598:WLP917610 WVL917598:WVL917610 D983134:D983146 IZ983134:IZ983146 SV983134:SV983146 ACR983134:ACR983146 AMN983134:AMN983146 AWJ983134:AWJ983146 BGF983134:BGF983146 BQB983134:BQB983146 BZX983134:BZX983146 CJT983134:CJT983146 CTP983134:CTP983146 DDL983134:DDL983146 DNH983134:DNH983146 DXD983134:DXD983146 EGZ983134:EGZ983146 EQV983134:EQV983146 FAR983134:FAR983146 FKN983134:FKN983146 FUJ983134:FUJ983146 GEF983134:GEF983146 GOB983134:GOB983146 GXX983134:GXX983146 HHT983134:HHT983146 HRP983134:HRP983146 IBL983134:IBL983146 ILH983134:ILH983146 IVD983134:IVD983146 JEZ983134:JEZ983146 JOV983134:JOV983146 JYR983134:JYR983146 KIN983134:KIN983146 KSJ983134:KSJ983146 LCF983134:LCF983146 LMB983134:LMB983146 LVX983134:LVX983146 MFT983134:MFT983146 MPP983134:MPP983146 MZL983134:MZL983146 NJH983134:NJH983146 NTD983134:NTD983146 OCZ983134:OCZ983146 OMV983134:OMV983146 OWR983134:OWR983146 PGN983134:PGN983146 PQJ983134:PQJ983146 QAF983134:QAF983146 QKB983134:QKB983146 QTX983134:QTX983146 RDT983134:RDT983146 RNP983134:RNP983146 RXL983134:RXL983146 SHH983134:SHH983146 SRD983134:SRD983146 TAZ983134:TAZ983146 TKV983134:TKV983146 TUR983134:TUR983146 UEN983134:UEN983146 UOJ983134:UOJ983146 UYF983134:UYF983146 VIB983134:VIB983146 VRX983134:VRX983146 WBT983134:WBT983146 WLP983134:WLP983146 WVL983134:WVL983146 WBT983077:WBT983100 IZ107:IZ118 SV107:SV118 ACR107:ACR118 AMN107:AMN118 AWJ107:AWJ118 BGF107:BGF118 BQB107:BQB118 BZX107:BZX118 CJT107:CJT118 CTP107:CTP118 DDL107:DDL118 DNH107:DNH118 DXD107:DXD118 EGZ107:EGZ118 EQV107:EQV118 FAR107:FAR118 FKN107:FKN118 FUJ107:FUJ118 GEF107:GEF118 GOB107:GOB118 GXX107:GXX118 HHT107:HHT118 HRP107:HRP118 IBL107:IBL118 ILH107:ILH118 IVD107:IVD118 JEZ107:JEZ118 JOV107:JOV118 JYR107:JYR118 KIN107:KIN118 KSJ107:KSJ118 LCF107:LCF118 LMB107:LMB118 LVX107:LVX118 MFT107:MFT118 MPP107:MPP118 MZL107:MZL118 NJH107:NJH118 NTD107:NTD118 OCZ107:OCZ118 OMV107:OMV118 OWR107:OWR118 PGN107:PGN118 PQJ107:PQJ118 QAF107:QAF118 QKB107:QKB118 QTX107:QTX118 RDT107:RDT118 RNP107:RNP118 RXL107:RXL118 SHH107:SHH118 SRD107:SRD118 TAZ107:TAZ118 TKV107:TKV118 TUR107:TUR118 UEN107:UEN118 UOJ107:UOJ118 UYF107:UYF118 VIB107:VIB118 VRX107:VRX118 WBT107:WBT118 WLP107:WLP118 WVL107:WVL118 D65644:D65655 IZ65644:IZ65655 SV65644:SV65655 ACR65644:ACR65655 AMN65644:AMN65655 AWJ65644:AWJ65655 BGF65644:BGF65655 BQB65644:BQB65655 BZX65644:BZX65655 CJT65644:CJT65655 CTP65644:CTP65655 DDL65644:DDL65655 DNH65644:DNH65655 DXD65644:DXD65655 EGZ65644:EGZ65655 EQV65644:EQV65655 FAR65644:FAR65655 FKN65644:FKN65655 FUJ65644:FUJ65655 GEF65644:GEF65655 GOB65644:GOB65655 GXX65644:GXX65655 HHT65644:HHT65655 HRP65644:HRP65655 IBL65644:IBL65655 ILH65644:ILH65655 IVD65644:IVD65655 JEZ65644:JEZ65655 JOV65644:JOV65655 JYR65644:JYR65655 KIN65644:KIN65655 KSJ65644:KSJ65655 LCF65644:LCF65655 LMB65644:LMB65655 LVX65644:LVX65655 MFT65644:MFT65655 MPP65644:MPP65655 MZL65644:MZL65655 NJH65644:NJH65655 NTD65644:NTD65655 OCZ65644:OCZ65655 OMV65644:OMV65655 OWR65644:OWR65655 PGN65644:PGN65655 PQJ65644:PQJ65655 QAF65644:QAF65655 QKB65644:QKB65655 QTX65644:QTX65655 RDT65644:RDT65655 RNP65644:RNP65655 RXL65644:RXL65655 SHH65644:SHH65655 SRD65644:SRD65655 TAZ65644:TAZ65655 TKV65644:TKV65655 TUR65644:TUR65655 UEN65644:UEN65655 UOJ65644:UOJ65655 UYF65644:UYF65655 VIB65644:VIB65655 VRX65644:VRX65655 WBT65644:WBT65655 WLP65644:WLP65655 WVL65644:WVL65655 D131180:D131191 IZ131180:IZ131191 SV131180:SV131191 ACR131180:ACR131191 AMN131180:AMN131191 AWJ131180:AWJ131191 BGF131180:BGF131191 BQB131180:BQB131191 BZX131180:BZX131191 CJT131180:CJT131191 CTP131180:CTP131191 DDL131180:DDL131191 DNH131180:DNH131191 DXD131180:DXD131191 EGZ131180:EGZ131191 EQV131180:EQV131191 FAR131180:FAR131191 FKN131180:FKN131191 FUJ131180:FUJ131191 GEF131180:GEF131191 GOB131180:GOB131191 GXX131180:GXX131191 HHT131180:HHT131191 HRP131180:HRP131191 IBL131180:IBL131191 ILH131180:ILH131191 IVD131180:IVD131191 JEZ131180:JEZ131191 JOV131180:JOV131191 JYR131180:JYR131191 KIN131180:KIN131191 KSJ131180:KSJ131191 LCF131180:LCF131191 LMB131180:LMB131191 LVX131180:LVX131191 MFT131180:MFT131191 MPP131180:MPP131191 MZL131180:MZL131191 NJH131180:NJH131191 NTD131180:NTD131191 OCZ131180:OCZ131191 OMV131180:OMV131191 OWR131180:OWR131191 PGN131180:PGN131191 PQJ131180:PQJ131191 QAF131180:QAF131191 QKB131180:QKB131191 QTX131180:QTX131191 RDT131180:RDT131191 RNP131180:RNP131191 RXL131180:RXL131191 SHH131180:SHH131191 SRD131180:SRD131191 TAZ131180:TAZ131191 TKV131180:TKV131191 TUR131180:TUR131191 UEN131180:UEN131191 UOJ131180:UOJ131191 UYF131180:UYF131191 VIB131180:VIB131191 VRX131180:VRX131191 WBT131180:WBT131191 WLP131180:WLP131191 WVL131180:WVL131191 D196716:D196727 IZ196716:IZ196727 SV196716:SV196727 ACR196716:ACR196727 AMN196716:AMN196727 AWJ196716:AWJ196727 BGF196716:BGF196727 BQB196716:BQB196727 BZX196716:BZX196727 CJT196716:CJT196727 CTP196716:CTP196727 DDL196716:DDL196727 DNH196716:DNH196727 DXD196716:DXD196727 EGZ196716:EGZ196727 EQV196716:EQV196727 FAR196716:FAR196727 FKN196716:FKN196727 FUJ196716:FUJ196727 GEF196716:GEF196727 GOB196716:GOB196727 GXX196716:GXX196727 HHT196716:HHT196727 HRP196716:HRP196727 IBL196716:IBL196727 ILH196716:ILH196727 IVD196716:IVD196727 JEZ196716:JEZ196727 JOV196716:JOV196727 JYR196716:JYR196727 KIN196716:KIN196727 KSJ196716:KSJ196727 LCF196716:LCF196727 LMB196716:LMB196727 LVX196716:LVX196727 MFT196716:MFT196727 MPP196716:MPP196727 MZL196716:MZL196727 NJH196716:NJH196727 NTD196716:NTD196727 OCZ196716:OCZ196727 OMV196716:OMV196727 OWR196716:OWR196727 PGN196716:PGN196727 PQJ196716:PQJ196727 QAF196716:QAF196727 QKB196716:QKB196727 QTX196716:QTX196727 RDT196716:RDT196727 RNP196716:RNP196727 RXL196716:RXL196727 SHH196716:SHH196727 SRD196716:SRD196727 TAZ196716:TAZ196727 TKV196716:TKV196727 TUR196716:TUR196727 UEN196716:UEN196727 UOJ196716:UOJ196727 UYF196716:UYF196727 VIB196716:VIB196727 VRX196716:VRX196727 WBT196716:WBT196727 WLP196716:WLP196727 WVL196716:WVL196727 D262252:D262263 IZ262252:IZ262263 SV262252:SV262263 ACR262252:ACR262263 AMN262252:AMN262263 AWJ262252:AWJ262263 BGF262252:BGF262263 BQB262252:BQB262263 BZX262252:BZX262263 CJT262252:CJT262263 CTP262252:CTP262263 DDL262252:DDL262263 DNH262252:DNH262263 DXD262252:DXD262263 EGZ262252:EGZ262263 EQV262252:EQV262263 FAR262252:FAR262263 FKN262252:FKN262263 FUJ262252:FUJ262263 GEF262252:GEF262263 GOB262252:GOB262263 GXX262252:GXX262263 HHT262252:HHT262263 HRP262252:HRP262263 IBL262252:IBL262263 ILH262252:ILH262263 IVD262252:IVD262263 JEZ262252:JEZ262263 JOV262252:JOV262263 JYR262252:JYR262263 KIN262252:KIN262263 KSJ262252:KSJ262263 LCF262252:LCF262263 LMB262252:LMB262263 LVX262252:LVX262263 MFT262252:MFT262263 MPP262252:MPP262263 MZL262252:MZL262263 NJH262252:NJH262263 NTD262252:NTD262263 OCZ262252:OCZ262263 OMV262252:OMV262263 OWR262252:OWR262263 PGN262252:PGN262263 PQJ262252:PQJ262263 QAF262252:QAF262263 QKB262252:QKB262263 QTX262252:QTX262263 RDT262252:RDT262263 RNP262252:RNP262263 RXL262252:RXL262263 SHH262252:SHH262263 SRD262252:SRD262263 TAZ262252:TAZ262263 TKV262252:TKV262263 TUR262252:TUR262263 UEN262252:UEN262263 UOJ262252:UOJ262263 UYF262252:UYF262263 VIB262252:VIB262263 VRX262252:VRX262263 WBT262252:WBT262263 WLP262252:WLP262263 WVL262252:WVL262263 D327788:D327799 IZ327788:IZ327799 SV327788:SV327799 ACR327788:ACR327799 AMN327788:AMN327799 AWJ327788:AWJ327799 BGF327788:BGF327799 BQB327788:BQB327799 BZX327788:BZX327799 CJT327788:CJT327799 CTP327788:CTP327799 DDL327788:DDL327799 DNH327788:DNH327799 DXD327788:DXD327799 EGZ327788:EGZ327799 EQV327788:EQV327799 FAR327788:FAR327799 FKN327788:FKN327799 FUJ327788:FUJ327799 GEF327788:GEF327799 GOB327788:GOB327799 GXX327788:GXX327799 HHT327788:HHT327799 HRP327788:HRP327799 IBL327788:IBL327799 ILH327788:ILH327799 IVD327788:IVD327799 JEZ327788:JEZ327799 JOV327788:JOV327799 JYR327788:JYR327799 KIN327788:KIN327799 KSJ327788:KSJ327799 LCF327788:LCF327799 LMB327788:LMB327799 LVX327788:LVX327799 MFT327788:MFT327799 MPP327788:MPP327799 MZL327788:MZL327799 NJH327788:NJH327799 NTD327788:NTD327799 OCZ327788:OCZ327799 OMV327788:OMV327799 OWR327788:OWR327799 PGN327788:PGN327799 PQJ327788:PQJ327799 QAF327788:QAF327799 QKB327788:QKB327799 QTX327788:QTX327799 RDT327788:RDT327799 RNP327788:RNP327799 RXL327788:RXL327799 SHH327788:SHH327799 SRD327788:SRD327799 TAZ327788:TAZ327799 TKV327788:TKV327799 TUR327788:TUR327799 UEN327788:UEN327799 UOJ327788:UOJ327799 UYF327788:UYF327799 VIB327788:VIB327799 VRX327788:VRX327799 WBT327788:WBT327799 WLP327788:WLP327799 WVL327788:WVL327799 D393324:D393335 IZ393324:IZ393335 SV393324:SV393335 ACR393324:ACR393335 AMN393324:AMN393335 AWJ393324:AWJ393335 BGF393324:BGF393335 BQB393324:BQB393335 BZX393324:BZX393335 CJT393324:CJT393335 CTP393324:CTP393335 DDL393324:DDL393335 DNH393324:DNH393335 DXD393324:DXD393335 EGZ393324:EGZ393335 EQV393324:EQV393335 FAR393324:FAR393335 FKN393324:FKN393335 FUJ393324:FUJ393335 GEF393324:GEF393335 GOB393324:GOB393335 GXX393324:GXX393335 HHT393324:HHT393335 HRP393324:HRP393335 IBL393324:IBL393335 ILH393324:ILH393335 IVD393324:IVD393335 JEZ393324:JEZ393335 JOV393324:JOV393335 JYR393324:JYR393335 KIN393324:KIN393335 KSJ393324:KSJ393335 LCF393324:LCF393335 LMB393324:LMB393335 LVX393324:LVX393335 MFT393324:MFT393335 MPP393324:MPP393335 MZL393324:MZL393335 NJH393324:NJH393335 NTD393324:NTD393335 OCZ393324:OCZ393335 OMV393324:OMV393335 OWR393324:OWR393335 PGN393324:PGN393335 PQJ393324:PQJ393335 QAF393324:QAF393335 QKB393324:QKB393335 QTX393324:QTX393335 RDT393324:RDT393335 RNP393324:RNP393335 RXL393324:RXL393335 SHH393324:SHH393335 SRD393324:SRD393335 TAZ393324:TAZ393335 TKV393324:TKV393335 TUR393324:TUR393335 UEN393324:UEN393335 UOJ393324:UOJ393335 UYF393324:UYF393335 VIB393324:VIB393335 VRX393324:VRX393335 WBT393324:WBT393335 WLP393324:WLP393335 WVL393324:WVL393335 D458860:D458871 IZ458860:IZ458871 SV458860:SV458871 ACR458860:ACR458871 AMN458860:AMN458871 AWJ458860:AWJ458871 BGF458860:BGF458871 BQB458860:BQB458871 BZX458860:BZX458871 CJT458860:CJT458871 CTP458860:CTP458871 DDL458860:DDL458871 DNH458860:DNH458871 DXD458860:DXD458871 EGZ458860:EGZ458871 EQV458860:EQV458871 FAR458860:FAR458871 FKN458860:FKN458871 FUJ458860:FUJ458871 GEF458860:GEF458871 GOB458860:GOB458871 GXX458860:GXX458871 HHT458860:HHT458871 HRP458860:HRP458871 IBL458860:IBL458871 ILH458860:ILH458871 IVD458860:IVD458871 JEZ458860:JEZ458871 JOV458860:JOV458871 JYR458860:JYR458871 KIN458860:KIN458871 KSJ458860:KSJ458871 LCF458860:LCF458871 LMB458860:LMB458871 LVX458860:LVX458871 MFT458860:MFT458871 MPP458860:MPP458871 MZL458860:MZL458871 NJH458860:NJH458871 NTD458860:NTD458871 OCZ458860:OCZ458871 OMV458860:OMV458871 OWR458860:OWR458871 PGN458860:PGN458871 PQJ458860:PQJ458871 QAF458860:QAF458871 QKB458860:QKB458871 QTX458860:QTX458871 RDT458860:RDT458871 RNP458860:RNP458871 RXL458860:RXL458871 SHH458860:SHH458871 SRD458860:SRD458871 TAZ458860:TAZ458871 TKV458860:TKV458871 TUR458860:TUR458871 UEN458860:UEN458871 UOJ458860:UOJ458871 UYF458860:UYF458871 VIB458860:VIB458871 VRX458860:VRX458871 WBT458860:WBT458871 WLP458860:WLP458871 WVL458860:WVL458871 D524396:D524407 IZ524396:IZ524407 SV524396:SV524407 ACR524396:ACR524407 AMN524396:AMN524407 AWJ524396:AWJ524407 BGF524396:BGF524407 BQB524396:BQB524407 BZX524396:BZX524407 CJT524396:CJT524407 CTP524396:CTP524407 DDL524396:DDL524407 DNH524396:DNH524407 DXD524396:DXD524407 EGZ524396:EGZ524407 EQV524396:EQV524407 FAR524396:FAR524407 FKN524396:FKN524407 FUJ524396:FUJ524407 GEF524396:GEF524407 GOB524396:GOB524407 GXX524396:GXX524407 HHT524396:HHT524407 HRP524396:HRP524407 IBL524396:IBL524407 ILH524396:ILH524407 IVD524396:IVD524407 JEZ524396:JEZ524407 JOV524396:JOV524407 JYR524396:JYR524407 KIN524396:KIN524407 KSJ524396:KSJ524407 LCF524396:LCF524407 LMB524396:LMB524407 LVX524396:LVX524407 MFT524396:MFT524407 MPP524396:MPP524407 MZL524396:MZL524407 NJH524396:NJH524407 NTD524396:NTD524407 OCZ524396:OCZ524407 OMV524396:OMV524407 OWR524396:OWR524407 PGN524396:PGN524407 PQJ524396:PQJ524407 QAF524396:QAF524407 QKB524396:QKB524407 QTX524396:QTX524407 RDT524396:RDT524407 RNP524396:RNP524407 RXL524396:RXL524407 SHH524396:SHH524407 SRD524396:SRD524407 TAZ524396:TAZ524407 TKV524396:TKV524407 TUR524396:TUR524407 UEN524396:UEN524407 UOJ524396:UOJ524407 UYF524396:UYF524407 VIB524396:VIB524407 VRX524396:VRX524407 WBT524396:WBT524407 WLP524396:WLP524407 WVL524396:WVL524407 D589932:D589943 IZ589932:IZ589943 SV589932:SV589943 ACR589932:ACR589943 AMN589932:AMN589943 AWJ589932:AWJ589943 BGF589932:BGF589943 BQB589932:BQB589943 BZX589932:BZX589943 CJT589932:CJT589943 CTP589932:CTP589943 DDL589932:DDL589943 DNH589932:DNH589943 DXD589932:DXD589943 EGZ589932:EGZ589943 EQV589932:EQV589943 FAR589932:FAR589943 FKN589932:FKN589943 FUJ589932:FUJ589943 GEF589932:GEF589943 GOB589932:GOB589943 GXX589932:GXX589943 HHT589932:HHT589943 HRP589932:HRP589943 IBL589932:IBL589943 ILH589932:ILH589943 IVD589932:IVD589943 JEZ589932:JEZ589943 JOV589932:JOV589943 JYR589932:JYR589943 KIN589932:KIN589943 KSJ589932:KSJ589943 LCF589932:LCF589943 LMB589932:LMB589943 LVX589932:LVX589943 MFT589932:MFT589943 MPP589932:MPP589943 MZL589932:MZL589943 NJH589932:NJH589943 NTD589932:NTD589943 OCZ589932:OCZ589943 OMV589932:OMV589943 OWR589932:OWR589943 PGN589932:PGN589943 PQJ589932:PQJ589943 QAF589932:QAF589943 QKB589932:QKB589943 QTX589932:QTX589943 RDT589932:RDT589943 RNP589932:RNP589943 RXL589932:RXL589943 SHH589932:SHH589943 SRD589932:SRD589943 TAZ589932:TAZ589943 TKV589932:TKV589943 TUR589932:TUR589943 UEN589932:UEN589943 UOJ589932:UOJ589943 UYF589932:UYF589943 VIB589932:VIB589943 VRX589932:VRX589943 WBT589932:WBT589943 WLP589932:WLP589943 WVL589932:WVL589943 D655468:D655479 IZ655468:IZ655479 SV655468:SV655479 ACR655468:ACR655479 AMN655468:AMN655479 AWJ655468:AWJ655479 BGF655468:BGF655479 BQB655468:BQB655479 BZX655468:BZX655479 CJT655468:CJT655479 CTP655468:CTP655479 DDL655468:DDL655479 DNH655468:DNH655479 DXD655468:DXD655479 EGZ655468:EGZ655479 EQV655468:EQV655479 FAR655468:FAR655479 FKN655468:FKN655479 FUJ655468:FUJ655479 GEF655468:GEF655479 GOB655468:GOB655479 GXX655468:GXX655479 HHT655468:HHT655479 HRP655468:HRP655479 IBL655468:IBL655479 ILH655468:ILH655479 IVD655468:IVD655479 JEZ655468:JEZ655479 JOV655468:JOV655479 JYR655468:JYR655479 KIN655468:KIN655479 KSJ655468:KSJ655479 LCF655468:LCF655479 LMB655468:LMB655479 LVX655468:LVX655479 MFT655468:MFT655479 MPP655468:MPP655479 MZL655468:MZL655479 NJH655468:NJH655479 NTD655468:NTD655479 OCZ655468:OCZ655479 OMV655468:OMV655479 OWR655468:OWR655479 PGN655468:PGN655479 PQJ655468:PQJ655479 QAF655468:QAF655479 QKB655468:QKB655479 QTX655468:QTX655479 RDT655468:RDT655479 RNP655468:RNP655479 RXL655468:RXL655479 SHH655468:SHH655479 SRD655468:SRD655479 TAZ655468:TAZ655479 TKV655468:TKV655479 TUR655468:TUR655479 UEN655468:UEN655479 UOJ655468:UOJ655479 UYF655468:UYF655479 VIB655468:VIB655479 VRX655468:VRX655479 WBT655468:WBT655479 WLP655468:WLP655479 WVL655468:WVL655479 D721004:D721015 IZ721004:IZ721015 SV721004:SV721015 ACR721004:ACR721015 AMN721004:AMN721015 AWJ721004:AWJ721015 BGF721004:BGF721015 BQB721004:BQB721015 BZX721004:BZX721015 CJT721004:CJT721015 CTP721004:CTP721015 DDL721004:DDL721015 DNH721004:DNH721015 DXD721004:DXD721015 EGZ721004:EGZ721015 EQV721004:EQV721015 FAR721004:FAR721015 FKN721004:FKN721015 FUJ721004:FUJ721015 GEF721004:GEF721015 GOB721004:GOB721015 GXX721004:GXX721015 HHT721004:HHT721015 HRP721004:HRP721015 IBL721004:IBL721015 ILH721004:ILH721015 IVD721004:IVD721015 JEZ721004:JEZ721015 JOV721004:JOV721015 JYR721004:JYR721015 KIN721004:KIN721015 KSJ721004:KSJ721015 LCF721004:LCF721015 LMB721004:LMB721015 LVX721004:LVX721015 MFT721004:MFT721015 MPP721004:MPP721015 MZL721004:MZL721015 NJH721004:NJH721015 NTD721004:NTD721015 OCZ721004:OCZ721015 OMV721004:OMV721015 OWR721004:OWR721015 PGN721004:PGN721015 PQJ721004:PQJ721015 QAF721004:QAF721015 QKB721004:QKB721015 QTX721004:QTX721015 RDT721004:RDT721015 RNP721004:RNP721015 RXL721004:RXL721015 SHH721004:SHH721015 SRD721004:SRD721015 TAZ721004:TAZ721015 TKV721004:TKV721015 TUR721004:TUR721015 UEN721004:UEN721015 UOJ721004:UOJ721015 UYF721004:UYF721015 VIB721004:VIB721015 VRX721004:VRX721015 WBT721004:WBT721015 WLP721004:WLP721015 WVL721004:WVL721015 D786540:D786551 IZ786540:IZ786551 SV786540:SV786551 ACR786540:ACR786551 AMN786540:AMN786551 AWJ786540:AWJ786551 BGF786540:BGF786551 BQB786540:BQB786551 BZX786540:BZX786551 CJT786540:CJT786551 CTP786540:CTP786551 DDL786540:DDL786551 DNH786540:DNH786551 DXD786540:DXD786551 EGZ786540:EGZ786551 EQV786540:EQV786551 FAR786540:FAR786551 FKN786540:FKN786551 FUJ786540:FUJ786551 GEF786540:GEF786551 GOB786540:GOB786551 GXX786540:GXX786551 HHT786540:HHT786551 HRP786540:HRP786551 IBL786540:IBL786551 ILH786540:ILH786551 IVD786540:IVD786551 JEZ786540:JEZ786551 JOV786540:JOV786551 JYR786540:JYR786551 KIN786540:KIN786551 KSJ786540:KSJ786551 LCF786540:LCF786551 LMB786540:LMB786551 LVX786540:LVX786551 MFT786540:MFT786551 MPP786540:MPP786551 MZL786540:MZL786551 NJH786540:NJH786551 NTD786540:NTD786551 OCZ786540:OCZ786551 OMV786540:OMV786551 OWR786540:OWR786551 PGN786540:PGN786551 PQJ786540:PQJ786551 QAF786540:QAF786551 QKB786540:QKB786551 QTX786540:QTX786551 RDT786540:RDT786551 RNP786540:RNP786551 RXL786540:RXL786551 SHH786540:SHH786551 SRD786540:SRD786551 TAZ786540:TAZ786551 TKV786540:TKV786551 TUR786540:TUR786551 UEN786540:UEN786551 UOJ786540:UOJ786551 UYF786540:UYF786551 VIB786540:VIB786551 VRX786540:VRX786551 WBT786540:WBT786551 WLP786540:WLP786551 WVL786540:WVL786551 D852076:D852087 IZ852076:IZ852087 SV852076:SV852087 ACR852076:ACR852087 AMN852076:AMN852087 AWJ852076:AWJ852087 BGF852076:BGF852087 BQB852076:BQB852087 BZX852076:BZX852087 CJT852076:CJT852087 CTP852076:CTP852087 DDL852076:DDL852087 DNH852076:DNH852087 DXD852076:DXD852087 EGZ852076:EGZ852087 EQV852076:EQV852087 FAR852076:FAR852087 FKN852076:FKN852087 FUJ852076:FUJ852087 GEF852076:GEF852087 GOB852076:GOB852087 GXX852076:GXX852087 HHT852076:HHT852087 HRP852076:HRP852087 IBL852076:IBL852087 ILH852076:ILH852087 IVD852076:IVD852087 JEZ852076:JEZ852087 JOV852076:JOV852087 JYR852076:JYR852087 KIN852076:KIN852087 KSJ852076:KSJ852087 LCF852076:LCF852087 LMB852076:LMB852087 LVX852076:LVX852087 MFT852076:MFT852087 MPP852076:MPP852087 MZL852076:MZL852087 NJH852076:NJH852087 NTD852076:NTD852087 OCZ852076:OCZ852087 OMV852076:OMV852087 OWR852076:OWR852087 PGN852076:PGN852087 PQJ852076:PQJ852087 QAF852076:QAF852087 QKB852076:QKB852087 QTX852076:QTX852087 RDT852076:RDT852087 RNP852076:RNP852087 RXL852076:RXL852087 SHH852076:SHH852087 SRD852076:SRD852087 TAZ852076:TAZ852087 TKV852076:TKV852087 TUR852076:TUR852087 UEN852076:UEN852087 UOJ852076:UOJ852087 UYF852076:UYF852087 VIB852076:VIB852087 VRX852076:VRX852087 WBT852076:WBT852087 WLP852076:WLP852087 WVL852076:WVL852087 D917612:D917623 IZ917612:IZ917623 SV917612:SV917623 ACR917612:ACR917623 AMN917612:AMN917623 AWJ917612:AWJ917623 BGF917612:BGF917623 BQB917612:BQB917623 BZX917612:BZX917623 CJT917612:CJT917623 CTP917612:CTP917623 DDL917612:DDL917623 DNH917612:DNH917623 DXD917612:DXD917623 EGZ917612:EGZ917623 EQV917612:EQV917623 FAR917612:FAR917623 FKN917612:FKN917623 FUJ917612:FUJ917623 GEF917612:GEF917623 GOB917612:GOB917623 GXX917612:GXX917623 HHT917612:HHT917623 HRP917612:HRP917623 IBL917612:IBL917623 ILH917612:ILH917623 IVD917612:IVD917623 JEZ917612:JEZ917623 JOV917612:JOV917623 JYR917612:JYR917623 KIN917612:KIN917623 KSJ917612:KSJ917623 LCF917612:LCF917623 LMB917612:LMB917623 LVX917612:LVX917623 MFT917612:MFT917623 MPP917612:MPP917623 MZL917612:MZL917623 NJH917612:NJH917623 NTD917612:NTD917623 OCZ917612:OCZ917623 OMV917612:OMV917623 OWR917612:OWR917623 PGN917612:PGN917623 PQJ917612:PQJ917623 QAF917612:QAF917623 QKB917612:QKB917623 QTX917612:QTX917623 RDT917612:RDT917623 RNP917612:RNP917623 RXL917612:RXL917623 SHH917612:SHH917623 SRD917612:SRD917623 TAZ917612:TAZ917623 TKV917612:TKV917623 TUR917612:TUR917623 UEN917612:UEN917623 UOJ917612:UOJ917623 UYF917612:UYF917623 VIB917612:VIB917623 VRX917612:VRX917623 WBT917612:WBT917623 WLP917612:WLP917623 WVL917612:WVL917623 D983148:D983159 IZ983148:IZ983159 SV983148:SV983159 ACR983148:ACR983159 AMN983148:AMN983159 AWJ983148:AWJ983159 BGF983148:BGF983159 BQB983148:BQB983159 BZX983148:BZX983159 CJT983148:CJT983159 CTP983148:CTP983159 DDL983148:DDL983159 DNH983148:DNH983159 DXD983148:DXD983159 EGZ983148:EGZ983159 EQV983148:EQV983159 FAR983148:FAR983159 FKN983148:FKN983159 FUJ983148:FUJ983159 GEF983148:GEF983159 GOB983148:GOB983159 GXX983148:GXX983159 HHT983148:HHT983159 HRP983148:HRP983159 IBL983148:IBL983159 ILH983148:ILH983159 IVD983148:IVD983159 JEZ983148:JEZ983159 JOV983148:JOV983159 JYR983148:JYR983159 KIN983148:KIN983159 KSJ983148:KSJ983159 LCF983148:LCF983159 LMB983148:LMB983159 LVX983148:LVX983159 MFT983148:MFT983159 MPP983148:MPP983159 MZL983148:MZL983159 NJH983148:NJH983159 NTD983148:NTD983159 OCZ983148:OCZ983159 OMV983148:OMV983159 OWR983148:OWR983159 PGN983148:PGN983159 PQJ983148:PQJ983159 QAF983148:QAF983159 QKB983148:QKB983159 QTX983148:QTX983159 RDT983148:RDT983159 RNP983148:RNP983159 RXL983148:RXL983159 SHH983148:SHH983159 SRD983148:SRD983159 TAZ983148:TAZ983159 TKV983148:TKV983159 TUR983148:TUR983159 UEN983148:UEN983159 UOJ983148:UOJ983159 UYF983148:UYF983159 VIB983148:VIB983159 VRX983148:VRX983159 WBT983148:WBT983159 WLP983148:WLP983159 WVL983148:WVL983159 WLP983077:WLP983100 IZ124:IZ156 SV124:SV156 ACR124:ACR156 AMN124:AMN156 AWJ124:AWJ156 BGF124:BGF156 BQB124:BQB156 BZX124:BZX156 CJT124:CJT156 CTP124:CTP156 DDL124:DDL156 DNH124:DNH156 DXD124:DXD156 EGZ124:EGZ156 EQV124:EQV156 FAR124:FAR156 FKN124:FKN156 FUJ124:FUJ156 GEF124:GEF156 GOB124:GOB156 GXX124:GXX156 HHT124:HHT156 HRP124:HRP156 IBL124:IBL156 ILH124:ILH156 IVD124:IVD156 JEZ124:JEZ156 JOV124:JOV156 JYR124:JYR156 KIN124:KIN156 KSJ124:KSJ156 LCF124:LCF156 LMB124:LMB156 LVX124:LVX156 MFT124:MFT156 MPP124:MPP156 MZL124:MZL156 NJH124:NJH156 NTD124:NTD156 OCZ124:OCZ156 OMV124:OMV156 OWR124:OWR156 PGN124:PGN156 PQJ124:PQJ156 QAF124:QAF156 QKB124:QKB156 QTX124:QTX156 RDT124:RDT156 RNP124:RNP156 RXL124:RXL156 SHH124:SHH156 SRD124:SRD156 TAZ124:TAZ156 TKV124:TKV156 TUR124:TUR156 UEN124:UEN156 UOJ124:UOJ156 UYF124:UYF156 VIB124:VIB156 VRX124:VRX156 WBT124:WBT156 WLP124:WLP156 WVL124:WVL156 D65661:D65692 IZ65661:IZ65692 SV65661:SV65692 ACR65661:ACR65692 AMN65661:AMN65692 AWJ65661:AWJ65692 BGF65661:BGF65692 BQB65661:BQB65692 BZX65661:BZX65692 CJT65661:CJT65692 CTP65661:CTP65692 DDL65661:DDL65692 DNH65661:DNH65692 DXD65661:DXD65692 EGZ65661:EGZ65692 EQV65661:EQV65692 FAR65661:FAR65692 FKN65661:FKN65692 FUJ65661:FUJ65692 GEF65661:GEF65692 GOB65661:GOB65692 GXX65661:GXX65692 HHT65661:HHT65692 HRP65661:HRP65692 IBL65661:IBL65692 ILH65661:ILH65692 IVD65661:IVD65692 JEZ65661:JEZ65692 JOV65661:JOV65692 JYR65661:JYR65692 KIN65661:KIN65692 KSJ65661:KSJ65692 LCF65661:LCF65692 LMB65661:LMB65692 LVX65661:LVX65692 MFT65661:MFT65692 MPP65661:MPP65692 MZL65661:MZL65692 NJH65661:NJH65692 NTD65661:NTD65692 OCZ65661:OCZ65692 OMV65661:OMV65692 OWR65661:OWR65692 PGN65661:PGN65692 PQJ65661:PQJ65692 QAF65661:QAF65692 QKB65661:QKB65692 QTX65661:QTX65692 RDT65661:RDT65692 RNP65661:RNP65692 RXL65661:RXL65692 SHH65661:SHH65692 SRD65661:SRD65692 TAZ65661:TAZ65692 TKV65661:TKV65692 TUR65661:TUR65692 UEN65661:UEN65692 UOJ65661:UOJ65692 UYF65661:UYF65692 VIB65661:VIB65692 VRX65661:VRX65692 WBT65661:WBT65692 WLP65661:WLP65692 WVL65661:WVL65692 D131197:D131228 IZ131197:IZ131228 SV131197:SV131228 ACR131197:ACR131228 AMN131197:AMN131228 AWJ131197:AWJ131228 BGF131197:BGF131228 BQB131197:BQB131228 BZX131197:BZX131228 CJT131197:CJT131228 CTP131197:CTP131228 DDL131197:DDL131228 DNH131197:DNH131228 DXD131197:DXD131228 EGZ131197:EGZ131228 EQV131197:EQV131228 FAR131197:FAR131228 FKN131197:FKN131228 FUJ131197:FUJ131228 GEF131197:GEF131228 GOB131197:GOB131228 GXX131197:GXX131228 HHT131197:HHT131228 HRP131197:HRP131228 IBL131197:IBL131228 ILH131197:ILH131228 IVD131197:IVD131228 JEZ131197:JEZ131228 JOV131197:JOV131228 JYR131197:JYR131228 KIN131197:KIN131228 KSJ131197:KSJ131228 LCF131197:LCF131228 LMB131197:LMB131228 LVX131197:LVX131228 MFT131197:MFT131228 MPP131197:MPP131228 MZL131197:MZL131228 NJH131197:NJH131228 NTD131197:NTD131228 OCZ131197:OCZ131228 OMV131197:OMV131228 OWR131197:OWR131228 PGN131197:PGN131228 PQJ131197:PQJ131228 QAF131197:QAF131228 QKB131197:QKB131228 QTX131197:QTX131228 RDT131197:RDT131228 RNP131197:RNP131228 RXL131197:RXL131228 SHH131197:SHH131228 SRD131197:SRD131228 TAZ131197:TAZ131228 TKV131197:TKV131228 TUR131197:TUR131228 UEN131197:UEN131228 UOJ131197:UOJ131228 UYF131197:UYF131228 VIB131197:VIB131228 VRX131197:VRX131228 WBT131197:WBT131228 WLP131197:WLP131228 WVL131197:WVL131228 D196733:D196764 IZ196733:IZ196764 SV196733:SV196764 ACR196733:ACR196764 AMN196733:AMN196764 AWJ196733:AWJ196764 BGF196733:BGF196764 BQB196733:BQB196764 BZX196733:BZX196764 CJT196733:CJT196764 CTP196733:CTP196764 DDL196733:DDL196764 DNH196733:DNH196764 DXD196733:DXD196764 EGZ196733:EGZ196764 EQV196733:EQV196764 FAR196733:FAR196764 FKN196733:FKN196764 FUJ196733:FUJ196764 GEF196733:GEF196764 GOB196733:GOB196764 GXX196733:GXX196764 HHT196733:HHT196764 HRP196733:HRP196764 IBL196733:IBL196764 ILH196733:ILH196764 IVD196733:IVD196764 JEZ196733:JEZ196764 JOV196733:JOV196764 JYR196733:JYR196764 KIN196733:KIN196764 KSJ196733:KSJ196764 LCF196733:LCF196764 LMB196733:LMB196764 LVX196733:LVX196764 MFT196733:MFT196764 MPP196733:MPP196764 MZL196733:MZL196764 NJH196733:NJH196764 NTD196733:NTD196764 OCZ196733:OCZ196764 OMV196733:OMV196764 OWR196733:OWR196764 PGN196733:PGN196764 PQJ196733:PQJ196764 QAF196733:QAF196764 QKB196733:QKB196764 QTX196733:QTX196764 RDT196733:RDT196764 RNP196733:RNP196764 RXL196733:RXL196764 SHH196733:SHH196764 SRD196733:SRD196764 TAZ196733:TAZ196764 TKV196733:TKV196764 TUR196733:TUR196764 UEN196733:UEN196764 UOJ196733:UOJ196764 UYF196733:UYF196764 VIB196733:VIB196764 VRX196733:VRX196764 WBT196733:WBT196764 WLP196733:WLP196764 WVL196733:WVL196764 D262269:D262300 IZ262269:IZ262300 SV262269:SV262300 ACR262269:ACR262300 AMN262269:AMN262300 AWJ262269:AWJ262300 BGF262269:BGF262300 BQB262269:BQB262300 BZX262269:BZX262300 CJT262269:CJT262300 CTP262269:CTP262300 DDL262269:DDL262300 DNH262269:DNH262300 DXD262269:DXD262300 EGZ262269:EGZ262300 EQV262269:EQV262300 FAR262269:FAR262300 FKN262269:FKN262300 FUJ262269:FUJ262300 GEF262269:GEF262300 GOB262269:GOB262300 GXX262269:GXX262300 HHT262269:HHT262300 HRP262269:HRP262300 IBL262269:IBL262300 ILH262269:ILH262300 IVD262269:IVD262300 JEZ262269:JEZ262300 JOV262269:JOV262300 JYR262269:JYR262300 KIN262269:KIN262300 KSJ262269:KSJ262300 LCF262269:LCF262300 LMB262269:LMB262300 LVX262269:LVX262300 MFT262269:MFT262300 MPP262269:MPP262300 MZL262269:MZL262300 NJH262269:NJH262300 NTD262269:NTD262300 OCZ262269:OCZ262300 OMV262269:OMV262300 OWR262269:OWR262300 PGN262269:PGN262300 PQJ262269:PQJ262300 QAF262269:QAF262300 QKB262269:QKB262300 QTX262269:QTX262300 RDT262269:RDT262300 RNP262269:RNP262300 RXL262269:RXL262300 SHH262269:SHH262300 SRD262269:SRD262300 TAZ262269:TAZ262300 TKV262269:TKV262300 TUR262269:TUR262300 UEN262269:UEN262300 UOJ262269:UOJ262300 UYF262269:UYF262300 VIB262269:VIB262300 VRX262269:VRX262300 WBT262269:WBT262300 WLP262269:WLP262300 WVL262269:WVL262300 D327805:D327836 IZ327805:IZ327836 SV327805:SV327836 ACR327805:ACR327836 AMN327805:AMN327836 AWJ327805:AWJ327836 BGF327805:BGF327836 BQB327805:BQB327836 BZX327805:BZX327836 CJT327805:CJT327836 CTP327805:CTP327836 DDL327805:DDL327836 DNH327805:DNH327836 DXD327805:DXD327836 EGZ327805:EGZ327836 EQV327805:EQV327836 FAR327805:FAR327836 FKN327805:FKN327836 FUJ327805:FUJ327836 GEF327805:GEF327836 GOB327805:GOB327836 GXX327805:GXX327836 HHT327805:HHT327836 HRP327805:HRP327836 IBL327805:IBL327836 ILH327805:ILH327836 IVD327805:IVD327836 JEZ327805:JEZ327836 JOV327805:JOV327836 JYR327805:JYR327836 KIN327805:KIN327836 KSJ327805:KSJ327836 LCF327805:LCF327836 LMB327805:LMB327836 LVX327805:LVX327836 MFT327805:MFT327836 MPP327805:MPP327836 MZL327805:MZL327836 NJH327805:NJH327836 NTD327805:NTD327836 OCZ327805:OCZ327836 OMV327805:OMV327836 OWR327805:OWR327836 PGN327805:PGN327836 PQJ327805:PQJ327836 QAF327805:QAF327836 QKB327805:QKB327836 QTX327805:QTX327836 RDT327805:RDT327836 RNP327805:RNP327836 RXL327805:RXL327836 SHH327805:SHH327836 SRD327805:SRD327836 TAZ327805:TAZ327836 TKV327805:TKV327836 TUR327805:TUR327836 UEN327805:UEN327836 UOJ327805:UOJ327836 UYF327805:UYF327836 VIB327805:VIB327836 VRX327805:VRX327836 WBT327805:WBT327836 WLP327805:WLP327836 WVL327805:WVL327836 D393341:D393372 IZ393341:IZ393372 SV393341:SV393372 ACR393341:ACR393372 AMN393341:AMN393372 AWJ393341:AWJ393372 BGF393341:BGF393372 BQB393341:BQB393372 BZX393341:BZX393372 CJT393341:CJT393372 CTP393341:CTP393372 DDL393341:DDL393372 DNH393341:DNH393372 DXD393341:DXD393372 EGZ393341:EGZ393372 EQV393341:EQV393372 FAR393341:FAR393372 FKN393341:FKN393372 FUJ393341:FUJ393372 GEF393341:GEF393372 GOB393341:GOB393372 GXX393341:GXX393372 HHT393341:HHT393372 HRP393341:HRP393372 IBL393341:IBL393372 ILH393341:ILH393372 IVD393341:IVD393372 JEZ393341:JEZ393372 JOV393341:JOV393372 JYR393341:JYR393372 KIN393341:KIN393372 KSJ393341:KSJ393372 LCF393341:LCF393372 LMB393341:LMB393372 LVX393341:LVX393372 MFT393341:MFT393372 MPP393341:MPP393372 MZL393341:MZL393372 NJH393341:NJH393372 NTD393341:NTD393372 OCZ393341:OCZ393372 OMV393341:OMV393372 OWR393341:OWR393372 PGN393341:PGN393372 PQJ393341:PQJ393372 QAF393341:QAF393372 QKB393341:QKB393372 QTX393341:QTX393372 RDT393341:RDT393372 RNP393341:RNP393372 RXL393341:RXL393372 SHH393341:SHH393372 SRD393341:SRD393372 TAZ393341:TAZ393372 TKV393341:TKV393372 TUR393341:TUR393372 UEN393341:UEN393372 UOJ393341:UOJ393372 UYF393341:UYF393372 VIB393341:VIB393372 VRX393341:VRX393372 WBT393341:WBT393372 WLP393341:WLP393372 WVL393341:WVL393372 D458877:D458908 IZ458877:IZ458908 SV458877:SV458908 ACR458877:ACR458908 AMN458877:AMN458908 AWJ458877:AWJ458908 BGF458877:BGF458908 BQB458877:BQB458908 BZX458877:BZX458908 CJT458877:CJT458908 CTP458877:CTP458908 DDL458877:DDL458908 DNH458877:DNH458908 DXD458877:DXD458908 EGZ458877:EGZ458908 EQV458877:EQV458908 FAR458877:FAR458908 FKN458877:FKN458908 FUJ458877:FUJ458908 GEF458877:GEF458908 GOB458877:GOB458908 GXX458877:GXX458908 HHT458877:HHT458908 HRP458877:HRP458908 IBL458877:IBL458908 ILH458877:ILH458908 IVD458877:IVD458908 JEZ458877:JEZ458908 JOV458877:JOV458908 JYR458877:JYR458908 KIN458877:KIN458908 KSJ458877:KSJ458908 LCF458877:LCF458908 LMB458877:LMB458908 LVX458877:LVX458908 MFT458877:MFT458908 MPP458877:MPP458908 MZL458877:MZL458908 NJH458877:NJH458908 NTD458877:NTD458908 OCZ458877:OCZ458908 OMV458877:OMV458908 OWR458877:OWR458908 PGN458877:PGN458908 PQJ458877:PQJ458908 QAF458877:QAF458908 QKB458877:QKB458908 QTX458877:QTX458908 RDT458877:RDT458908 RNP458877:RNP458908 RXL458877:RXL458908 SHH458877:SHH458908 SRD458877:SRD458908 TAZ458877:TAZ458908 TKV458877:TKV458908 TUR458877:TUR458908 UEN458877:UEN458908 UOJ458877:UOJ458908 UYF458877:UYF458908 VIB458877:VIB458908 VRX458877:VRX458908 WBT458877:WBT458908 WLP458877:WLP458908 WVL458877:WVL458908 D524413:D524444 IZ524413:IZ524444 SV524413:SV524444 ACR524413:ACR524444 AMN524413:AMN524444 AWJ524413:AWJ524444 BGF524413:BGF524444 BQB524413:BQB524444 BZX524413:BZX524444 CJT524413:CJT524444 CTP524413:CTP524444 DDL524413:DDL524444 DNH524413:DNH524444 DXD524413:DXD524444 EGZ524413:EGZ524444 EQV524413:EQV524444 FAR524413:FAR524444 FKN524413:FKN524444 FUJ524413:FUJ524444 GEF524413:GEF524444 GOB524413:GOB524444 GXX524413:GXX524444 HHT524413:HHT524444 HRP524413:HRP524444 IBL524413:IBL524444 ILH524413:ILH524444 IVD524413:IVD524444 JEZ524413:JEZ524444 JOV524413:JOV524444 JYR524413:JYR524444 KIN524413:KIN524444 KSJ524413:KSJ524444 LCF524413:LCF524444 LMB524413:LMB524444 LVX524413:LVX524444 MFT524413:MFT524444 MPP524413:MPP524444 MZL524413:MZL524444 NJH524413:NJH524444 NTD524413:NTD524444 OCZ524413:OCZ524444 OMV524413:OMV524444 OWR524413:OWR524444 PGN524413:PGN524444 PQJ524413:PQJ524444 QAF524413:QAF524444 QKB524413:QKB524444 QTX524413:QTX524444 RDT524413:RDT524444 RNP524413:RNP524444 RXL524413:RXL524444 SHH524413:SHH524444 SRD524413:SRD524444 TAZ524413:TAZ524444 TKV524413:TKV524444 TUR524413:TUR524444 UEN524413:UEN524444 UOJ524413:UOJ524444 UYF524413:UYF524444 VIB524413:VIB524444 VRX524413:VRX524444 WBT524413:WBT524444 WLP524413:WLP524444 WVL524413:WVL524444 D589949:D589980 IZ589949:IZ589980 SV589949:SV589980 ACR589949:ACR589980 AMN589949:AMN589980 AWJ589949:AWJ589980 BGF589949:BGF589980 BQB589949:BQB589980 BZX589949:BZX589980 CJT589949:CJT589980 CTP589949:CTP589980 DDL589949:DDL589980 DNH589949:DNH589980 DXD589949:DXD589980 EGZ589949:EGZ589980 EQV589949:EQV589980 FAR589949:FAR589980 FKN589949:FKN589980 FUJ589949:FUJ589980 GEF589949:GEF589980 GOB589949:GOB589980 GXX589949:GXX589980 HHT589949:HHT589980 HRP589949:HRP589980 IBL589949:IBL589980 ILH589949:ILH589980 IVD589949:IVD589980 JEZ589949:JEZ589980 JOV589949:JOV589980 JYR589949:JYR589980 KIN589949:KIN589980 KSJ589949:KSJ589980 LCF589949:LCF589980 LMB589949:LMB589980 LVX589949:LVX589980 MFT589949:MFT589980 MPP589949:MPP589980 MZL589949:MZL589980 NJH589949:NJH589980 NTD589949:NTD589980 OCZ589949:OCZ589980 OMV589949:OMV589980 OWR589949:OWR589980 PGN589949:PGN589980 PQJ589949:PQJ589980 QAF589949:QAF589980 QKB589949:QKB589980 QTX589949:QTX589980 RDT589949:RDT589980 RNP589949:RNP589980 RXL589949:RXL589980 SHH589949:SHH589980 SRD589949:SRD589980 TAZ589949:TAZ589980 TKV589949:TKV589980 TUR589949:TUR589980 UEN589949:UEN589980 UOJ589949:UOJ589980 UYF589949:UYF589980 VIB589949:VIB589980 VRX589949:VRX589980 WBT589949:WBT589980 WLP589949:WLP589980 WVL589949:WVL589980 D655485:D655516 IZ655485:IZ655516 SV655485:SV655516 ACR655485:ACR655516 AMN655485:AMN655516 AWJ655485:AWJ655516 BGF655485:BGF655516 BQB655485:BQB655516 BZX655485:BZX655516 CJT655485:CJT655516 CTP655485:CTP655516 DDL655485:DDL655516 DNH655485:DNH655516 DXD655485:DXD655516 EGZ655485:EGZ655516 EQV655485:EQV655516 FAR655485:FAR655516 FKN655485:FKN655516 FUJ655485:FUJ655516 GEF655485:GEF655516 GOB655485:GOB655516 GXX655485:GXX655516 HHT655485:HHT655516 HRP655485:HRP655516 IBL655485:IBL655516 ILH655485:ILH655516 IVD655485:IVD655516 JEZ655485:JEZ655516 JOV655485:JOV655516 JYR655485:JYR655516 KIN655485:KIN655516 KSJ655485:KSJ655516 LCF655485:LCF655516 LMB655485:LMB655516 LVX655485:LVX655516 MFT655485:MFT655516 MPP655485:MPP655516 MZL655485:MZL655516 NJH655485:NJH655516 NTD655485:NTD655516 OCZ655485:OCZ655516 OMV655485:OMV655516 OWR655485:OWR655516 PGN655485:PGN655516 PQJ655485:PQJ655516 QAF655485:QAF655516 QKB655485:QKB655516 QTX655485:QTX655516 RDT655485:RDT655516 RNP655485:RNP655516 RXL655485:RXL655516 SHH655485:SHH655516 SRD655485:SRD655516 TAZ655485:TAZ655516 TKV655485:TKV655516 TUR655485:TUR655516 UEN655485:UEN655516 UOJ655485:UOJ655516 UYF655485:UYF655516 VIB655485:VIB655516 VRX655485:VRX655516 WBT655485:WBT655516 WLP655485:WLP655516 WVL655485:WVL655516 D721021:D721052 IZ721021:IZ721052 SV721021:SV721052 ACR721021:ACR721052 AMN721021:AMN721052 AWJ721021:AWJ721052 BGF721021:BGF721052 BQB721021:BQB721052 BZX721021:BZX721052 CJT721021:CJT721052 CTP721021:CTP721052 DDL721021:DDL721052 DNH721021:DNH721052 DXD721021:DXD721052 EGZ721021:EGZ721052 EQV721021:EQV721052 FAR721021:FAR721052 FKN721021:FKN721052 FUJ721021:FUJ721052 GEF721021:GEF721052 GOB721021:GOB721052 GXX721021:GXX721052 HHT721021:HHT721052 HRP721021:HRP721052 IBL721021:IBL721052 ILH721021:ILH721052 IVD721021:IVD721052 JEZ721021:JEZ721052 JOV721021:JOV721052 JYR721021:JYR721052 KIN721021:KIN721052 KSJ721021:KSJ721052 LCF721021:LCF721052 LMB721021:LMB721052 LVX721021:LVX721052 MFT721021:MFT721052 MPP721021:MPP721052 MZL721021:MZL721052 NJH721021:NJH721052 NTD721021:NTD721052 OCZ721021:OCZ721052 OMV721021:OMV721052 OWR721021:OWR721052 PGN721021:PGN721052 PQJ721021:PQJ721052 QAF721021:QAF721052 QKB721021:QKB721052 QTX721021:QTX721052 RDT721021:RDT721052 RNP721021:RNP721052 RXL721021:RXL721052 SHH721021:SHH721052 SRD721021:SRD721052 TAZ721021:TAZ721052 TKV721021:TKV721052 TUR721021:TUR721052 UEN721021:UEN721052 UOJ721021:UOJ721052 UYF721021:UYF721052 VIB721021:VIB721052 VRX721021:VRX721052 WBT721021:WBT721052 WLP721021:WLP721052 WVL721021:WVL721052 D786557:D786588 IZ786557:IZ786588 SV786557:SV786588 ACR786557:ACR786588 AMN786557:AMN786588 AWJ786557:AWJ786588 BGF786557:BGF786588 BQB786557:BQB786588 BZX786557:BZX786588 CJT786557:CJT786588 CTP786557:CTP786588 DDL786557:DDL786588 DNH786557:DNH786588 DXD786557:DXD786588 EGZ786557:EGZ786588 EQV786557:EQV786588 FAR786557:FAR786588 FKN786557:FKN786588 FUJ786557:FUJ786588 GEF786557:GEF786588 GOB786557:GOB786588 GXX786557:GXX786588 HHT786557:HHT786588 HRP786557:HRP786588 IBL786557:IBL786588 ILH786557:ILH786588 IVD786557:IVD786588 JEZ786557:JEZ786588 JOV786557:JOV786588 JYR786557:JYR786588 KIN786557:KIN786588 KSJ786557:KSJ786588 LCF786557:LCF786588 LMB786557:LMB786588 LVX786557:LVX786588 MFT786557:MFT786588 MPP786557:MPP786588 MZL786557:MZL786588 NJH786557:NJH786588 NTD786557:NTD786588 OCZ786557:OCZ786588 OMV786557:OMV786588 OWR786557:OWR786588 PGN786557:PGN786588 PQJ786557:PQJ786588 QAF786557:QAF786588 QKB786557:QKB786588 QTX786557:QTX786588 RDT786557:RDT786588 RNP786557:RNP786588 RXL786557:RXL786588 SHH786557:SHH786588 SRD786557:SRD786588 TAZ786557:TAZ786588 TKV786557:TKV786588 TUR786557:TUR786588 UEN786557:UEN786588 UOJ786557:UOJ786588 UYF786557:UYF786588 VIB786557:VIB786588 VRX786557:VRX786588 WBT786557:WBT786588 WLP786557:WLP786588 WVL786557:WVL786588 D852093:D852124 IZ852093:IZ852124 SV852093:SV852124 ACR852093:ACR852124 AMN852093:AMN852124 AWJ852093:AWJ852124 BGF852093:BGF852124 BQB852093:BQB852124 BZX852093:BZX852124 CJT852093:CJT852124 CTP852093:CTP852124 DDL852093:DDL852124 DNH852093:DNH852124 DXD852093:DXD852124 EGZ852093:EGZ852124 EQV852093:EQV852124 FAR852093:FAR852124 FKN852093:FKN852124 FUJ852093:FUJ852124 GEF852093:GEF852124 GOB852093:GOB852124 GXX852093:GXX852124 HHT852093:HHT852124 HRP852093:HRP852124 IBL852093:IBL852124 ILH852093:ILH852124 IVD852093:IVD852124 JEZ852093:JEZ852124 JOV852093:JOV852124 JYR852093:JYR852124 KIN852093:KIN852124 KSJ852093:KSJ852124 LCF852093:LCF852124 LMB852093:LMB852124 LVX852093:LVX852124 MFT852093:MFT852124 MPP852093:MPP852124 MZL852093:MZL852124 NJH852093:NJH852124 NTD852093:NTD852124 OCZ852093:OCZ852124 OMV852093:OMV852124 OWR852093:OWR852124 PGN852093:PGN852124 PQJ852093:PQJ852124 QAF852093:QAF852124 QKB852093:QKB852124 QTX852093:QTX852124 RDT852093:RDT852124 RNP852093:RNP852124 RXL852093:RXL852124 SHH852093:SHH852124 SRD852093:SRD852124 TAZ852093:TAZ852124 TKV852093:TKV852124 TUR852093:TUR852124 UEN852093:UEN852124 UOJ852093:UOJ852124 UYF852093:UYF852124 VIB852093:VIB852124 VRX852093:VRX852124 WBT852093:WBT852124 WLP852093:WLP852124 WVL852093:WVL852124 D917629:D917660 IZ917629:IZ917660 SV917629:SV917660 ACR917629:ACR917660 AMN917629:AMN917660 AWJ917629:AWJ917660 BGF917629:BGF917660 BQB917629:BQB917660 BZX917629:BZX917660 CJT917629:CJT917660 CTP917629:CTP917660 DDL917629:DDL917660 DNH917629:DNH917660 DXD917629:DXD917660 EGZ917629:EGZ917660 EQV917629:EQV917660 FAR917629:FAR917660 FKN917629:FKN917660 FUJ917629:FUJ917660 GEF917629:GEF917660 GOB917629:GOB917660 GXX917629:GXX917660 HHT917629:HHT917660 HRP917629:HRP917660 IBL917629:IBL917660 ILH917629:ILH917660 IVD917629:IVD917660 JEZ917629:JEZ917660 JOV917629:JOV917660 JYR917629:JYR917660 KIN917629:KIN917660 KSJ917629:KSJ917660 LCF917629:LCF917660 LMB917629:LMB917660 LVX917629:LVX917660 MFT917629:MFT917660 MPP917629:MPP917660 MZL917629:MZL917660 NJH917629:NJH917660 NTD917629:NTD917660 OCZ917629:OCZ917660 OMV917629:OMV917660 OWR917629:OWR917660 PGN917629:PGN917660 PQJ917629:PQJ917660 QAF917629:QAF917660 QKB917629:QKB917660 QTX917629:QTX917660 RDT917629:RDT917660 RNP917629:RNP917660 RXL917629:RXL917660 SHH917629:SHH917660 SRD917629:SRD917660 TAZ917629:TAZ917660 TKV917629:TKV917660 TUR917629:TUR917660 UEN917629:UEN917660 UOJ917629:UOJ917660 UYF917629:UYF917660 VIB917629:VIB917660 VRX917629:VRX917660 WBT917629:WBT917660 WLP917629:WLP917660 WVL917629:WVL917660 D983165:D983196 IZ983165:IZ983196 SV983165:SV983196 ACR983165:ACR983196 AMN983165:AMN983196 AWJ983165:AWJ983196 BGF983165:BGF983196 BQB983165:BQB983196 BZX983165:BZX983196 CJT983165:CJT983196 CTP983165:CTP983196 DDL983165:DDL983196 DNH983165:DNH983196 DXD983165:DXD983196 EGZ983165:EGZ983196 EQV983165:EQV983196 FAR983165:FAR983196 FKN983165:FKN983196 FUJ983165:FUJ983196 GEF983165:GEF983196 GOB983165:GOB983196 GXX983165:GXX983196 HHT983165:HHT983196 HRP983165:HRP983196 IBL983165:IBL983196 ILH983165:ILH983196 IVD983165:IVD983196 JEZ983165:JEZ983196 JOV983165:JOV983196 JYR983165:JYR983196 KIN983165:KIN983196 KSJ983165:KSJ983196 LCF983165:LCF983196 LMB983165:LMB983196 LVX983165:LVX983196 MFT983165:MFT983196 MPP983165:MPP983196 MZL983165:MZL983196 NJH983165:NJH983196 NTD983165:NTD983196 OCZ983165:OCZ983196 OMV983165:OMV983196 OWR983165:OWR983196 PGN983165:PGN983196 PQJ983165:PQJ983196 QAF983165:QAF983196 QKB983165:QKB983196 QTX983165:QTX983196 RDT983165:RDT983196 RNP983165:RNP983196 RXL983165:RXL983196 SHH983165:SHH983196 SRD983165:SRD983196 TAZ983165:TAZ983196 TKV983165:TKV983196 TUR983165:TUR983196 UEN983165:UEN983196 UOJ983165:UOJ983196 UYF983165:UYF983196 VIB983165:VIB983196 VRX983165:VRX983196 WBT983165:WBT983196 WLP983165:WLP983196 WVL983165:WVL983196 WVL983077:WVL983100 D65573:D65596 IZ65573:IZ65596 SV65573:SV65596 ACR65573:ACR65596 AMN65573:AMN65596 AWJ65573:AWJ65596 BGF65573:BGF65596 BQB65573:BQB65596 BZX65573:BZX65596 CJT65573:CJT65596 CTP65573:CTP65596 DDL65573:DDL65596 DNH65573:DNH65596 DXD65573:DXD65596 EGZ65573:EGZ65596 EQV65573:EQV65596 FAR65573:FAR65596 FKN65573:FKN65596 FUJ65573:FUJ65596 GEF65573:GEF65596 GOB65573:GOB65596 GXX65573:GXX65596 HHT65573:HHT65596 HRP65573:HRP65596 IBL65573:IBL65596 ILH65573:ILH65596 IVD65573:IVD65596 JEZ65573:JEZ65596 JOV65573:JOV65596 JYR65573:JYR65596 KIN65573:KIN65596 KSJ65573:KSJ65596 LCF65573:LCF65596 LMB65573:LMB65596 LVX65573:LVX65596 MFT65573:MFT65596 MPP65573:MPP65596 MZL65573:MZL65596 NJH65573:NJH65596 NTD65573:NTD65596 OCZ65573:OCZ65596 OMV65573:OMV65596 OWR65573:OWR65596 PGN65573:PGN65596 PQJ65573:PQJ65596 QAF65573:QAF65596 QKB65573:QKB65596 QTX65573:QTX65596 RDT65573:RDT65596 RNP65573:RNP65596 RXL65573:RXL65596 SHH65573:SHH65596 SRD65573:SRD65596 TAZ65573:TAZ65596 TKV65573:TKV65596 TUR65573:TUR65596 UEN65573:UEN65596 UOJ65573:UOJ65596 UYF65573:UYF65596 VIB65573:VIB65596 VRX65573:VRX65596 WBT65573:WBT65596 WLP65573:WLP65596 WVL65573:WVL65596 D131109:D131132 IZ131109:IZ131132 SV131109:SV131132 ACR131109:ACR131132 AMN131109:AMN131132 AWJ131109:AWJ131132 BGF131109:BGF131132 BQB131109:BQB131132 BZX131109:BZX131132 CJT131109:CJT131132 CTP131109:CTP131132 DDL131109:DDL131132 DNH131109:DNH131132 DXD131109:DXD131132 EGZ131109:EGZ131132 EQV131109:EQV131132 FAR131109:FAR131132 FKN131109:FKN131132 FUJ131109:FUJ131132 GEF131109:GEF131132 GOB131109:GOB131132 GXX131109:GXX131132 HHT131109:HHT131132 HRP131109:HRP131132 IBL131109:IBL131132 ILH131109:ILH131132 IVD131109:IVD131132 JEZ131109:JEZ131132 JOV131109:JOV131132 JYR131109:JYR131132 KIN131109:KIN131132 KSJ131109:KSJ131132 LCF131109:LCF131132 LMB131109:LMB131132 LVX131109:LVX131132 MFT131109:MFT131132 MPP131109:MPP131132 MZL131109:MZL131132 NJH131109:NJH131132 NTD131109:NTD131132 OCZ131109:OCZ131132 OMV131109:OMV131132 OWR131109:OWR131132 PGN131109:PGN131132 PQJ131109:PQJ131132 QAF131109:QAF131132 QKB131109:QKB131132 QTX131109:QTX131132 RDT131109:RDT131132 RNP131109:RNP131132 RXL131109:RXL131132 SHH131109:SHH131132 SRD131109:SRD131132 TAZ131109:TAZ131132 TKV131109:TKV131132 TUR131109:TUR131132 UEN131109:UEN131132 UOJ131109:UOJ131132 UYF131109:UYF131132 VIB131109:VIB131132 VRX131109:VRX131132 WBT131109:WBT131132 WLP131109:WLP131132 WVL131109:WVL131132 D196645:D196668 IZ196645:IZ196668 SV196645:SV196668 ACR196645:ACR196668 AMN196645:AMN196668 AWJ196645:AWJ196668 BGF196645:BGF196668 BQB196645:BQB196668 BZX196645:BZX196668 CJT196645:CJT196668 CTP196645:CTP196668 DDL196645:DDL196668 DNH196645:DNH196668 DXD196645:DXD196668 EGZ196645:EGZ196668 EQV196645:EQV196668 FAR196645:FAR196668 FKN196645:FKN196668 FUJ196645:FUJ196668 GEF196645:GEF196668 GOB196645:GOB196668 GXX196645:GXX196668 HHT196645:HHT196668 HRP196645:HRP196668 IBL196645:IBL196668 ILH196645:ILH196668 IVD196645:IVD196668 JEZ196645:JEZ196668 JOV196645:JOV196668 JYR196645:JYR196668 KIN196645:KIN196668 KSJ196645:KSJ196668 LCF196645:LCF196668 LMB196645:LMB196668 LVX196645:LVX196668 MFT196645:MFT196668 MPP196645:MPP196668 MZL196645:MZL196668 NJH196645:NJH196668 NTD196645:NTD196668 OCZ196645:OCZ196668 OMV196645:OMV196668 OWR196645:OWR196668 PGN196645:PGN196668 PQJ196645:PQJ196668 QAF196645:QAF196668 QKB196645:QKB196668 QTX196645:QTX196668 RDT196645:RDT196668 RNP196645:RNP196668 RXL196645:RXL196668 SHH196645:SHH196668 SRD196645:SRD196668 TAZ196645:TAZ196668 TKV196645:TKV196668 TUR196645:TUR196668 UEN196645:UEN196668 UOJ196645:UOJ196668 UYF196645:UYF196668 VIB196645:VIB196668 VRX196645:VRX196668 WBT196645:WBT196668 WLP196645:WLP196668 WVL196645:WVL196668 D262181:D262204 IZ262181:IZ262204 SV262181:SV262204 ACR262181:ACR262204 AMN262181:AMN262204 AWJ262181:AWJ262204 BGF262181:BGF262204 BQB262181:BQB262204 BZX262181:BZX262204 CJT262181:CJT262204 CTP262181:CTP262204 DDL262181:DDL262204 DNH262181:DNH262204 DXD262181:DXD262204 EGZ262181:EGZ262204 EQV262181:EQV262204 FAR262181:FAR262204 FKN262181:FKN262204 FUJ262181:FUJ262204 GEF262181:GEF262204 GOB262181:GOB262204 GXX262181:GXX262204 HHT262181:HHT262204 HRP262181:HRP262204 IBL262181:IBL262204 ILH262181:ILH262204 IVD262181:IVD262204 JEZ262181:JEZ262204 JOV262181:JOV262204 JYR262181:JYR262204 KIN262181:KIN262204 KSJ262181:KSJ262204 LCF262181:LCF262204 LMB262181:LMB262204 LVX262181:LVX262204 MFT262181:MFT262204 MPP262181:MPP262204 MZL262181:MZL262204 NJH262181:NJH262204 NTD262181:NTD262204 OCZ262181:OCZ262204 OMV262181:OMV262204 OWR262181:OWR262204 PGN262181:PGN262204 PQJ262181:PQJ262204 QAF262181:QAF262204 QKB262181:QKB262204 QTX262181:QTX262204 RDT262181:RDT262204 RNP262181:RNP262204 RXL262181:RXL262204 SHH262181:SHH262204 SRD262181:SRD262204 TAZ262181:TAZ262204 TKV262181:TKV262204 TUR262181:TUR262204 UEN262181:UEN262204 UOJ262181:UOJ262204 UYF262181:UYF262204 VIB262181:VIB262204 VRX262181:VRX262204 WBT262181:WBT262204 WLP262181:WLP262204 WVL262181:WVL262204 D327717:D327740 IZ327717:IZ327740 SV327717:SV327740 ACR327717:ACR327740 AMN327717:AMN327740 AWJ327717:AWJ327740 BGF327717:BGF327740 BQB327717:BQB327740 BZX327717:BZX327740 CJT327717:CJT327740 CTP327717:CTP327740 DDL327717:DDL327740 DNH327717:DNH327740 DXD327717:DXD327740 EGZ327717:EGZ327740 EQV327717:EQV327740 FAR327717:FAR327740 FKN327717:FKN327740 FUJ327717:FUJ327740 GEF327717:GEF327740 GOB327717:GOB327740 GXX327717:GXX327740 HHT327717:HHT327740 HRP327717:HRP327740 IBL327717:IBL327740 ILH327717:ILH327740 IVD327717:IVD327740 JEZ327717:JEZ327740 JOV327717:JOV327740 JYR327717:JYR327740 KIN327717:KIN327740 KSJ327717:KSJ327740 LCF327717:LCF327740 LMB327717:LMB327740 LVX327717:LVX327740 MFT327717:MFT327740 MPP327717:MPP327740 MZL327717:MZL327740 NJH327717:NJH327740 NTD327717:NTD327740 OCZ327717:OCZ327740 OMV327717:OMV327740 OWR327717:OWR327740 PGN327717:PGN327740 PQJ327717:PQJ327740 QAF327717:QAF327740 QKB327717:QKB327740 QTX327717:QTX327740 RDT327717:RDT327740 RNP327717:RNP327740 RXL327717:RXL327740 SHH327717:SHH327740 SRD327717:SRD327740 TAZ327717:TAZ327740 TKV327717:TKV327740 TUR327717:TUR327740 UEN327717:UEN327740 UOJ327717:UOJ327740 UYF327717:UYF327740 VIB327717:VIB327740 VRX327717:VRX327740 WBT327717:WBT327740 WLP327717:WLP327740 WVL327717:WVL327740 D393253:D393276 IZ393253:IZ393276 SV393253:SV393276 ACR393253:ACR393276 AMN393253:AMN393276 AWJ393253:AWJ393276 BGF393253:BGF393276 BQB393253:BQB393276 BZX393253:BZX393276 CJT393253:CJT393276 CTP393253:CTP393276 DDL393253:DDL393276 DNH393253:DNH393276 DXD393253:DXD393276 EGZ393253:EGZ393276 EQV393253:EQV393276 FAR393253:FAR393276 FKN393253:FKN393276 FUJ393253:FUJ393276 GEF393253:GEF393276 GOB393253:GOB393276 GXX393253:GXX393276 HHT393253:HHT393276 HRP393253:HRP393276 IBL393253:IBL393276 ILH393253:ILH393276 IVD393253:IVD393276 JEZ393253:JEZ393276 JOV393253:JOV393276 JYR393253:JYR393276 KIN393253:KIN393276 KSJ393253:KSJ393276 LCF393253:LCF393276 LMB393253:LMB393276 LVX393253:LVX393276 MFT393253:MFT393276 MPP393253:MPP393276 MZL393253:MZL393276 NJH393253:NJH393276 NTD393253:NTD393276 OCZ393253:OCZ393276 OMV393253:OMV393276 OWR393253:OWR393276 PGN393253:PGN393276 PQJ393253:PQJ393276 QAF393253:QAF393276 QKB393253:QKB393276 QTX393253:QTX393276 RDT393253:RDT393276 RNP393253:RNP393276 RXL393253:RXL393276 SHH393253:SHH393276 SRD393253:SRD393276 TAZ393253:TAZ393276 TKV393253:TKV393276 TUR393253:TUR393276 UEN393253:UEN393276 UOJ393253:UOJ393276 UYF393253:UYF393276 VIB393253:VIB393276 VRX393253:VRX393276 WBT393253:WBT393276 WLP393253:WLP393276 WVL393253:WVL393276 D458789:D458812 IZ458789:IZ458812 SV458789:SV458812 ACR458789:ACR458812 AMN458789:AMN458812 AWJ458789:AWJ458812 BGF458789:BGF458812 BQB458789:BQB458812 BZX458789:BZX458812 CJT458789:CJT458812 CTP458789:CTP458812 DDL458789:DDL458812 DNH458789:DNH458812 DXD458789:DXD458812 EGZ458789:EGZ458812 EQV458789:EQV458812 FAR458789:FAR458812 FKN458789:FKN458812 FUJ458789:FUJ458812 GEF458789:GEF458812 GOB458789:GOB458812 GXX458789:GXX458812 HHT458789:HHT458812 HRP458789:HRP458812 IBL458789:IBL458812 ILH458789:ILH458812 IVD458789:IVD458812 JEZ458789:JEZ458812 JOV458789:JOV458812 JYR458789:JYR458812 KIN458789:KIN458812 KSJ458789:KSJ458812 LCF458789:LCF458812 LMB458789:LMB458812 LVX458789:LVX458812 MFT458789:MFT458812 MPP458789:MPP458812 MZL458789:MZL458812 NJH458789:NJH458812 NTD458789:NTD458812 OCZ458789:OCZ458812 OMV458789:OMV458812 OWR458789:OWR458812 PGN458789:PGN458812 PQJ458789:PQJ458812 QAF458789:QAF458812 QKB458789:QKB458812 QTX458789:QTX458812 RDT458789:RDT458812 RNP458789:RNP458812 RXL458789:RXL458812 SHH458789:SHH458812 SRD458789:SRD458812 TAZ458789:TAZ458812 TKV458789:TKV458812 TUR458789:TUR458812 UEN458789:UEN458812 UOJ458789:UOJ458812 UYF458789:UYF458812 VIB458789:VIB458812 VRX458789:VRX458812 WBT458789:WBT458812 WLP458789:WLP458812 WVL458789:WVL458812 D524325:D524348 IZ524325:IZ524348 SV524325:SV524348 ACR524325:ACR524348 AMN524325:AMN524348 AWJ524325:AWJ524348 BGF524325:BGF524348 BQB524325:BQB524348 BZX524325:BZX524348 CJT524325:CJT524348 CTP524325:CTP524348 DDL524325:DDL524348 DNH524325:DNH524348 DXD524325:DXD524348 EGZ524325:EGZ524348 EQV524325:EQV524348 FAR524325:FAR524348 FKN524325:FKN524348 FUJ524325:FUJ524348 GEF524325:GEF524348 GOB524325:GOB524348 GXX524325:GXX524348 HHT524325:HHT524348 HRP524325:HRP524348 IBL524325:IBL524348 ILH524325:ILH524348 IVD524325:IVD524348 JEZ524325:JEZ524348 JOV524325:JOV524348 JYR524325:JYR524348 KIN524325:KIN524348 KSJ524325:KSJ524348 LCF524325:LCF524348 LMB524325:LMB524348 LVX524325:LVX524348 MFT524325:MFT524348 MPP524325:MPP524348 MZL524325:MZL524348 NJH524325:NJH524348 NTD524325:NTD524348 OCZ524325:OCZ524348 OMV524325:OMV524348 OWR524325:OWR524348 PGN524325:PGN524348 PQJ524325:PQJ524348 QAF524325:QAF524348 QKB524325:QKB524348 QTX524325:QTX524348 RDT524325:RDT524348 RNP524325:RNP524348 RXL524325:RXL524348 SHH524325:SHH524348 SRD524325:SRD524348 TAZ524325:TAZ524348 TKV524325:TKV524348 TUR524325:TUR524348 UEN524325:UEN524348 UOJ524325:UOJ524348 UYF524325:UYF524348 VIB524325:VIB524348 VRX524325:VRX524348 WBT524325:WBT524348 WLP524325:WLP524348 WVL524325:WVL524348 D589861:D589884 IZ589861:IZ589884 SV589861:SV589884 ACR589861:ACR589884 AMN589861:AMN589884 AWJ589861:AWJ589884 BGF589861:BGF589884 BQB589861:BQB589884 BZX589861:BZX589884 CJT589861:CJT589884 CTP589861:CTP589884 DDL589861:DDL589884 DNH589861:DNH589884 DXD589861:DXD589884 EGZ589861:EGZ589884 EQV589861:EQV589884 FAR589861:FAR589884 FKN589861:FKN589884 FUJ589861:FUJ589884 GEF589861:GEF589884 GOB589861:GOB589884 GXX589861:GXX589884 HHT589861:HHT589884 HRP589861:HRP589884 IBL589861:IBL589884 ILH589861:ILH589884 IVD589861:IVD589884 JEZ589861:JEZ589884 JOV589861:JOV589884 JYR589861:JYR589884 KIN589861:KIN589884 KSJ589861:KSJ589884 LCF589861:LCF589884 LMB589861:LMB589884 LVX589861:LVX589884 MFT589861:MFT589884 MPP589861:MPP589884 MZL589861:MZL589884 NJH589861:NJH589884 NTD589861:NTD589884 OCZ589861:OCZ589884 OMV589861:OMV589884 OWR589861:OWR589884 PGN589861:PGN589884 PQJ589861:PQJ589884 QAF589861:QAF589884 QKB589861:QKB589884 QTX589861:QTX589884 RDT589861:RDT589884 RNP589861:RNP589884 RXL589861:RXL589884 SHH589861:SHH589884 SRD589861:SRD589884 TAZ589861:TAZ589884 TKV589861:TKV589884 TUR589861:TUR589884 UEN589861:UEN589884 UOJ589861:UOJ589884 UYF589861:UYF589884 VIB589861:VIB589884 VRX589861:VRX589884 WBT589861:WBT589884 WLP589861:WLP589884 WVL589861:WVL589884 D655397:D655420 IZ655397:IZ655420 SV655397:SV655420 ACR655397:ACR655420 AMN655397:AMN655420 AWJ655397:AWJ655420 BGF655397:BGF655420 BQB655397:BQB655420 BZX655397:BZX655420 CJT655397:CJT655420 CTP655397:CTP655420 DDL655397:DDL655420 DNH655397:DNH655420 DXD655397:DXD655420 EGZ655397:EGZ655420 EQV655397:EQV655420 FAR655397:FAR655420 FKN655397:FKN655420 FUJ655397:FUJ655420 GEF655397:GEF655420 GOB655397:GOB655420 GXX655397:GXX655420 HHT655397:HHT655420 HRP655397:HRP655420 IBL655397:IBL655420 ILH655397:ILH655420 IVD655397:IVD655420 JEZ655397:JEZ655420 JOV655397:JOV655420 JYR655397:JYR655420 KIN655397:KIN655420 KSJ655397:KSJ655420 LCF655397:LCF655420 LMB655397:LMB655420 LVX655397:LVX655420 MFT655397:MFT655420 MPP655397:MPP655420 MZL655397:MZL655420 NJH655397:NJH655420 NTD655397:NTD655420 OCZ655397:OCZ655420 OMV655397:OMV655420 OWR655397:OWR655420 PGN655397:PGN655420 PQJ655397:PQJ655420 QAF655397:QAF655420 QKB655397:QKB655420 QTX655397:QTX655420 RDT655397:RDT655420 RNP655397:RNP655420 RXL655397:RXL655420 SHH655397:SHH655420 SRD655397:SRD655420 TAZ655397:TAZ655420 TKV655397:TKV655420 TUR655397:TUR655420 UEN655397:UEN655420 UOJ655397:UOJ655420 UYF655397:UYF655420 VIB655397:VIB655420 VRX655397:VRX655420 WBT655397:WBT655420 WLP655397:WLP655420 WVL655397:WVL655420 D720933:D720956 IZ720933:IZ720956 SV720933:SV720956 ACR720933:ACR720956 AMN720933:AMN720956 AWJ720933:AWJ720956 BGF720933:BGF720956 BQB720933:BQB720956 BZX720933:BZX720956 CJT720933:CJT720956 CTP720933:CTP720956 DDL720933:DDL720956 DNH720933:DNH720956 DXD720933:DXD720956 EGZ720933:EGZ720956 EQV720933:EQV720956 FAR720933:FAR720956 FKN720933:FKN720956 FUJ720933:FUJ720956 GEF720933:GEF720956 GOB720933:GOB720956 GXX720933:GXX720956 HHT720933:HHT720956 HRP720933:HRP720956 IBL720933:IBL720956 ILH720933:ILH720956 IVD720933:IVD720956 JEZ720933:JEZ720956 JOV720933:JOV720956 JYR720933:JYR720956 KIN720933:KIN720956 KSJ720933:KSJ720956 LCF720933:LCF720956 LMB720933:LMB720956 LVX720933:LVX720956 MFT720933:MFT720956 MPP720933:MPP720956 MZL720933:MZL720956 NJH720933:NJH720956 NTD720933:NTD720956 OCZ720933:OCZ720956 OMV720933:OMV720956 OWR720933:OWR720956 PGN720933:PGN720956 PQJ720933:PQJ720956 QAF720933:QAF720956 QKB720933:QKB720956 QTX720933:QTX720956 RDT720933:RDT720956 RNP720933:RNP720956 RXL720933:RXL720956 SHH720933:SHH720956 SRD720933:SRD720956 TAZ720933:TAZ720956 TKV720933:TKV720956 TUR720933:TUR720956 UEN720933:UEN720956 UOJ720933:UOJ720956 UYF720933:UYF720956 VIB720933:VIB720956 VRX720933:VRX720956 WBT720933:WBT720956 WLP720933:WLP720956 WVL720933:WVL720956 D786469:D786492 IZ786469:IZ786492 SV786469:SV786492 ACR786469:ACR786492 AMN786469:AMN786492 AWJ786469:AWJ786492 BGF786469:BGF786492 BQB786469:BQB786492 BZX786469:BZX786492 CJT786469:CJT786492 CTP786469:CTP786492 DDL786469:DDL786492 DNH786469:DNH786492 DXD786469:DXD786492 EGZ786469:EGZ786492 EQV786469:EQV786492 FAR786469:FAR786492 FKN786469:FKN786492 FUJ786469:FUJ786492 GEF786469:GEF786492 GOB786469:GOB786492 GXX786469:GXX786492 HHT786469:HHT786492 HRP786469:HRP786492 IBL786469:IBL786492 ILH786469:ILH786492 IVD786469:IVD786492 JEZ786469:JEZ786492 JOV786469:JOV786492 JYR786469:JYR786492 KIN786469:KIN786492 KSJ786469:KSJ786492 LCF786469:LCF786492 LMB786469:LMB786492 LVX786469:LVX786492 MFT786469:MFT786492 MPP786469:MPP786492 MZL786469:MZL786492 NJH786469:NJH786492 NTD786469:NTD786492 OCZ786469:OCZ786492 OMV786469:OMV786492 OWR786469:OWR786492 PGN786469:PGN786492 PQJ786469:PQJ786492 QAF786469:QAF786492 QKB786469:QKB786492 QTX786469:QTX786492 RDT786469:RDT786492 RNP786469:RNP786492 RXL786469:RXL786492 SHH786469:SHH786492 SRD786469:SRD786492 TAZ786469:TAZ786492 TKV786469:TKV786492 TUR786469:TUR786492 UEN786469:UEN786492 UOJ786469:UOJ786492 UYF786469:UYF786492 VIB786469:VIB786492 VRX786469:VRX786492 WBT786469:WBT786492 WLP786469:WLP786492 WVL786469:WVL786492 D852005:D852028 IZ852005:IZ852028 SV852005:SV852028 ACR852005:ACR852028 AMN852005:AMN852028 AWJ852005:AWJ852028 BGF852005:BGF852028 BQB852005:BQB852028 BZX852005:BZX852028 CJT852005:CJT852028 CTP852005:CTP852028 DDL852005:DDL852028 DNH852005:DNH852028 DXD852005:DXD852028 EGZ852005:EGZ852028 EQV852005:EQV852028 FAR852005:FAR852028 FKN852005:FKN852028 FUJ852005:FUJ852028 GEF852005:GEF852028 GOB852005:GOB852028 GXX852005:GXX852028 HHT852005:HHT852028 HRP852005:HRP852028 IBL852005:IBL852028 ILH852005:ILH852028 IVD852005:IVD852028 JEZ852005:JEZ852028 JOV852005:JOV852028 JYR852005:JYR852028 KIN852005:KIN852028 KSJ852005:KSJ852028 LCF852005:LCF852028 LMB852005:LMB852028 LVX852005:LVX852028 MFT852005:MFT852028 MPP852005:MPP852028 MZL852005:MZL852028 NJH852005:NJH852028 NTD852005:NTD852028 OCZ852005:OCZ852028 OMV852005:OMV852028 OWR852005:OWR852028 PGN852005:PGN852028 PQJ852005:PQJ852028 QAF852005:QAF852028 QKB852005:QKB852028 QTX852005:QTX852028 RDT852005:RDT852028 RNP852005:RNP852028 RXL852005:RXL852028 SHH852005:SHH852028 SRD852005:SRD852028 TAZ852005:TAZ852028 TKV852005:TKV852028 TUR852005:TUR852028 UEN852005:UEN852028 UOJ852005:UOJ852028 UYF852005:UYF852028 VIB852005:VIB852028 VRX852005:VRX852028 WBT852005:WBT852028 WLP852005:WLP852028 WVL852005:WVL852028 D917541:D917564 IZ917541:IZ917564 SV917541:SV917564 ACR917541:ACR917564 AMN917541:AMN917564 AWJ917541:AWJ917564 BGF917541:BGF917564 BQB917541:BQB917564 BZX917541:BZX917564 CJT917541:CJT917564 CTP917541:CTP917564 DDL917541:DDL917564 DNH917541:DNH917564 DXD917541:DXD917564 EGZ917541:EGZ917564 EQV917541:EQV917564 FAR917541:FAR917564 FKN917541:FKN917564 FUJ917541:FUJ917564 GEF917541:GEF917564 GOB917541:GOB917564 GXX917541:GXX917564 HHT917541:HHT917564 HRP917541:HRP917564 IBL917541:IBL917564 ILH917541:ILH917564 IVD917541:IVD917564 JEZ917541:JEZ917564 JOV917541:JOV917564 JYR917541:JYR917564 KIN917541:KIN917564 KSJ917541:KSJ917564 LCF917541:LCF917564 LMB917541:LMB917564 LVX917541:LVX917564 MFT917541:MFT917564 MPP917541:MPP917564 MZL917541:MZL917564 NJH917541:NJH917564 NTD917541:NTD917564 OCZ917541:OCZ917564 OMV917541:OMV917564 OWR917541:OWR917564 PGN917541:PGN917564 PQJ917541:PQJ917564 QAF917541:QAF917564 QKB917541:QKB917564 QTX917541:QTX917564 RDT917541:RDT917564 RNP917541:RNP917564 RXL917541:RXL917564 SHH917541:SHH917564 SRD917541:SRD917564 TAZ917541:TAZ917564 TKV917541:TKV917564 TUR917541:TUR917564 UEN917541:UEN917564 UOJ917541:UOJ917564 UYF917541:UYF917564 VIB917541:VIB917564 VRX917541:VRX917564 WBT917541:WBT917564 WLP917541:WLP917564 WVL917541:WVL917564 D983077:D983100 IZ983077:IZ983100 SV983077:SV983100 ACR983077:ACR983100 AMN983077:AMN983100 AWJ983077:AWJ983100 BGF983077:BGF983100 BQB983077:BQB983100 BZX983077:BZX983100 CJT983077:CJT983100 CTP983077:CTP983100 DDL983077:DDL983100 DNH983077:DNH983100 DXD983077:DXD983100 EGZ983077:EGZ983100 EQV983077:EQV983100 FAR983077:FAR983100 FKN983077:FKN983100 FUJ983077:FUJ983100 GEF983077:GEF983100 GOB983077:GOB983100 GXX983077:GXX983100 HHT983077:HHT983100 HRP983077:HRP983100 IBL983077:IBL983100 ILH983077:ILH983100 IVD983077:IVD983100 JEZ983077:JEZ983100 JOV983077:JOV983100 JYR983077:JYR983100 KIN983077:KIN983100 KSJ983077:KSJ983100 LCF983077:LCF983100 LMB983077:LMB983100 LVX983077:LVX983100 MFT983077:MFT983100 MPP983077:MPP983100 MZL983077:MZL983100 NJH983077:NJH983100 NTD983077:NTD983100 OCZ983077:OCZ983100 OMV983077:OMV983100 OWR983077:OWR983100 PGN983077:PGN983100 PQJ983077:PQJ983100 QAF983077:QAF983100 QKB983077:QKB983100 QTX983077:QTX983100 RDT983077:RDT983100 RNP983077:RNP983100 RXL983077:RXL983100 SHH983077:SHH983100 SRD983077:SRD983100 TAZ983077:TAZ983100 TKV983077:TKV983100 D159:D167 D94:D104 D18:D29 D122:D123 D125:D157 D61:D88 D106:D119 D33:D58 WVL33:WVL59 WLP33:WLP59 WBT33:WBT59 VRX33:VRX59 VIB33:VIB59 UYF33:UYF59 UOJ33:UOJ59 UEN33:UEN59 TUR33:TUR59 TKV33:TKV59 TAZ33:TAZ59 SRD33:SRD59 SHH33:SHH59 RXL33:RXL59 RNP33:RNP59 RDT33:RDT59 QTX33:QTX59 QKB33:QKB59 QAF33:QAF59 PQJ33:PQJ59 PGN33:PGN59 OWR33:OWR59 OMV33:OMV59 OCZ33:OCZ59 NTD33:NTD59 NJH33:NJH59 MZL33:MZL59 MPP33:MPP59 MFT33:MFT59 LVX33:LVX59 LMB33:LMB59 LCF33:LCF59 KSJ33:KSJ59 KIN33:KIN59 JYR33:JYR59 JOV33:JOV59 JEZ33:JEZ59 IVD33:IVD59 ILH33:ILH59 IBL33:IBL59 HRP33:HRP59 HHT33:HHT59 GXX33:GXX59 GOB33:GOB59 GEF33:GEF59 FUJ33:FUJ59 FKN33:FKN59 FAR33:FAR59 EQV33:EQV59 EGZ33:EGZ59 DXD33:DXD59 DNH33:DNH59 DDL33:DDL59 CTP33:CTP59 CJT33:CJT59 BZX33:BZX59 BQB33:BQB59 BGF33:BGF59 AWJ33:AWJ59 AMN33:AMN59 ACR33:ACR59 SV33:SV59 IZ33:IZ59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L40"/>
  <sheetViews>
    <sheetView view="pageBreakPreview" topLeftCell="D17" zoomScale="90" zoomScaleNormal="100" zoomScaleSheetLayoutView="90" workbookViewId="0">
      <selection activeCell="D36" sqref="A36:XFD40"/>
    </sheetView>
  </sheetViews>
  <sheetFormatPr defaultColWidth="10.6640625" defaultRowHeight="12.75" x14ac:dyDescent="0.15"/>
  <cols>
    <col min="1" max="1" width="3.1640625" style="3" customWidth="1"/>
    <col min="2" max="2" width="14.83203125" style="3" customWidth="1"/>
    <col min="3" max="3" width="6" style="3" customWidth="1"/>
    <col min="4" max="4" width="18.33203125" style="3" customWidth="1"/>
    <col min="5" max="5" width="10.1640625" style="3" customWidth="1"/>
    <col min="6" max="6" width="11.5" style="3" customWidth="1"/>
    <col min="7" max="8" width="15" style="3" customWidth="1"/>
    <col min="9" max="9" width="14.83203125" style="3" customWidth="1"/>
    <col min="10" max="10" width="12.1640625" style="3" customWidth="1"/>
    <col min="11" max="11" width="13.6640625" style="3" customWidth="1"/>
    <col min="12" max="12" width="10.6640625" style="3" customWidth="1"/>
    <col min="13" max="16384" width="10.6640625" style="3"/>
  </cols>
  <sheetData>
    <row r="1" spans="2:12" s="16" customFormat="1" ht="22.5" customHeight="1" x14ac:dyDescent="0.15">
      <c r="B1" s="29" t="s">
        <v>1</v>
      </c>
      <c r="C1" s="29"/>
    </row>
    <row r="2" spans="2:12" s="16" customFormat="1" ht="22.5" customHeight="1" x14ac:dyDescent="0.15">
      <c r="B2" s="42" t="s">
        <v>311</v>
      </c>
      <c r="C2" s="73">
        <f>+表紙!C4:D4-1</f>
        <v>6</v>
      </c>
      <c r="D2" s="43" t="s">
        <v>146</v>
      </c>
      <c r="F2" s="39"/>
    </row>
    <row r="3" spans="2:12" s="16" customFormat="1" ht="22.5" customHeight="1" x14ac:dyDescent="0.15">
      <c r="B3" s="234" t="s">
        <v>2</v>
      </c>
      <c r="C3" s="236" t="s">
        <v>3</v>
      </c>
      <c r="D3" s="237"/>
      <c r="E3" s="234" t="s">
        <v>4</v>
      </c>
      <c r="F3" s="234" t="s">
        <v>5</v>
      </c>
      <c r="G3" s="234" t="s">
        <v>6</v>
      </c>
      <c r="H3" s="234" t="s">
        <v>65</v>
      </c>
      <c r="I3" s="235" t="s">
        <v>7</v>
      </c>
      <c r="J3" s="234" t="s">
        <v>8</v>
      </c>
      <c r="K3" s="234"/>
      <c r="L3" s="233" t="s">
        <v>9</v>
      </c>
    </row>
    <row r="4" spans="2:12" s="16" customFormat="1" ht="22.5" customHeight="1" x14ac:dyDescent="0.15">
      <c r="B4" s="234"/>
      <c r="C4" s="238"/>
      <c r="D4" s="239"/>
      <c r="E4" s="234"/>
      <c r="F4" s="234"/>
      <c r="G4" s="234"/>
      <c r="H4" s="234"/>
      <c r="I4" s="235"/>
      <c r="J4" s="17" t="s">
        <v>10</v>
      </c>
      <c r="K4" s="17" t="s">
        <v>11</v>
      </c>
      <c r="L4" s="234"/>
    </row>
    <row r="5" spans="2:12" s="16" customFormat="1" ht="25.5" customHeight="1" x14ac:dyDescent="0.15">
      <c r="B5" s="17"/>
      <c r="C5" s="231"/>
      <c r="D5" s="232"/>
      <c r="E5" s="17"/>
      <c r="F5" s="17"/>
      <c r="G5" s="17"/>
      <c r="H5" s="17"/>
      <c r="I5" s="27"/>
      <c r="J5" s="17"/>
      <c r="K5" s="17"/>
      <c r="L5" s="17"/>
    </row>
    <row r="6" spans="2:12" s="16" customFormat="1" ht="25.5" customHeight="1" x14ac:dyDescent="0.15">
      <c r="B6" s="18"/>
      <c r="C6" s="231"/>
      <c r="D6" s="232"/>
      <c r="E6" s="17"/>
      <c r="F6" s="17"/>
      <c r="G6" s="19"/>
      <c r="H6" s="19"/>
      <c r="I6" s="17"/>
      <c r="J6" s="18"/>
      <c r="K6" s="19"/>
      <c r="L6" s="17"/>
    </row>
    <row r="7" spans="2:12" s="16" customFormat="1" ht="25.5" customHeight="1" x14ac:dyDescent="0.15">
      <c r="B7" s="18"/>
      <c r="C7" s="231"/>
      <c r="D7" s="232"/>
      <c r="E7" s="17"/>
      <c r="F7" s="17"/>
      <c r="G7" s="19"/>
      <c r="H7" s="19"/>
      <c r="I7" s="17"/>
      <c r="J7" s="18"/>
      <c r="K7" s="19"/>
      <c r="L7" s="17"/>
    </row>
    <row r="8" spans="2:12" s="16" customFormat="1" ht="25.5" customHeight="1" x14ac:dyDescent="0.15">
      <c r="B8" s="18"/>
      <c r="C8" s="231"/>
      <c r="D8" s="232"/>
      <c r="E8" s="17"/>
      <c r="F8" s="17"/>
      <c r="G8" s="19"/>
      <c r="H8" s="19"/>
      <c r="I8" s="17"/>
      <c r="J8" s="18"/>
      <c r="K8" s="19"/>
      <c r="L8" s="17"/>
    </row>
    <row r="9" spans="2:12" s="16" customFormat="1" ht="25.5" customHeight="1" x14ac:dyDescent="0.15">
      <c r="B9" s="18"/>
      <c r="C9" s="231"/>
      <c r="D9" s="232"/>
      <c r="E9" s="17"/>
      <c r="F9" s="17"/>
      <c r="G9" s="19"/>
      <c r="H9" s="19"/>
      <c r="I9" s="17"/>
      <c r="J9" s="18"/>
      <c r="K9" s="19"/>
      <c r="L9" s="17"/>
    </row>
    <row r="10" spans="2:12" s="16" customFormat="1" ht="25.5" customHeight="1" x14ac:dyDescent="0.15">
      <c r="B10" s="18"/>
      <c r="C10" s="231"/>
      <c r="D10" s="232"/>
      <c r="E10" s="17"/>
      <c r="F10" s="17"/>
      <c r="G10" s="19"/>
      <c r="H10" s="19"/>
      <c r="I10" s="17"/>
      <c r="J10" s="18"/>
      <c r="K10" s="19"/>
      <c r="L10" s="17"/>
    </row>
    <row r="11" spans="2:12" s="16" customFormat="1" ht="25.5" customHeight="1" x14ac:dyDescent="0.15">
      <c r="B11" s="18"/>
      <c r="C11" s="231"/>
      <c r="D11" s="232"/>
      <c r="E11" s="17"/>
      <c r="F11" s="17"/>
      <c r="G11" s="19"/>
      <c r="H11" s="19"/>
      <c r="I11" s="17"/>
      <c r="J11" s="18"/>
      <c r="K11" s="19"/>
      <c r="L11" s="17"/>
    </row>
    <row r="12" spans="2:12" s="16" customFormat="1" ht="25.5" customHeight="1" x14ac:dyDescent="0.15">
      <c r="B12" s="18"/>
      <c r="C12" s="231"/>
      <c r="D12" s="232"/>
      <c r="E12" s="17"/>
      <c r="F12" s="17"/>
      <c r="G12" s="19"/>
      <c r="H12" s="19"/>
      <c r="I12" s="17"/>
      <c r="J12" s="18"/>
      <c r="K12" s="19"/>
      <c r="L12" s="17"/>
    </row>
    <row r="13" spans="2:12" s="16" customFormat="1" ht="25.5" customHeight="1" x14ac:dyDescent="0.15">
      <c r="B13" s="18"/>
      <c r="C13" s="231"/>
      <c r="D13" s="232"/>
      <c r="E13" s="17"/>
      <c r="F13" s="17"/>
      <c r="G13" s="19"/>
      <c r="H13" s="19"/>
      <c r="I13" s="17"/>
      <c r="J13" s="18"/>
      <c r="K13" s="19"/>
      <c r="L13" s="17"/>
    </row>
    <row r="14" spans="2:12" s="16" customFormat="1" ht="25.5" customHeight="1" x14ac:dyDescent="0.15">
      <c r="B14" s="18"/>
      <c r="C14" s="231"/>
      <c r="D14" s="232"/>
      <c r="E14" s="17"/>
      <c r="F14" s="17"/>
      <c r="G14" s="19"/>
      <c r="H14" s="19"/>
      <c r="I14" s="17"/>
      <c r="J14" s="18"/>
      <c r="K14" s="19"/>
      <c r="L14" s="17"/>
    </row>
    <row r="15" spans="2:12" s="16" customFormat="1" ht="25.5" customHeight="1" x14ac:dyDescent="0.15">
      <c r="B15" s="18"/>
      <c r="C15" s="231"/>
      <c r="D15" s="232"/>
      <c r="E15" s="17"/>
      <c r="F15" s="17"/>
      <c r="G15" s="19"/>
      <c r="H15" s="19"/>
      <c r="I15" s="17"/>
      <c r="J15" s="18"/>
      <c r="K15" s="19"/>
      <c r="L15" s="17"/>
    </row>
    <row r="16" spans="2:12" s="16" customFormat="1" ht="25.5" customHeight="1" x14ac:dyDescent="0.15">
      <c r="B16" s="18"/>
      <c r="C16" s="231"/>
      <c r="D16" s="232"/>
      <c r="E16" s="17"/>
      <c r="F16" s="17"/>
      <c r="G16" s="19"/>
      <c r="H16" s="19"/>
      <c r="I16" s="17"/>
      <c r="J16" s="18"/>
      <c r="K16" s="19"/>
      <c r="L16" s="17"/>
    </row>
    <row r="17" spans="2:12" s="16" customFormat="1" ht="25.5" customHeight="1" x14ac:dyDescent="0.15">
      <c r="B17" s="18"/>
      <c r="C17" s="231"/>
      <c r="D17" s="232"/>
      <c r="E17" s="17"/>
      <c r="F17" s="17"/>
      <c r="G17" s="19"/>
      <c r="H17" s="19"/>
      <c r="I17" s="17"/>
      <c r="J17" s="18"/>
      <c r="K17" s="19"/>
      <c r="L17" s="17"/>
    </row>
    <row r="18" spans="2:12" s="16" customFormat="1" ht="25.5" customHeight="1" x14ac:dyDescent="0.15">
      <c r="B18" s="18"/>
      <c r="C18" s="231"/>
      <c r="D18" s="232"/>
      <c r="E18" s="17"/>
      <c r="F18" s="17"/>
      <c r="G18" s="19"/>
      <c r="H18" s="19"/>
      <c r="I18" s="17"/>
      <c r="J18" s="18"/>
      <c r="K18" s="19"/>
      <c r="L18" s="17"/>
    </row>
    <row r="19" spans="2:12" s="16" customFormat="1" ht="25.5" customHeight="1" x14ac:dyDescent="0.15">
      <c r="B19" s="18"/>
      <c r="C19" s="231"/>
      <c r="D19" s="232"/>
      <c r="E19" s="17"/>
      <c r="F19" s="17"/>
      <c r="G19" s="19"/>
      <c r="H19" s="19"/>
      <c r="I19" s="17"/>
      <c r="J19" s="18"/>
      <c r="K19" s="19"/>
      <c r="L19" s="17"/>
    </row>
    <row r="20" spans="2:12" s="16" customFormat="1" ht="25.5" customHeight="1" x14ac:dyDescent="0.15">
      <c r="B20" s="18"/>
      <c r="C20" s="231"/>
      <c r="D20" s="232"/>
      <c r="E20" s="17"/>
      <c r="F20" s="17"/>
      <c r="G20" s="19"/>
      <c r="H20" s="19"/>
      <c r="I20" s="17"/>
      <c r="J20" s="18"/>
      <c r="K20" s="19"/>
      <c r="L20" s="17"/>
    </row>
    <row r="21" spans="2:12" s="16" customFormat="1" ht="25.5" customHeight="1" x14ac:dyDescent="0.15">
      <c r="B21" s="18"/>
      <c r="C21" s="231"/>
      <c r="D21" s="232"/>
      <c r="E21" s="17"/>
      <c r="F21" s="17"/>
      <c r="G21" s="19"/>
      <c r="H21" s="19"/>
      <c r="I21" s="17"/>
      <c r="J21" s="18"/>
      <c r="K21" s="19"/>
      <c r="L21" s="17"/>
    </row>
    <row r="22" spans="2:12" s="16" customFormat="1" ht="25.5" customHeight="1" x14ac:dyDescent="0.15">
      <c r="B22" s="18"/>
      <c r="C22" s="231"/>
      <c r="D22" s="232"/>
      <c r="E22" s="17"/>
      <c r="F22" s="17"/>
      <c r="G22" s="19"/>
      <c r="H22" s="19"/>
      <c r="I22" s="17"/>
      <c r="J22" s="18"/>
      <c r="K22" s="19"/>
      <c r="L22" s="17"/>
    </row>
    <row r="23" spans="2:12" s="16" customFormat="1" ht="25.5" customHeight="1" x14ac:dyDescent="0.15">
      <c r="B23" s="18"/>
      <c r="C23" s="231"/>
      <c r="D23" s="232"/>
      <c r="E23" s="17"/>
      <c r="F23" s="17"/>
      <c r="G23" s="19"/>
      <c r="H23" s="19"/>
      <c r="I23" s="17"/>
      <c r="J23" s="18"/>
      <c r="K23" s="19"/>
      <c r="L23" s="17"/>
    </row>
    <row r="24" spans="2:12" s="16" customFormat="1" ht="25.5" customHeight="1" x14ac:dyDescent="0.15">
      <c r="B24" s="18"/>
      <c r="C24" s="231"/>
      <c r="D24" s="232"/>
      <c r="E24" s="17"/>
      <c r="F24" s="17"/>
      <c r="G24" s="19"/>
      <c r="H24" s="19"/>
      <c r="I24" s="17"/>
      <c r="J24" s="18"/>
      <c r="K24" s="19"/>
      <c r="L24" s="17"/>
    </row>
    <row r="25" spans="2:12" s="16" customFormat="1" ht="25.5" customHeight="1" x14ac:dyDescent="0.15">
      <c r="B25" s="18"/>
      <c r="C25" s="231"/>
      <c r="D25" s="232"/>
      <c r="E25" s="17"/>
      <c r="F25" s="17"/>
      <c r="G25" s="19"/>
      <c r="H25" s="19"/>
      <c r="I25" s="17"/>
      <c r="J25" s="18"/>
      <c r="K25" s="19"/>
      <c r="L25" s="17"/>
    </row>
    <row r="26" spans="2:12" s="16" customFormat="1" ht="25.5" customHeight="1" x14ac:dyDescent="0.15">
      <c r="B26" s="18"/>
      <c r="C26" s="231"/>
      <c r="D26" s="232"/>
      <c r="E26" s="17"/>
      <c r="F26" s="17"/>
      <c r="G26" s="19"/>
      <c r="H26" s="19"/>
      <c r="I26" s="17"/>
      <c r="J26" s="18"/>
      <c r="K26" s="19"/>
      <c r="L26" s="17"/>
    </row>
    <row r="27" spans="2:12" s="16" customFormat="1" ht="25.5" customHeight="1" x14ac:dyDescent="0.15">
      <c r="B27" s="18"/>
      <c r="C27" s="231"/>
      <c r="D27" s="232"/>
      <c r="E27" s="17"/>
      <c r="F27" s="17"/>
      <c r="G27" s="19"/>
      <c r="H27" s="19"/>
      <c r="I27" s="17"/>
      <c r="J27" s="18"/>
      <c r="K27" s="19"/>
      <c r="L27" s="17"/>
    </row>
    <row r="28" spans="2:12" s="16" customFormat="1" ht="25.5" customHeight="1" x14ac:dyDescent="0.15">
      <c r="B28" s="18"/>
      <c r="C28" s="231"/>
      <c r="D28" s="232"/>
      <c r="E28" s="17"/>
      <c r="F28" s="17"/>
      <c r="G28" s="19"/>
      <c r="H28" s="19"/>
      <c r="I28" s="17"/>
      <c r="J28" s="18"/>
      <c r="K28" s="19"/>
      <c r="L28" s="17"/>
    </row>
    <row r="29" spans="2:12" s="16" customFormat="1" ht="25.5" customHeight="1" x14ac:dyDescent="0.15">
      <c r="B29" s="18"/>
      <c r="C29" s="231"/>
      <c r="D29" s="232"/>
      <c r="E29" s="17"/>
      <c r="F29" s="17"/>
      <c r="G29" s="19"/>
      <c r="H29" s="19"/>
      <c r="I29" s="17"/>
      <c r="J29" s="18"/>
      <c r="K29" s="19"/>
      <c r="L29" s="17"/>
    </row>
    <row r="30" spans="2:12" s="16" customFormat="1" ht="25.5" customHeight="1" x14ac:dyDescent="0.15">
      <c r="B30" s="18"/>
      <c r="C30" s="231"/>
      <c r="D30" s="232"/>
      <c r="E30" s="17"/>
      <c r="F30" s="17"/>
      <c r="G30" s="19"/>
      <c r="H30" s="19"/>
      <c r="I30" s="17"/>
      <c r="J30" s="18"/>
      <c r="K30" s="19"/>
      <c r="L30" s="17"/>
    </row>
    <row r="31" spans="2:12" s="16" customFormat="1" ht="25.5" customHeight="1" x14ac:dyDescent="0.15">
      <c r="B31" s="18"/>
      <c r="C31" s="231"/>
      <c r="D31" s="232"/>
      <c r="E31" s="17"/>
      <c r="F31" s="17"/>
      <c r="G31" s="19"/>
      <c r="H31" s="19"/>
      <c r="I31" s="17"/>
      <c r="J31" s="18"/>
      <c r="K31" s="19"/>
      <c r="L31" s="17"/>
    </row>
    <row r="32" spans="2:12" s="16" customFormat="1" ht="25.5" customHeight="1" x14ac:dyDescent="0.15">
      <c r="B32" s="18"/>
      <c r="C32" s="231"/>
      <c r="D32" s="232"/>
      <c r="E32" s="17"/>
      <c r="F32" s="17"/>
      <c r="G32" s="19"/>
      <c r="H32" s="19"/>
      <c r="I32" s="17"/>
      <c r="J32" s="18"/>
      <c r="K32" s="19"/>
      <c r="L32" s="17"/>
    </row>
    <row r="33" spans="2:12" s="16" customFormat="1" ht="25.5" customHeight="1" x14ac:dyDescent="0.15">
      <c r="B33" s="18"/>
      <c r="C33" s="231"/>
      <c r="D33" s="232"/>
      <c r="E33" s="17"/>
      <c r="F33" s="17"/>
      <c r="G33" s="19"/>
      <c r="H33" s="19"/>
      <c r="I33" s="17"/>
      <c r="J33" s="18"/>
      <c r="K33" s="19"/>
      <c r="L33" s="17"/>
    </row>
    <row r="34" spans="2:12" s="16" customFormat="1" ht="25.5" customHeight="1" x14ac:dyDescent="0.15">
      <c r="B34" s="18"/>
      <c r="C34" s="231"/>
      <c r="D34" s="232"/>
      <c r="E34" s="17"/>
      <c r="F34" s="17"/>
      <c r="G34" s="19"/>
      <c r="H34" s="19"/>
      <c r="I34" s="17"/>
      <c r="J34" s="18"/>
      <c r="K34" s="19"/>
      <c r="L34" s="17"/>
    </row>
    <row r="35" spans="2:12" s="16" customFormat="1" ht="25.5" customHeight="1" x14ac:dyDescent="0.15">
      <c r="B35" s="18"/>
      <c r="C35" s="231"/>
      <c r="D35" s="232"/>
      <c r="E35" s="17"/>
      <c r="F35" s="17"/>
      <c r="G35" s="19"/>
      <c r="H35" s="19"/>
      <c r="I35" s="17"/>
      <c r="J35" s="18"/>
      <c r="K35" s="19"/>
      <c r="L35" s="17"/>
    </row>
    <row r="36" spans="2:12" s="115" customFormat="1" ht="15" customHeight="1" x14ac:dyDescent="0.15">
      <c r="B36" s="114" t="s">
        <v>625</v>
      </c>
      <c r="C36" s="114"/>
    </row>
    <row r="37" spans="2:12" s="115" customFormat="1" ht="15" customHeight="1" x14ac:dyDescent="0.15">
      <c r="B37" s="114" t="s">
        <v>64</v>
      </c>
      <c r="C37" s="114"/>
    </row>
    <row r="38" spans="2:12" s="115" customFormat="1" ht="15" customHeight="1" x14ac:dyDescent="0.15">
      <c r="B38" s="114" t="s">
        <v>67</v>
      </c>
      <c r="C38" s="114"/>
    </row>
    <row r="39" spans="2:12" s="115" customFormat="1" ht="15" customHeight="1" x14ac:dyDescent="0.15">
      <c r="B39" s="114" t="s">
        <v>66</v>
      </c>
      <c r="C39" s="114"/>
    </row>
    <row r="40" spans="2:12" s="425" customFormat="1" ht="15" customHeight="1" x14ac:dyDescent="0.15">
      <c r="B40" s="424"/>
      <c r="C40" s="424"/>
    </row>
  </sheetData>
  <mergeCells count="40">
    <mergeCell ref="L3:L4"/>
    <mergeCell ref="J3:K3"/>
    <mergeCell ref="I3:I4"/>
    <mergeCell ref="B3:B4"/>
    <mergeCell ref="E3:E4"/>
    <mergeCell ref="F3:F4"/>
    <mergeCell ref="G3:G4"/>
    <mergeCell ref="H3:H4"/>
    <mergeCell ref="C3:D4"/>
    <mergeCell ref="C16:D16"/>
    <mergeCell ref="C5:D5"/>
    <mergeCell ref="C6:D6"/>
    <mergeCell ref="C7:D7"/>
    <mergeCell ref="C8:D8"/>
    <mergeCell ref="C9:D9"/>
    <mergeCell ref="C10:D10"/>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35:D35"/>
    <mergeCell ref="C29:D29"/>
    <mergeCell ref="C30:D30"/>
    <mergeCell ref="C31:D31"/>
    <mergeCell ref="C32:D32"/>
    <mergeCell ref="C33:D33"/>
    <mergeCell ref="C34:D34"/>
  </mergeCells>
  <phoneticPr fontId="7"/>
  <printOptions horizontalCentered="1"/>
  <pageMargins left="0.55118110236220474" right="0.23622047244094491" top="0.55118110236220474" bottom="0.39370078740157483" header="0.39370078740157483" footer="0.31496062992125984"/>
  <pageSetup paperSize="9" scale="82" fitToHeight="0" orientation="portrait" useFirstPageNumber="1" r:id="rId1"/>
  <headerFooter alignWithMargins="0">
    <oddHeader>&amp;R（私営保育所型認定こども園)</oddHeader>
    <oddFooter xml:space="preserve">&amp;C－１－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M42"/>
  <sheetViews>
    <sheetView view="pageBreakPreview" topLeftCell="A9" zoomScale="90" zoomScaleNormal="100" zoomScaleSheetLayoutView="90" workbookViewId="0">
      <selection activeCell="E13" sqref="E13"/>
    </sheetView>
  </sheetViews>
  <sheetFormatPr defaultColWidth="10.6640625" defaultRowHeight="12.75" x14ac:dyDescent="0.15"/>
  <cols>
    <col min="1" max="1" width="3.1640625" style="3" customWidth="1"/>
    <col min="2" max="2" width="14.83203125" style="3" customWidth="1"/>
    <col min="3" max="3" width="10.83203125" style="3" customWidth="1"/>
    <col min="4" max="4" width="18.33203125" style="3" customWidth="1"/>
    <col min="5" max="5" width="10.1640625" style="3" customWidth="1"/>
    <col min="6" max="6" width="11.5" style="3" customWidth="1"/>
    <col min="7" max="8" width="15" style="3" customWidth="1"/>
    <col min="9" max="9" width="14.83203125" style="3" customWidth="1"/>
    <col min="10" max="10" width="12.1640625" style="3" customWidth="1"/>
    <col min="11" max="11" width="13.6640625" style="3" customWidth="1"/>
    <col min="12" max="12" width="10.6640625" style="3" customWidth="1"/>
    <col min="13" max="16384" width="10.6640625" style="3"/>
  </cols>
  <sheetData>
    <row r="1" spans="2:13" s="16" customFormat="1" ht="22.5" customHeight="1" x14ac:dyDescent="0.15">
      <c r="B1" s="29" t="s">
        <v>1</v>
      </c>
      <c r="C1" s="29"/>
      <c r="D1" s="240"/>
      <c r="E1" s="240"/>
      <c r="F1" s="240"/>
      <c r="G1" s="240"/>
      <c r="H1" s="240"/>
      <c r="I1" s="240"/>
    </row>
    <row r="2" spans="2:13" s="115" customFormat="1" ht="22.5" customHeight="1" x14ac:dyDescent="0.15">
      <c r="B2" s="426" t="s">
        <v>312</v>
      </c>
      <c r="C2" s="427">
        <f>+表紙!C4:D4</f>
        <v>7</v>
      </c>
      <c r="D2" s="428" t="s">
        <v>146</v>
      </c>
      <c r="E2" s="428"/>
      <c r="F2" s="428"/>
      <c r="G2" s="428"/>
      <c r="H2" s="428" t="s">
        <v>349</v>
      </c>
      <c r="I2" s="428"/>
      <c r="J2" s="428"/>
      <c r="K2" s="428"/>
      <c r="L2" s="428"/>
    </row>
    <row r="3" spans="2:13" s="115" customFormat="1" ht="22.5" customHeight="1" x14ac:dyDescent="0.15">
      <c r="B3" s="429" t="s">
        <v>2</v>
      </c>
      <c r="C3" s="446" t="s">
        <v>350</v>
      </c>
      <c r="D3" s="430" t="s">
        <v>3</v>
      </c>
      <c r="E3" s="429" t="s">
        <v>4</v>
      </c>
      <c r="F3" s="429" t="s">
        <v>5</v>
      </c>
      <c r="G3" s="429" t="s">
        <v>6</v>
      </c>
      <c r="H3" s="429" t="s">
        <v>65</v>
      </c>
      <c r="I3" s="431" t="s">
        <v>7</v>
      </c>
      <c r="J3" s="429" t="s">
        <v>8</v>
      </c>
      <c r="K3" s="429"/>
      <c r="L3" s="432" t="s">
        <v>9</v>
      </c>
    </row>
    <row r="4" spans="2:13" s="115" customFormat="1" ht="22.5" customHeight="1" x14ac:dyDescent="0.15">
      <c r="B4" s="429"/>
      <c r="C4" s="447"/>
      <c r="D4" s="433"/>
      <c r="E4" s="429"/>
      <c r="F4" s="429"/>
      <c r="G4" s="429"/>
      <c r="H4" s="429"/>
      <c r="I4" s="431"/>
      <c r="J4" s="434" t="s">
        <v>10</v>
      </c>
      <c r="K4" s="434" t="s">
        <v>11</v>
      </c>
      <c r="L4" s="429"/>
    </row>
    <row r="5" spans="2:13" s="115" customFormat="1" ht="30" customHeight="1" x14ac:dyDescent="0.15">
      <c r="B5" s="435" t="s">
        <v>352</v>
      </c>
      <c r="C5" s="448" t="s">
        <v>351</v>
      </c>
      <c r="D5" s="436" t="s">
        <v>353</v>
      </c>
      <c r="E5" s="437">
        <v>40</v>
      </c>
      <c r="F5" s="437">
        <v>8</v>
      </c>
      <c r="G5" s="438">
        <v>43191</v>
      </c>
      <c r="H5" s="437"/>
      <c r="I5" s="435">
        <v>7</v>
      </c>
      <c r="J5" s="437" t="s">
        <v>167</v>
      </c>
      <c r="K5" s="438">
        <v>42461</v>
      </c>
      <c r="L5" s="437" t="s">
        <v>354</v>
      </c>
      <c r="M5" s="439" t="s">
        <v>355</v>
      </c>
    </row>
    <row r="6" spans="2:13" s="115" customFormat="1" ht="22.5" customHeight="1" x14ac:dyDescent="0.15">
      <c r="B6" s="440"/>
      <c r="C6" s="449" t="s">
        <v>351</v>
      </c>
      <c r="D6" s="440"/>
      <c r="E6" s="434"/>
      <c r="F6" s="434"/>
      <c r="G6" s="441"/>
      <c r="H6" s="441"/>
      <c r="I6" s="434"/>
      <c r="J6" s="440"/>
      <c r="K6" s="441"/>
      <c r="L6" s="434"/>
    </row>
    <row r="7" spans="2:13" s="115" customFormat="1" ht="22.5" customHeight="1" x14ac:dyDescent="0.15">
      <c r="B7" s="440"/>
      <c r="C7" s="449" t="s">
        <v>351</v>
      </c>
      <c r="D7" s="440"/>
      <c r="E7" s="434"/>
      <c r="F7" s="434"/>
      <c r="G7" s="441"/>
      <c r="H7" s="441"/>
      <c r="I7" s="434"/>
      <c r="J7" s="440"/>
      <c r="K7" s="441"/>
      <c r="L7" s="434"/>
    </row>
    <row r="8" spans="2:13" s="115" customFormat="1" ht="22.5" customHeight="1" x14ac:dyDescent="0.15">
      <c r="B8" s="440"/>
      <c r="C8" s="449" t="s">
        <v>351</v>
      </c>
      <c r="D8" s="440"/>
      <c r="E8" s="434"/>
      <c r="F8" s="434"/>
      <c r="G8" s="441"/>
      <c r="H8" s="441"/>
      <c r="I8" s="434"/>
      <c r="J8" s="440"/>
      <c r="K8" s="441"/>
      <c r="L8" s="434"/>
    </row>
    <row r="9" spans="2:13" s="115" customFormat="1" ht="22.5" customHeight="1" x14ac:dyDescent="0.15">
      <c r="B9" s="440"/>
      <c r="C9" s="449" t="s">
        <v>351</v>
      </c>
      <c r="D9" s="440"/>
      <c r="E9" s="434"/>
      <c r="F9" s="434"/>
      <c r="G9" s="441"/>
      <c r="H9" s="441"/>
      <c r="I9" s="434"/>
      <c r="J9" s="440"/>
      <c r="K9" s="441"/>
      <c r="L9" s="434"/>
    </row>
    <row r="10" spans="2:13" s="115" customFormat="1" ht="22.5" customHeight="1" x14ac:dyDescent="0.15">
      <c r="B10" s="440"/>
      <c r="C10" s="449" t="s">
        <v>351</v>
      </c>
      <c r="D10" s="440"/>
      <c r="E10" s="434"/>
      <c r="F10" s="434"/>
      <c r="G10" s="441"/>
      <c r="H10" s="441"/>
      <c r="I10" s="434"/>
      <c r="J10" s="440"/>
      <c r="K10" s="441"/>
      <c r="L10" s="434"/>
    </row>
    <row r="11" spans="2:13" s="115" customFormat="1" ht="22.5" customHeight="1" x14ac:dyDescent="0.15">
      <c r="B11" s="440"/>
      <c r="C11" s="449" t="s">
        <v>351</v>
      </c>
      <c r="D11" s="440"/>
      <c r="E11" s="434"/>
      <c r="F11" s="434"/>
      <c r="G11" s="441"/>
      <c r="H11" s="441"/>
      <c r="I11" s="434"/>
      <c r="J11" s="440"/>
      <c r="K11" s="441"/>
      <c r="L11" s="434"/>
    </row>
    <row r="12" spans="2:13" s="115" customFormat="1" ht="22.5" customHeight="1" x14ac:dyDescent="0.15">
      <c r="B12" s="440"/>
      <c r="C12" s="449" t="s">
        <v>351</v>
      </c>
      <c r="D12" s="440"/>
      <c r="E12" s="434"/>
      <c r="F12" s="434"/>
      <c r="G12" s="441"/>
      <c r="H12" s="441"/>
      <c r="I12" s="434"/>
      <c r="J12" s="440"/>
      <c r="K12" s="441"/>
      <c r="L12" s="434"/>
    </row>
    <row r="13" spans="2:13" s="115" customFormat="1" ht="22.5" customHeight="1" x14ac:dyDescent="0.15">
      <c r="B13" s="440"/>
      <c r="C13" s="449" t="s">
        <v>351</v>
      </c>
      <c r="D13" s="440"/>
      <c r="E13" s="434"/>
      <c r="F13" s="434"/>
      <c r="G13" s="441"/>
      <c r="H13" s="441"/>
      <c r="I13" s="434"/>
      <c r="J13" s="440"/>
      <c r="K13" s="441"/>
      <c r="L13" s="434"/>
    </row>
    <row r="14" spans="2:13" s="115" customFormat="1" ht="22.5" customHeight="1" x14ac:dyDescent="0.15">
      <c r="B14" s="440"/>
      <c r="C14" s="449" t="s">
        <v>351</v>
      </c>
      <c r="D14" s="440"/>
      <c r="E14" s="434"/>
      <c r="F14" s="434"/>
      <c r="G14" s="441"/>
      <c r="H14" s="441"/>
      <c r="I14" s="434"/>
      <c r="J14" s="440"/>
      <c r="K14" s="441"/>
      <c r="L14" s="434"/>
    </row>
    <row r="15" spans="2:13" s="115" customFormat="1" ht="22.5" customHeight="1" x14ac:dyDescent="0.15">
      <c r="B15" s="440"/>
      <c r="C15" s="449" t="s">
        <v>351</v>
      </c>
      <c r="D15" s="440"/>
      <c r="E15" s="434"/>
      <c r="F15" s="434"/>
      <c r="G15" s="441"/>
      <c r="H15" s="441"/>
      <c r="I15" s="434"/>
      <c r="J15" s="440"/>
      <c r="K15" s="441"/>
      <c r="L15" s="434"/>
    </row>
    <row r="16" spans="2:13" s="115" customFormat="1" ht="22.5" customHeight="1" x14ac:dyDescent="0.15">
      <c r="B16" s="440"/>
      <c r="C16" s="449" t="s">
        <v>351</v>
      </c>
      <c r="D16" s="440"/>
      <c r="E16" s="434"/>
      <c r="F16" s="434"/>
      <c r="G16" s="441"/>
      <c r="H16" s="441"/>
      <c r="I16" s="434"/>
      <c r="J16" s="440"/>
      <c r="K16" s="441"/>
      <c r="L16" s="434"/>
    </row>
    <row r="17" spans="2:12" s="115" customFormat="1" ht="22.5" customHeight="1" x14ac:dyDescent="0.15">
      <c r="B17" s="440"/>
      <c r="C17" s="449" t="s">
        <v>351</v>
      </c>
      <c r="D17" s="440"/>
      <c r="E17" s="434"/>
      <c r="F17" s="434"/>
      <c r="G17" s="441"/>
      <c r="H17" s="441"/>
      <c r="I17" s="434"/>
      <c r="J17" s="440"/>
      <c r="K17" s="441"/>
      <c r="L17" s="434"/>
    </row>
    <row r="18" spans="2:12" s="115" customFormat="1" ht="22.5" customHeight="1" x14ac:dyDescent="0.15">
      <c r="B18" s="440"/>
      <c r="C18" s="449" t="s">
        <v>351</v>
      </c>
      <c r="D18" s="440"/>
      <c r="E18" s="434"/>
      <c r="F18" s="434"/>
      <c r="G18" s="441"/>
      <c r="H18" s="441"/>
      <c r="I18" s="434"/>
      <c r="J18" s="440"/>
      <c r="K18" s="441"/>
      <c r="L18" s="434"/>
    </row>
    <row r="19" spans="2:12" s="115" customFormat="1" ht="22.5" customHeight="1" x14ac:dyDescent="0.15">
      <c r="B19" s="440"/>
      <c r="C19" s="449" t="s">
        <v>351</v>
      </c>
      <c r="D19" s="440"/>
      <c r="E19" s="434"/>
      <c r="F19" s="434"/>
      <c r="G19" s="441"/>
      <c r="H19" s="441"/>
      <c r="I19" s="434"/>
      <c r="J19" s="440"/>
      <c r="K19" s="441"/>
      <c r="L19" s="434"/>
    </row>
    <row r="20" spans="2:12" s="115" customFormat="1" ht="22.5" customHeight="1" x14ac:dyDescent="0.15">
      <c r="B20" s="440"/>
      <c r="C20" s="449" t="s">
        <v>351</v>
      </c>
      <c r="D20" s="440"/>
      <c r="E20" s="434"/>
      <c r="F20" s="434"/>
      <c r="G20" s="441"/>
      <c r="H20" s="441"/>
      <c r="I20" s="434"/>
      <c r="J20" s="440"/>
      <c r="K20" s="441"/>
      <c r="L20" s="434"/>
    </row>
    <row r="21" spans="2:12" s="115" customFormat="1" ht="22.5" customHeight="1" x14ac:dyDescent="0.15">
      <c r="B21" s="440"/>
      <c r="C21" s="449" t="s">
        <v>351</v>
      </c>
      <c r="D21" s="440"/>
      <c r="E21" s="434"/>
      <c r="F21" s="434"/>
      <c r="G21" s="441"/>
      <c r="H21" s="441"/>
      <c r="I21" s="434"/>
      <c r="J21" s="440"/>
      <c r="K21" s="441"/>
      <c r="L21" s="434"/>
    </row>
    <row r="22" spans="2:12" s="115" customFormat="1" ht="22.5" customHeight="1" x14ac:dyDescent="0.15">
      <c r="B22" s="440"/>
      <c r="C22" s="449" t="s">
        <v>351</v>
      </c>
      <c r="D22" s="440"/>
      <c r="E22" s="434"/>
      <c r="F22" s="434"/>
      <c r="G22" s="441"/>
      <c r="H22" s="441"/>
      <c r="I22" s="434"/>
      <c r="J22" s="440"/>
      <c r="K22" s="441"/>
      <c r="L22" s="434"/>
    </row>
    <row r="23" spans="2:12" s="115" customFormat="1" ht="22.5" customHeight="1" x14ac:dyDescent="0.15">
      <c r="B23" s="440"/>
      <c r="C23" s="449" t="s">
        <v>351</v>
      </c>
      <c r="D23" s="440"/>
      <c r="E23" s="434"/>
      <c r="F23" s="434"/>
      <c r="G23" s="441"/>
      <c r="H23" s="441"/>
      <c r="I23" s="434"/>
      <c r="J23" s="440"/>
      <c r="K23" s="441"/>
      <c r="L23" s="434"/>
    </row>
    <row r="24" spans="2:12" s="115" customFormat="1" ht="22.5" customHeight="1" x14ac:dyDescent="0.15">
      <c r="B24" s="440"/>
      <c r="C24" s="449" t="s">
        <v>351</v>
      </c>
      <c r="D24" s="440"/>
      <c r="E24" s="434"/>
      <c r="F24" s="434"/>
      <c r="G24" s="441"/>
      <c r="H24" s="441"/>
      <c r="I24" s="434"/>
      <c r="J24" s="440"/>
      <c r="K24" s="441"/>
      <c r="L24" s="434"/>
    </row>
    <row r="25" spans="2:12" s="115" customFormat="1" ht="22.5" customHeight="1" x14ac:dyDescent="0.15">
      <c r="B25" s="440"/>
      <c r="C25" s="449" t="s">
        <v>351</v>
      </c>
      <c r="D25" s="440"/>
      <c r="E25" s="434"/>
      <c r="F25" s="434"/>
      <c r="G25" s="441"/>
      <c r="H25" s="441"/>
      <c r="I25" s="434"/>
      <c r="J25" s="440"/>
      <c r="K25" s="441"/>
      <c r="L25" s="434"/>
    </row>
    <row r="26" spans="2:12" s="115" customFormat="1" ht="22.5" customHeight="1" x14ac:dyDescent="0.15">
      <c r="B26" s="440"/>
      <c r="C26" s="449" t="s">
        <v>351</v>
      </c>
      <c r="D26" s="440"/>
      <c r="E26" s="434"/>
      <c r="F26" s="434"/>
      <c r="G26" s="441"/>
      <c r="H26" s="441"/>
      <c r="I26" s="434"/>
      <c r="J26" s="440"/>
      <c r="K26" s="441"/>
      <c r="L26" s="434"/>
    </row>
    <row r="27" spans="2:12" s="115" customFormat="1" ht="22.5" customHeight="1" x14ac:dyDescent="0.15">
      <c r="B27" s="440"/>
      <c r="C27" s="449" t="s">
        <v>351</v>
      </c>
      <c r="D27" s="440"/>
      <c r="E27" s="434"/>
      <c r="F27" s="434"/>
      <c r="G27" s="441"/>
      <c r="H27" s="441"/>
      <c r="I27" s="434"/>
      <c r="J27" s="440"/>
      <c r="K27" s="441"/>
      <c r="L27" s="434"/>
    </row>
    <row r="28" spans="2:12" s="115" customFormat="1" ht="22.5" customHeight="1" x14ac:dyDescent="0.15">
      <c r="B28" s="440"/>
      <c r="C28" s="449" t="s">
        <v>351</v>
      </c>
      <c r="D28" s="440"/>
      <c r="E28" s="434"/>
      <c r="F28" s="434"/>
      <c r="G28" s="441"/>
      <c r="H28" s="441"/>
      <c r="I28" s="434"/>
      <c r="J28" s="440"/>
      <c r="K28" s="441"/>
      <c r="L28" s="434"/>
    </row>
    <row r="29" spans="2:12" s="115" customFormat="1" ht="22.5" customHeight="1" x14ac:dyDescent="0.15">
      <c r="B29" s="440"/>
      <c r="C29" s="449" t="s">
        <v>351</v>
      </c>
      <c r="D29" s="440"/>
      <c r="E29" s="434"/>
      <c r="F29" s="434"/>
      <c r="G29" s="441"/>
      <c r="H29" s="441"/>
      <c r="I29" s="434"/>
      <c r="J29" s="440"/>
      <c r="K29" s="441"/>
      <c r="L29" s="434"/>
    </row>
    <row r="30" spans="2:12" s="115" customFormat="1" ht="22.5" customHeight="1" x14ac:dyDescent="0.15">
      <c r="B30" s="440"/>
      <c r="C30" s="449" t="s">
        <v>351</v>
      </c>
      <c r="D30" s="440"/>
      <c r="E30" s="434"/>
      <c r="F30" s="434"/>
      <c r="G30" s="441"/>
      <c r="H30" s="441"/>
      <c r="I30" s="434"/>
      <c r="J30" s="440"/>
      <c r="K30" s="441"/>
      <c r="L30" s="434"/>
    </row>
    <row r="31" spans="2:12" s="115" customFormat="1" ht="22.5" customHeight="1" x14ac:dyDescent="0.15">
      <c r="B31" s="440"/>
      <c r="C31" s="449" t="s">
        <v>351</v>
      </c>
      <c r="D31" s="440"/>
      <c r="E31" s="434"/>
      <c r="F31" s="434"/>
      <c r="G31" s="441"/>
      <c r="H31" s="441"/>
      <c r="I31" s="434"/>
      <c r="J31" s="440"/>
      <c r="K31" s="441"/>
      <c r="L31" s="434"/>
    </row>
    <row r="32" spans="2:12" s="115" customFormat="1" ht="22.5" customHeight="1" x14ac:dyDescent="0.15">
      <c r="B32" s="440"/>
      <c r="C32" s="449" t="s">
        <v>351</v>
      </c>
      <c r="D32" s="440"/>
      <c r="E32" s="434"/>
      <c r="F32" s="434"/>
      <c r="G32" s="441"/>
      <c r="H32" s="441"/>
      <c r="I32" s="434"/>
      <c r="J32" s="440"/>
      <c r="K32" s="441"/>
      <c r="L32" s="434"/>
    </row>
    <row r="33" spans="2:12" s="115" customFormat="1" ht="22.5" customHeight="1" x14ac:dyDescent="0.15">
      <c r="B33" s="440"/>
      <c r="C33" s="449" t="s">
        <v>351</v>
      </c>
      <c r="D33" s="440"/>
      <c r="E33" s="434"/>
      <c r="F33" s="434"/>
      <c r="G33" s="441"/>
      <c r="H33" s="441"/>
      <c r="I33" s="434"/>
      <c r="J33" s="440"/>
      <c r="K33" s="441"/>
      <c r="L33" s="434"/>
    </row>
    <row r="34" spans="2:12" s="115" customFormat="1" ht="22.5" customHeight="1" x14ac:dyDescent="0.15">
      <c r="B34" s="440"/>
      <c r="C34" s="449" t="s">
        <v>351</v>
      </c>
      <c r="D34" s="440"/>
      <c r="E34" s="434"/>
      <c r="F34" s="434"/>
      <c r="G34" s="441"/>
      <c r="H34" s="441"/>
      <c r="I34" s="434"/>
      <c r="J34" s="440"/>
      <c r="K34" s="441"/>
      <c r="L34" s="434"/>
    </row>
    <row r="35" spans="2:12" s="115" customFormat="1" ht="22.5" customHeight="1" x14ac:dyDescent="0.15">
      <c r="B35" s="440"/>
      <c r="C35" s="449" t="s">
        <v>351</v>
      </c>
      <c r="D35" s="440"/>
      <c r="E35" s="434"/>
      <c r="F35" s="434"/>
      <c r="G35" s="441"/>
      <c r="H35" s="441"/>
      <c r="I35" s="434"/>
      <c r="J35" s="440"/>
      <c r="K35" s="441"/>
      <c r="L35" s="434"/>
    </row>
    <row r="36" spans="2:12" s="115" customFormat="1" ht="32.25" customHeight="1" x14ac:dyDescent="0.15">
      <c r="B36" s="442" t="s">
        <v>626</v>
      </c>
      <c r="C36" s="442"/>
      <c r="D36" s="442"/>
      <c r="E36" s="442"/>
      <c r="F36" s="442"/>
      <c r="G36" s="442"/>
      <c r="H36" s="442"/>
      <c r="I36" s="442"/>
      <c r="J36" s="442"/>
      <c r="K36" s="442"/>
      <c r="L36" s="442"/>
    </row>
    <row r="37" spans="2:12" s="115" customFormat="1" ht="16.5" customHeight="1" x14ac:dyDescent="0.15">
      <c r="B37" s="443" t="s">
        <v>627</v>
      </c>
      <c r="C37" s="443"/>
      <c r="D37" s="443"/>
      <c r="E37" s="443"/>
      <c r="F37" s="443"/>
      <c r="G37" s="443"/>
      <c r="H37" s="443"/>
      <c r="I37" s="443"/>
      <c r="J37" s="443"/>
      <c r="K37" s="443"/>
      <c r="L37" s="443"/>
    </row>
    <row r="38" spans="2:12" s="115" customFormat="1" ht="15" customHeight="1" x14ac:dyDescent="0.15">
      <c r="B38" s="114" t="s">
        <v>356</v>
      </c>
      <c r="C38" s="114"/>
    </row>
    <row r="39" spans="2:12" s="115" customFormat="1" ht="15" customHeight="1" x14ac:dyDescent="0.15">
      <c r="B39" s="114" t="s">
        <v>357</v>
      </c>
      <c r="C39" s="114"/>
    </row>
    <row r="40" spans="2:12" s="115" customFormat="1" ht="15" customHeight="1" x14ac:dyDescent="0.15">
      <c r="B40" s="114" t="s">
        <v>358</v>
      </c>
      <c r="C40" s="114"/>
    </row>
    <row r="41" spans="2:12" s="425" customFormat="1" ht="17.25" customHeight="1" x14ac:dyDescent="0.15">
      <c r="B41" s="444" t="s">
        <v>628</v>
      </c>
      <c r="C41" s="445"/>
      <c r="D41" s="445"/>
      <c r="E41" s="445"/>
      <c r="F41" s="445"/>
      <c r="G41" s="445"/>
      <c r="H41" s="445"/>
      <c r="I41" s="445"/>
      <c r="J41" s="445"/>
      <c r="K41" s="445"/>
      <c r="L41" s="445"/>
    </row>
    <row r="42" spans="2:12" s="425" customFormat="1" ht="5.25" customHeight="1" x14ac:dyDescent="0.15"/>
  </sheetData>
  <mergeCells count="14">
    <mergeCell ref="D1:I1"/>
    <mergeCell ref="B3:B4"/>
    <mergeCell ref="E3:E4"/>
    <mergeCell ref="F3:F4"/>
    <mergeCell ref="G3:G4"/>
    <mergeCell ref="B36:L36"/>
    <mergeCell ref="B37:L37"/>
    <mergeCell ref="B41:L41"/>
    <mergeCell ref="I3:I4"/>
    <mergeCell ref="J3:K3"/>
    <mergeCell ref="L3:L4"/>
    <mergeCell ref="H3:H4"/>
    <mergeCell ref="D3:D4"/>
    <mergeCell ref="C3:C4"/>
  </mergeCells>
  <phoneticPr fontId="7"/>
  <printOptions horizontalCentered="1"/>
  <pageMargins left="0.55118110236220474" right="0.43307086614173229" top="0.74803149606299213" bottom="0.39370078740157483" header="0.39370078740157483" footer="0.31496062992125984"/>
  <pageSetup paperSize="9" scale="78" fitToHeight="0" orientation="portrait" r:id="rId1"/>
  <headerFooter alignWithMargins="0">
    <oddHeader>&amp;R（私営保育所型認定こども園）</oddHeader>
    <oddFooter>&amp;C&amp;12－２－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P23"/>
  <sheetViews>
    <sheetView view="pageBreakPreview" zoomScaleNormal="100" zoomScaleSheetLayoutView="100" workbookViewId="0">
      <selection activeCell="E11" sqref="E11:J12"/>
    </sheetView>
  </sheetViews>
  <sheetFormatPr defaultColWidth="10.6640625" defaultRowHeight="12.75" x14ac:dyDescent="0.15"/>
  <cols>
    <col min="1" max="1" width="3.1640625" style="3" customWidth="1"/>
    <col min="2" max="2" width="16.5" style="3" customWidth="1"/>
    <col min="3" max="3" width="5.33203125" style="3" customWidth="1"/>
    <col min="4" max="4" width="12.83203125" style="3" customWidth="1"/>
    <col min="5" max="5" width="6.83203125" style="3" customWidth="1"/>
    <col min="6" max="6" width="16.33203125" style="3" customWidth="1"/>
    <col min="7" max="7" width="10.1640625" style="3" customWidth="1"/>
    <col min="8" max="8" width="13.5" style="3" customWidth="1"/>
    <col min="9" max="9" width="12.5" style="3" customWidth="1"/>
    <col min="10" max="10" width="9" style="3" customWidth="1"/>
    <col min="11" max="11" width="13.6640625" style="3" customWidth="1"/>
    <col min="12" max="12" width="9" style="3" customWidth="1"/>
    <col min="13" max="16384" width="10.6640625" style="3"/>
  </cols>
  <sheetData>
    <row r="1" spans="1:16" s="16" customFormat="1" ht="22.5" customHeight="1" x14ac:dyDescent="0.15"/>
    <row r="2" spans="1:16" s="115" customFormat="1" ht="22.5" customHeight="1" x14ac:dyDescent="0.15">
      <c r="B2" s="450" t="s">
        <v>330</v>
      </c>
      <c r="C2" s="450"/>
      <c r="D2" s="450"/>
      <c r="E2" s="427">
        <f>+表紙!C4</f>
        <v>7</v>
      </c>
      <c r="F2" s="115" t="s">
        <v>147</v>
      </c>
      <c r="H2" s="450" t="s">
        <v>359</v>
      </c>
      <c r="I2" s="450"/>
      <c r="J2" s="450"/>
      <c r="K2" s="450"/>
      <c r="L2" s="450"/>
    </row>
    <row r="3" spans="1:16" s="115" customFormat="1" ht="22.5" customHeight="1" x14ac:dyDescent="0.15">
      <c r="B3" s="446" t="s">
        <v>3</v>
      </c>
      <c r="C3" s="451"/>
      <c r="D3" s="430" t="s">
        <v>134</v>
      </c>
      <c r="E3" s="446" t="s">
        <v>629</v>
      </c>
      <c r="F3" s="452"/>
      <c r="G3" s="452"/>
      <c r="H3" s="452"/>
      <c r="I3" s="452"/>
      <c r="J3" s="451"/>
      <c r="K3" s="453" t="s">
        <v>320</v>
      </c>
      <c r="L3" s="454"/>
      <c r="O3" s="453" t="s">
        <v>12</v>
      </c>
      <c r="P3" s="451"/>
    </row>
    <row r="4" spans="1:16" s="115" customFormat="1" ht="22.5" customHeight="1" x14ac:dyDescent="0.15">
      <c r="B4" s="447"/>
      <c r="C4" s="455"/>
      <c r="D4" s="433"/>
      <c r="E4" s="447"/>
      <c r="F4" s="450"/>
      <c r="G4" s="450"/>
      <c r="H4" s="450"/>
      <c r="I4" s="450"/>
      <c r="J4" s="455"/>
      <c r="K4" s="456"/>
      <c r="L4" s="457"/>
      <c r="O4" s="447"/>
      <c r="P4" s="455"/>
    </row>
    <row r="5" spans="1:16" s="115" customFormat="1" ht="22.5" customHeight="1" x14ac:dyDescent="0.15">
      <c r="A5" s="458"/>
      <c r="B5" s="465" t="s">
        <v>153</v>
      </c>
      <c r="C5" s="466"/>
      <c r="D5" s="467" t="s">
        <v>167</v>
      </c>
      <c r="E5" s="468" t="s">
        <v>360</v>
      </c>
      <c r="F5" s="469"/>
      <c r="G5" s="469"/>
      <c r="H5" s="469"/>
      <c r="I5" s="469"/>
      <c r="J5" s="470"/>
      <c r="K5" s="468" t="s">
        <v>361</v>
      </c>
      <c r="L5" s="471"/>
      <c r="O5" s="459"/>
      <c r="P5" s="459"/>
    </row>
    <row r="6" spans="1:16" s="115" customFormat="1" ht="22.5" customHeight="1" x14ac:dyDescent="0.15">
      <c r="A6" s="458"/>
      <c r="B6" s="472" t="s">
        <v>362</v>
      </c>
      <c r="C6" s="473"/>
      <c r="D6" s="474"/>
      <c r="E6" s="475"/>
      <c r="F6" s="476"/>
      <c r="G6" s="476"/>
      <c r="H6" s="476"/>
      <c r="I6" s="476"/>
      <c r="J6" s="477"/>
      <c r="K6" s="478"/>
      <c r="L6" s="479"/>
      <c r="O6" s="459"/>
      <c r="P6" s="459"/>
    </row>
    <row r="7" spans="1:16" s="115" customFormat="1" ht="22.5" customHeight="1" x14ac:dyDescent="0.15">
      <c r="B7" s="460"/>
      <c r="C7" s="461"/>
      <c r="D7" s="430"/>
      <c r="E7" s="446"/>
      <c r="F7" s="452"/>
      <c r="G7" s="452"/>
      <c r="H7" s="452"/>
      <c r="I7" s="452"/>
      <c r="J7" s="451"/>
      <c r="K7" s="462"/>
      <c r="L7" s="430"/>
    </row>
    <row r="8" spans="1:16" s="115" customFormat="1" ht="22.5" customHeight="1" x14ac:dyDescent="0.15">
      <c r="B8" s="463"/>
      <c r="C8" s="464"/>
      <c r="D8" s="433"/>
      <c r="E8" s="447"/>
      <c r="F8" s="450"/>
      <c r="G8" s="450"/>
      <c r="H8" s="450"/>
      <c r="I8" s="450"/>
      <c r="J8" s="455"/>
      <c r="K8" s="433"/>
      <c r="L8" s="433"/>
    </row>
    <row r="9" spans="1:16" s="115" customFormat="1" ht="22.5" customHeight="1" x14ac:dyDescent="0.15">
      <c r="B9" s="460"/>
      <c r="C9" s="461"/>
      <c r="D9" s="430"/>
      <c r="E9" s="446"/>
      <c r="F9" s="452"/>
      <c r="G9" s="452"/>
      <c r="H9" s="452"/>
      <c r="I9" s="452"/>
      <c r="J9" s="451"/>
      <c r="K9" s="462"/>
      <c r="L9" s="430"/>
    </row>
    <row r="10" spans="1:16" s="115" customFormat="1" ht="22.5" customHeight="1" x14ac:dyDescent="0.15">
      <c r="B10" s="463"/>
      <c r="C10" s="464"/>
      <c r="D10" s="433"/>
      <c r="E10" s="447"/>
      <c r="F10" s="450"/>
      <c r="G10" s="450"/>
      <c r="H10" s="450"/>
      <c r="I10" s="450"/>
      <c r="J10" s="455"/>
      <c r="K10" s="433"/>
      <c r="L10" s="433"/>
    </row>
    <row r="11" spans="1:16" s="115" customFormat="1" ht="22.5" customHeight="1" x14ac:dyDescent="0.15">
      <c r="B11" s="460"/>
      <c r="C11" s="461"/>
      <c r="D11" s="430"/>
      <c r="E11" s="446"/>
      <c r="F11" s="452"/>
      <c r="G11" s="452"/>
      <c r="H11" s="452"/>
      <c r="I11" s="452"/>
      <c r="J11" s="451"/>
      <c r="K11" s="462"/>
      <c r="L11" s="430"/>
    </row>
    <row r="12" spans="1:16" s="115" customFormat="1" ht="22.5" customHeight="1" x14ac:dyDescent="0.15">
      <c r="B12" s="463"/>
      <c r="C12" s="464"/>
      <c r="D12" s="433"/>
      <c r="E12" s="447"/>
      <c r="F12" s="450"/>
      <c r="G12" s="450"/>
      <c r="H12" s="450"/>
      <c r="I12" s="450"/>
      <c r="J12" s="455"/>
      <c r="K12" s="433"/>
      <c r="L12" s="433"/>
    </row>
    <row r="13" spans="1:16" s="115" customFormat="1" ht="22.5" customHeight="1" x14ac:dyDescent="0.15">
      <c r="B13" s="460"/>
      <c r="C13" s="461"/>
      <c r="D13" s="430"/>
      <c r="E13" s="446"/>
      <c r="F13" s="452"/>
      <c r="G13" s="452"/>
      <c r="H13" s="452"/>
      <c r="I13" s="452"/>
      <c r="J13" s="451"/>
      <c r="K13" s="462"/>
      <c r="L13" s="430"/>
    </row>
    <row r="14" spans="1:16" s="115" customFormat="1" ht="22.5" customHeight="1" x14ac:dyDescent="0.15">
      <c r="B14" s="463"/>
      <c r="C14" s="464"/>
      <c r="D14" s="433"/>
      <c r="E14" s="447"/>
      <c r="F14" s="450"/>
      <c r="G14" s="450"/>
      <c r="H14" s="450"/>
      <c r="I14" s="450"/>
      <c r="J14" s="455"/>
      <c r="K14" s="433"/>
      <c r="L14" s="433"/>
    </row>
    <row r="15" spans="1:16" s="115" customFormat="1" ht="22.5" customHeight="1" x14ac:dyDescent="0.15">
      <c r="B15" s="460"/>
      <c r="C15" s="461"/>
      <c r="D15" s="430"/>
      <c r="E15" s="446"/>
      <c r="F15" s="452"/>
      <c r="G15" s="452"/>
      <c r="H15" s="452"/>
      <c r="I15" s="452"/>
      <c r="J15" s="451"/>
      <c r="K15" s="462"/>
      <c r="L15" s="430"/>
    </row>
    <row r="16" spans="1:16" s="115" customFormat="1" ht="22.5" customHeight="1" x14ac:dyDescent="0.15">
      <c r="B16" s="463"/>
      <c r="C16" s="464"/>
      <c r="D16" s="433"/>
      <c r="E16" s="447"/>
      <c r="F16" s="450"/>
      <c r="G16" s="450"/>
      <c r="H16" s="450"/>
      <c r="I16" s="450"/>
      <c r="J16" s="455"/>
      <c r="K16" s="433"/>
      <c r="L16" s="433"/>
    </row>
    <row r="17" spans="2:12" s="115" customFormat="1" ht="22.5" customHeight="1" x14ac:dyDescent="0.15">
      <c r="B17" s="460"/>
      <c r="C17" s="461"/>
      <c r="D17" s="430"/>
      <c r="E17" s="446"/>
      <c r="F17" s="452"/>
      <c r="G17" s="452"/>
      <c r="H17" s="452"/>
      <c r="I17" s="452"/>
      <c r="J17" s="451"/>
      <c r="K17" s="462"/>
      <c r="L17" s="430"/>
    </row>
    <row r="18" spans="2:12" s="115" customFormat="1" ht="22.5" customHeight="1" x14ac:dyDescent="0.15">
      <c r="B18" s="463"/>
      <c r="C18" s="464"/>
      <c r="D18" s="433"/>
      <c r="E18" s="447"/>
      <c r="F18" s="450"/>
      <c r="G18" s="450"/>
      <c r="H18" s="450"/>
      <c r="I18" s="450"/>
      <c r="J18" s="455"/>
      <c r="K18" s="433"/>
      <c r="L18" s="433"/>
    </row>
    <row r="19" spans="2:12" s="115" customFormat="1" ht="22.5" customHeight="1" x14ac:dyDescent="0.15">
      <c r="B19" s="460"/>
      <c r="C19" s="461"/>
      <c r="D19" s="430"/>
      <c r="E19" s="446"/>
      <c r="F19" s="452"/>
      <c r="G19" s="452"/>
      <c r="H19" s="452"/>
      <c r="I19" s="452"/>
      <c r="J19" s="451"/>
      <c r="K19" s="462"/>
      <c r="L19" s="430"/>
    </row>
    <row r="20" spans="2:12" s="115" customFormat="1" ht="22.5" customHeight="1" x14ac:dyDescent="0.15">
      <c r="B20" s="463"/>
      <c r="C20" s="464"/>
      <c r="D20" s="433"/>
      <c r="E20" s="447"/>
      <c r="F20" s="450"/>
      <c r="G20" s="450"/>
      <c r="H20" s="450"/>
      <c r="I20" s="450"/>
      <c r="J20" s="455"/>
      <c r="K20" s="433"/>
      <c r="L20" s="433"/>
    </row>
    <row r="21" spans="2:12" s="16" customFormat="1" ht="15" customHeight="1" x14ac:dyDescent="0.15">
      <c r="B21" s="20" t="s">
        <v>623</v>
      </c>
      <c r="C21" s="74"/>
      <c r="D21" s="20"/>
    </row>
    <row r="22" spans="2:12" s="16" customFormat="1" ht="15" customHeight="1" x14ac:dyDescent="0.15">
      <c r="B22" s="20" t="s">
        <v>624</v>
      </c>
      <c r="C22" s="74"/>
      <c r="D22" s="20"/>
    </row>
    <row r="23" spans="2:12" ht="15" customHeight="1" x14ac:dyDescent="0.15">
      <c r="B23" s="22" t="s">
        <v>331</v>
      </c>
      <c r="C23" s="4"/>
      <c r="D23" s="4"/>
    </row>
  </sheetData>
  <mergeCells count="41">
    <mergeCell ref="O3:P4"/>
    <mergeCell ref="K3:L4"/>
    <mergeCell ref="D17:D18"/>
    <mergeCell ref="D19:D20"/>
    <mergeCell ref="K15:L16"/>
    <mergeCell ref="K11:L12"/>
    <mergeCell ref="K13:L14"/>
    <mergeCell ref="K5:L6"/>
    <mergeCell ref="E3:J4"/>
    <mergeCell ref="E5:J6"/>
    <mergeCell ref="D3:D4"/>
    <mergeCell ref="D5:D6"/>
    <mergeCell ref="B17:C18"/>
    <mergeCell ref="E17:J18"/>
    <mergeCell ref="K17:L18"/>
    <mergeCell ref="B19:C20"/>
    <mergeCell ref="E19:J20"/>
    <mergeCell ref="K19:L20"/>
    <mergeCell ref="B15:C16"/>
    <mergeCell ref="E15:J16"/>
    <mergeCell ref="D15:D16"/>
    <mergeCell ref="B11:C12"/>
    <mergeCell ref="E11:J12"/>
    <mergeCell ref="B13:C14"/>
    <mergeCell ref="E13:J14"/>
    <mergeCell ref="D11:D12"/>
    <mergeCell ref="D13:D14"/>
    <mergeCell ref="B7:C8"/>
    <mergeCell ref="E7:J8"/>
    <mergeCell ref="K7:L8"/>
    <mergeCell ref="B9:C10"/>
    <mergeCell ref="E9:J10"/>
    <mergeCell ref="K9:L10"/>
    <mergeCell ref="D7:D8"/>
    <mergeCell ref="D9:D10"/>
    <mergeCell ref="H2:L2"/>
    <mergeCell ref="A5:A6"/>
    <mergeCell ref="B5:C5"/>
    <mergeCell ref="B6:C6"/>
    <mergeCell ref="B2:D2"/>
    <mergeCell ref="B3:C4"/>
  </mergeCells>
  <phoneticPr fontId="7"/>
  <printOptions horizontalCentered="1"/>
  <pageMargins left="0.74803149606299213" right="0.62992125984251968" top="0.55118110236220474" bottom="0.39370078740157483" header="0.39370078740157483" footer="0.31496062992125984"/>
  <pageSetup paperSize="9" scale="86" firstPageNumber="2" orientation="portrait" r:id="rId1"/>
  <headerFooter alignWithMargins="0">
    <oddHeader>&amp;R（私営保育所型認定こども園）</oddHeader>
    <oddFooter xml:space="preserve">&amp;C&amp;12－３－&amp;9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H40"/>
  <sheetViews>
    <sheetView view="pageBreakPreview" topLeftCell="A20" zoomScaleNormal="100" zoomScaleSheetLayoutView="100" workbookViewId="0">
      <selection activeCell="G44" sqref="G44"/>
    </sheetView>
  </sheetViews>
  <sheetFormatPr defaultRowHeight="11.25" x14ac:dyDescent="0.15"/>
  <cols>
    <col min="1" max="1" width="4.6640625" customWidth="1"/>
    <col min="2" max="2" width="10.33203125" customWidth="1"/>
    <col min="3" max="3" width="14.1640625" style="45" customWidth="1"/>
    <col min="4" max="5" width="16.1640625" customWidth="1"/>
    <col min="6" max="6" width="9.83203125" customWidth="1"/>
    <col min="7" max="7" width="14.6640625" customWidth="1"/>
    <col min="8" max="8" width="16.5" customWidth="1"/>
    <col min="9" max="9" width="1.5" customWidth="1"/>
    <col min="10" max="10" width="9.83203125" customWidth="1"/>
    <col min="11" max="11" width="1.83203125" customWidth="1"/>
    <col min="12" max="12" width="1.5" customWidth="1"/>
    <col min="13" max="13" width="9.6640625" customWidth="1"/>
    <col min="14" max="15" width="1.5" customWidth="1"/>
    <col min="16" max="16" width="9.5" customWidth="1"/>
    <col min="17" max="18" width="1.5" customWidth="1"/>
    <col min="19" max="19" width="9.83203125" customWidth="1"/>
    <col min="20" max="21" width="1.5" customWidth="1"/>
    <col min="22" max="22" width="9.6640625" customWidth="1"/>
    <col min="23" max="24" width="1.5" customWidth="1"/>
    <col min="25" max="25" width="9.5" customWidth="1"/>
    <col min="26" max="27" width="1.5" customWidth="1"/>
    <col min="28" max="28" width="9.5" customWidth="1"/>
    <col min="29" max="30" width="1.5" customWidth="1"/>
    <col min="31" max="31" width="11" customWidth="1"/>
    <col min="32" max="32" width="1.5" customWidth="1"/>
    <col min="33" max="33" width="15.6640625" customWidth="1"/>
    <col min="34" max="34" width="14" customWidth="1"/>
  </cols>
  <sheetData>
    <row r="1" spans="1:34" ht="18" customHeight="1" x14ac:dyDescent="0.15">
      <c r="A1" s="312" t="s">
        <v>177</v>
      </c>
      <c r="B1" s="2" t="s">
        <v>161</v>
      </c>
      <c r="C1" s="49"/>
      <c r="E1" s="328">
        <f>+表紙!C4-1</f>
        <v>6</v>
      </c>
      <c r="F1" s="328"/>
      <c r="G1" s="258">
        <f>+表紙!C4</f>
        <v>7</v>
      </c>
      <c r="H1" s="258"/>
      <c r="I1" s="258"/>
      <c r="J1" s="258"/>
      <c r="K1" s="258"/>
      <c r="L1" s="258"/>
      <c r="M1" s="258"/>
      <c r="N1" s="258"/>
      <c r="O1" s="258"/>
      <c r="P1" s="258"/>
      <c r="Q1" s="258"/>
      <c r="R1" s="258"/>
      <c r="AF1" s="33"/>
    </row>
    <row r="2" spans="1:34" ht="18.75" customHeight="1" x14ac:dyDescent="0.15">
      <c r="A2" s="312"/>
      <c r="B2" s="308" t="s">
        <v>13</v>
      </c>
      <c r="C2" s="324" t="s">
        <v>14</v>
      </c>
      <c r="D2" s="296" t="s">
        <v>15</v>
      </c>
      <c r="E2" s="297"/>
      <c r="F2" s="297"/>
      <c r="G2" s="298"/>
      <c r="H2" s="296" t="s">
        <v>16</v>
      </c>
      <c r="I2" s="297"/>
      <c r="J2" s="297"/>
      <c r="K2" s="306"/>
      <c r="L2" s="306"/>
      <c r="M2" s="306"/>
      <c r="N2" s="306"/>
      <c r="O2" s="306"/>
      <c r="P2" s="306"/>
      <c r="Q2" s="306"/>
      <c r="R2" s="306"/>
      <c r="S2" s="306"/>
      <c r="T2" s="306"/>
      <c r="U2" s="306"/>
      <c r="V2" s="306"/>
      <c r="W2" s="306"/>
      <c r="X2" s="306"/>
      <c r="Y2" s="306"/>
      <c r="Z2" s="306"/>
      <c r="AA2" s="306"/>
      <c r="AB2" s="306"/>
      <c r="AC2" s="306"/>
      <c r="AD2" s="306"/>
      <c r="AE2" s="306"/>
      <c r="AF2" s="307"/>
      <c r="AG2" s="282">
        <f>+表紙!C4-1</f>
        <v>6</v>
      </c>
      <c r="AH2" s="283"/>
    </row>
    <row r="3" spans="1:34" ht="13.5" customHeight="1" x14ac:dyDescent="0.15">
      <c r="A3" s="312"/>
      <c r="B3" s="322"/>
      <c r="C3" s="325"/>
      <c r="D3" s="48" t="s">
        <v>17</v>
      </c>
      <c r="E3" s="48" t="s">
        <v>18</v>
      </c>
      <c r="F3" s="308" t="s">
        <v>19</v>
      </c>
      <c r="G3" s="313">
        <f>+表紙!C4-1</f>
        <v>6</v>
      </c>
      <c r="H3" s="302" t="s">
        <v>175</v>
      </c>
      <c r="I3" s="261" t="s">
        <v>20</v>
      </c>
      <c r="J3" s="262"/>
      <c r="K3" s="263"/>
      <c r="L3" s="270" t="s">
        <v>321</v>
      </c>
      <c r="M3" s="262"/>
      <c r="N3" s="263"/>
      <c r="O3" s="261" t="s">
        <v>322</v>
      </c>
      <c r="P3" s="262"/>
      <c r="Q3" s="263"/>
      <c r="R3" s="261" t="s">
        <v>323</v>
      </c>
      <c r="S3" s="262"/>
      <c r="T3" s="263"/>
      <c r="U3" s="261" t="s">
        <v>324</v>
      </c>
      <c r="V3" s="262"/>
      <c r="W3" s="263"/>
      <c r="X3" s="261" t="s">
        <v>325</v>
      </c>
      <c r="Y3" s="262"/>
      <c r="Z3" s="263"/>
      <c r="AA3" s="284" t="s">
        <v>326</v>
      </c>
      <c r="AB3" s="285"/>
      <c r="AC3" s="286"/>
      <c r="AD3" s="293"/>
      <c r="AE3" s="262"/>
      <c r="AF3" s="263"/>
      <c r="AG3" s="34"/>
      <c r="AH3" s="34"/>
    </row>
    <row r="4" spans="1:34" ht="13.5" customHeight="1" x14ac:dyDescent="0.15">
      <c r="A4" s="312"/>
      <c r="B4" s="322"/>
      <c r="C4" s="325"/>
      <c r="D4" s="47" t="s">
        <v>158</v>
      </c>
      <c r="E4" s="47" t="s">
        <v>160</v>
      </c>
      <c r="F4" s="309"/>
      <c r="G4" s="314"/>
      <c r="H4" s="303"/>
      <c r="I4" s="264"/>
      <c r="J4" s="265"/>
      <c r="K4" s="266"/>
      <c r="L4" s="264"/>
      <c r="M4" s="265"/>
      <c r="N4" s="266"/>
      <c r="O4" s="264"/>
      <c r="P4" s="265"/>
      <c r="Q4" s="266"/>
      <c r="R4" s="264"/>
      <c r="S4" s="265"/>
      <c r="T4" s="266"/>
      <c r="U4" s="264"/>
      <c r="V4" s="265"/>
      <c r="W4" s="266"/>
      <c r="X4" s="264"/>
      <c r="Y4" s="265"/>
      <c r="Z4" s="266"/>
      <c r="AA4" s="287"/>
      <c r="AB4" s="288"/>
      <c r="AC4" s="289"/>
      <c r="AD4" s="243" t="s">
        <v>23</v>
      </c>
      <c r="AE4" s="244"/>
      <c r="AF4" s="245"/>
      <c r="AG4" s="28" t="s">
        <v>74</v>
      </c>
      <c r="AH4" s="28" t="s">
        <v>176</v>
      </c>
    </row>
    <row r="5" spans="1:34" ht="13.5" customHeight="1" x14ac:dyDescent="0.15">
      <c r="A5" s="312"/>
      <c r="B5" s="322"/>
      <c r="C5" s="325"/>
      <c r="D5" s="75">
        <f>+表紙!C4-1</f>
        <v>6</v>
      </c>
      <c r="E5" s="76">
        <f>+表紙!C4</f>
        <v>7</v>
      </c>
      <c r="F5" s="310" t="s">
        <v>21</v>
      </c>
      <c r="G5" s="6" t="s">
        <v>22</v>
      </c>
      <c r="H5" s="303"/>
      <c r="I5" s="264"/>
      <c r="J5" s="265"/>
      <c r="K5" s="266"/>
      <c r="L5" s="264"/>
      <c r="M5" s="265"/>
      <c r="N5" s="266"/>
      <c r="O5" s="264"/>
      <c r="P5" s="265"/>
      <c r="Q5" s="266"/>
      <c r="R5" s="264"/>
      <c r="S5" s="265"/>
      <c r="T5" s="266"/>
      <c r="U5" s="264"/>
      <c r="V5" s="265"/>
      <c r="W5" s="266"/>
      <c r="X5" s="264"/>
      <c r="Y5" s="265"/>
      <c r="Z5" s="266"/>
      <c r="AA5" s="287"/>
      <c r="AB5" s="288"/>
      <c r="AC5" s="289"/>
      <c r="AD5" s="243"/>
      <c r="AE5" s="244"/>
      <c r="AF5" s="245"/>
      <c r="AG5" s="28" t="s">
        <v>75</v>
      </c>
      <c r="AH5" s="28" t="s">
        <v>76</v>
      </c>
    </row>
    <row r="6" spans="1:34" ht="26.25" customHeight="1" x14ac:dyDescent="0.15">
      <c r="A6" s="312"/>
      <c r="B6" s="323"/>
      <c r="C6" s="326"/>
      <c r="D6" s="46" t="s">
        <v>159</v>
      </c>
      <c r="E6" s="46" t="s">
        <v>159</v>
      </c>
      <c r="F6" s="311"/>
      <c r="G6" s="7" t="s">
        <v>24</v>
      </c>
      <c r="H6" s="304"/>
      <c r="I6" s="267"/>
      <c r="J6" s="268"/>
      <c r="K6" s="269"/>
      <c r="L6" s="267"/>
      <c r="M6" s="268"/>
      <c r="N6" s="269"/>
      <c r="O6" s="267"/>
      <c r="P6" s="268"/>
      <c r="Q6" s="269"/>
      <c r="R6" s="267"/>
      <c r="S6" s="268"/>
      <c r="T6" s="269"/>
      <c r="U6" s="267"/>
      <c r="V6" s="268"/>
      <c r="W6" s="269"/>
      <c r="X6" s="267"/>
      <c r="Y6" s="268"/>
      <c r="Z6" s="269"/>
      <c r="AA6" s="290"/>
      <c r="AB6" s="291"/>
      <c r="AC6" s="292"/>
      <c r="AD6" s="305" t="s">
        <v>25</v>
      </c>
      <c r="AE6" s="268"/>
      <c r="AF6" s="269"/>
      <c r="AG6" s="23" t="s">
        <v>26</v>
      </c>
      <c r="AH6" s="8" t="s">
        <v>57</v>
      </c>
    </row>
    <row r="7" spans="1:34" ht="15.75" customHeight="1" x14ac:dyDescent="0.15">
      <c r="A7" s="312"/>
      <c r="B7" s="63" t="s">
        <v>153</v>
      </c>
      <c r="C7" s="62"/>
      <c r="D7" s="57" t="s">
        <v>157</v>
      </c>
      <c r="E7" s="57" t="s">
        <v>156</v>
      </c>
      <c r="F7" s="271">
        <f>IF(D8&lt;&gt;"",ROUND((E8-D8)/D8*100,1),"")</f>
        <v>1.9</v>
      </c>
      <c r="G7" s="294">
        <v>3180000</v>
      </c>
      <c r="H7" s="77">
        <f>+表紙!$C$4</f>
        <v>7</v>
      </c>
      <c r="I7" s="51" t="s">
        <v>27</v>
      </c>
      <c r="J7" s="52">
        <v>15000</v>
      </c>
      <c r="K7" s="53" t="s">
        <v>28</v>
      </c>
      <c r="L7" s="51" t="s">
        <v>27</v>
      </c>
      <c r="M7" s="52"/>
      <c r="N7" s="53" t="s">
        <v>28</v>
      </c>
      <c r="O7" s="51" t="s">
        <v>27</v>
      </c>
      <c r="P7" s="52">
        <v>3000</v>
      </c>
      <c r="Q7" s="53" t="s">
        <v>28</v>
      </c>
      <c r="R7" s="51" t="s">
        <v>27</v>
      </c>
      <c r="S7" s="52">
        <v>21600</v>
      </c>
      <c r="T7" s="53" t="s">
        <v>28</v>
      </c>
      <c r="U7" s="51" t="s">
        <v>27</v>
      </c>
      <c r="V7" s="52"/>
      <c r="W7" s="53" t="s">
        <v>28</v>
      </c>
      <c r="X7" s="51" t="s">
        <v>27</v>
      </c>
      <c r="Y7" s="52"/>
      <c r="Z7" s="53" t="s">
        <v>28</v>
      </c>
      <c r="AA7" s="51" t="s">
        <v>27</v>
      </c>
      <c r="AB7" s="52"/>
      <c r="AC7" s="53" t="s">
        <v>28</v>
      </c>
      <c r="AD7" s="51" t="s">
        <v>27</v>
      </c>
      <c r="AE7" s="54">
        <f>SUM(I7:AC7)</f>
        <v>39600</v>
      </c>
      <c r="AF7" s="53" t="s">
        <v>28</v>
      </c>
      <c r="AG7" s="278">
        <v>1311750</v>
      </c>
      <c r="AH7" s="278"/>
    </row>
    <row r="8" spans="1:34" ht="10.5" customHeight="1" x14ac:dyDescent="0.15">
      <c r="A8" s="312"/>
      <c r="B8" s="55" t="s">
        <v>154</v>
      </c>
      <c r="C8" s="61" t="s">
        <v>155</v>
      </c>
      <c r="D8" s="56">
        <v>265000</v>
      </c>
      <c r="E8" s="56">
        <v>270000</v>
      </c>
      <c r="F8" s="272"/>
      <c r="G8" s="295"/>
      <c r="H8" s="80">
        <f>+表紙!$C$4-1</f>
        <v>6</v>
      </c>
      <c r="I8" s="273">
        <v>180000</v>
      </c>
      <c r="J8" s="274"/>
      <c r="K8" s="275"/>
      <c r="L8" s="273"/>
      <c r="M8" s="274"/>
      <c r="N8" s="275"/>
      <c r="O8" s="273">
        <v>36000</v>
      </c>
      <c r="P8" s="274"/>
      <c r="Q8" s="275"/>
      <c r="R8" s="273">
        <v>254400</v>
      </c>
      <c r="S8" s="274"/>
      <c r="T8" s="275"/>
      <c r="U8" s="273"/>
      <c r="V8" s="274"/>
      <c r="W8" s="275"/>
      <c r="X8" s="273"/>
      <c r="Y8" s="274"/>
      <c r="Z8" s="275"/>
      <c r="AA8" s="273"/>
      <c r="AB8" s="274"/>
      <c r="AC8" s="275"/>
      <c r="AD8" s="299">
        <f>SUM(I8:AC8)</f>
        <v>470400</v>
      </c>
      <c r="AE8" s="300"/>
      <c r="AF8" s="301"/>
      <c r="AG8" s="279"/>
      <c r="AH8" s="279"/>
    </row>
    <row r="9" spans="1:34" ht="21" customHeight="1" x14ac:dyDescent="0.15">
      <c r="A9" s="312"/>
      <c r="B9" s="241"/>
      <c r="C9" s="321"/>
      <c r="D9" s="58"/>
      <c r="E9" s="58"/>
      <c r="F9" s="254" t="str">
        <f>IF(D10&lt;&gt;"",ROUND((E10-D10)/D10*100,1),"")</f>
        <v/>
      </c>
      <c r="G9" s="256"/>
      <c r="H9" s="78">
        <f>+表紙!$C$4</f>
        <v>7</v>
      </c>
      <c r="I9" s="10" t="s">
        <v>27</v>
      </c>
      <c r="J9" s="11"/>
      <c r="K9" s="12" t="s">
        <v>28</v>
      </c>
      <c r="L9" s="10" t="s">
        <v>27</v>
      </c>
      <c r="M9" s="11"/>
      <c r="N9" s="12" t="s">
        <v>28</v>
      </c>
      <c r="O9" s="10" t="s">
        <v>27</v>
      </c>
      <c r="P9" s="11"/>
      <c r="Q9" s="12" t="s">
        <v>28</v>
      </c>
      <c r="R9" s="10" t="s">
        <v>27</v>
      </c>
      <c r="S9" s="11"/>
      <c r="T9" s="12" t="s">
        <v>28</v>
      </c>
      <c r="U9" s="10" t="s">
        <v>27</v>
      </c>
      <c r="V9" s="11"/>
      <c r="W9" s="12" t="s">
        <v>28</v>
      </c>
      <c r="X9" s="10" t="s">
        <v>27</v>
      </c>
      <c r="Y9" s="11"/>
      <c r="Z9" s="12" t="s">
        <v>28</v>
      </c>
      <c r="AA9" s="10" t="s">
        <v>27</v>
      </c>
      <c r="AB9" s="11"/>
      <c r="AC9" s="12" t="s">
        <v>28</v>
      </c>
      <c r="AD9" s="30" t="s">
        <v>27</v>
      </c>
      <c r="AE9" s="31">
        <f>SUM(I9:AC9)</f>
        <v>0</v>
      </c>
      <c r="AF9" s="32" t="s">
        <v>28</v>
      </c>
      <c r="AG9" s="280"/>
      <c r="AH9" s="280"/>
    </row>
    <row r="10" spans="1:34" ht="21" customHeight="1" x14ac:dyDescent="0.15">
      <c r="A10" s="312"/>
      <c r="B10" s="242"/>
      <c r="C10" s="260"/>
      <c r="D10" s="59"/>
      <c r="E10" s="59"/>
      <c r="F10" s="255"/>
      <c r="G10" s="257"/>
      <c r="H10" s="79">
        <f>+表紙!$C$4-1</f>
        <v>6</v>
      </c>
      <c r="I10" s="246"/>
      <c r="J10" s="247"/>
      <c r="K10" s="248"/>
      <c r="L10" s="246"/>
      <c r="M10" s="247"/>
      <c r="N10" s="248"/>
      <c r="O10" s="246"/>
      <c r="P10" s="247"/>
      <c r="Q10" s="248"/>
      <c r="R10" s="246"/>
      <c r="S10" s="247"/>
      <c r="T10" s="248"/>
      <c r="U10" s="246"/>
      <c r="V10" s="247"/>
      <c r="W10" s="248"/>
      <c r="X10" s="246"/>
      <c r="Y10" s="247"/>
      <c r="Z10" s="248"/>
      <c r="AA10" s="246"/>
      <c r="AB10" s="247"/>
      <c r="AC10" s="248"/>
      <c r="AD10" s="249">
        <f>SUM(I10:AC10)</f>
        <v>0</v>
      </c>
      <c r="AE10" s="250"/>
      <c r="AF10" s="251"/>
      <c r="AG10" s="281"/>
      <c r="AH10" s="281"/>
    </row>
    <row r="11" spans="1:34" ht="21" customHeight="1" x14ac:dyDescent="0.15">
      <c r="A11" s="312"/>
      <c r="B11" s="241"/>
      <c r="C11" s="259"/>
      <c r="D11" s="58"/>
      <c r="E11" s="58"/>
      <c r="F11" s="254" t="str">
        <f>IF(D12&lt;&gt;"",ROUND((E12-D12)/D12*100,1),"")</f>
        <v/>
      </c>
      <c r="G11" s="256"/>
      <c r="H11" s="78">
        <f>+表紙!$C$4</f>
        <v>7</v>
      </c>
      <c r="I11" s="10" t="s">
        <v>27</v>
      </c>
      <c r="J11" s="11"/>
      <c r="K11" s="12" t="s">
        <v>28</v>
      </c>
      <c r="L11" s="10" t="s">
        <v>27</v>
      </c>
      <c r="M11" s="11"/>
      <c r="N11" s="12" t="s">
        <v>28</v>
      </c>
      <c r="O11" s="10" t="s">
        <v>27</v>
      </c>
      <c r="P11" s="11"/>
      <c r="Q11" s="12" t="s">
        <v>28</v>
      </c>
      <c r="R11" s="10" t="s">
        <v>27</v>
      </c>
      <c r="S11" s="11"/>
      <c r="T11" s="12" t="s">
        <v>28</v>
      </c>
      <c r="U11" s="10" t="s">
        <v>27</v>
      </c>
      <c r="V11" s="11"/>
      <c r="W11" s="12" t="s">
        <v>28</v>
      </c>
      <c r="X11" s="10" t="s">
        <v>27</v>
      </c>
      <c r="Y11" s="11"/>
      <c r="Z11" s="12" t="s">
        <v>28</v>
      </c>
      <c r="AA11" s="10" t="s">
        <v>27</v>
      </c>
      <c r="AB11" s="11"/>
      <c r="AC11" s="12" t="s">
        <v>28</v>
      </c>
      <c r="AD11" s="30" t="s">
        <v>27</v>
      </c>
      <c r="AE11" s="31">
        <f>SUM(I11:AC11)</f>
        <v>0</v>
      </c>
      <c r="AF11" s="32" t="s">
        <v>28</v>
      </c>
      <c r="AG11" s="280"/>
      <c r="AH11" s="280"/>
    </row>
    <row r="12" spans="1:34" ht="21" customHeight="1" x14ac:dyDescent="0.15">
      <c r="A12" s="312"/>
      <c r="B12" s="242"/>
      <c r="C12" s="260"/>
      <c r="D12" s="59"/>
      <c r="E12" s="59"/>
      <c r="F12" s="255"/>
      <c r="G12" s="257"/>
      <c r="H12" s="79">
        <f>+表紙!$C$4-1</f>
        <v>6</v>
      </c>
      <c r="I12" s="246"/>
      <c r="J12" s="247"/>
      <c r="K12" s="248"/>
      <c r="L12" s="246"/>
      <c r="M12" s="247"/>
      <c r="N12" s="248"/>
      <c r="O12" s="246"/>
      <c r="P12" s="247"/>
      <c r="Q12" s="248"/>
      <c r="R12" s="246"/>
      <c r="S12" s="247"/>
      <c r="T12" s="248"/>
      <c r="U12" s="246"/>
      <c r="V12" s="247"/>
      <c r="W12" s="248"/>
      <c r="X12" s="246"/>
      <c r="Y12" s="247"/>
      <c r="Z12" s="248"/>
      <c r="AA12" s="246"/>
      <c r="AB12" s="247"/>
      <c r="AC12" s="248"/>
      <c r="AD12" s="249">
        <f>SUM(I12:AC12)</f>
        <v>0</v>
      </c>
      <c r="AE12" s="250"/>
      <c r="AF12" s="251"/>
      <c r="AG12" s="281"/>
      <c r="AH12" s="281"/>
    </row>
    <row r="13" spans="1:34" ht="21" customHeight="1" x14ac:dyDescent="0.15">
      <c r="A13" s="312"/>
      <c r="B13" s="241"/>
      <c r="C13" s="259"/>
      <c r="D13" s="58"/>
      <c r="E13" s="58"/>
      <c r="F13" s="254" t="str">
        <f>IF(D14&lt;&gt;"",ROUND((E14-D14)/D14*100,1),"")</f>
        <v/>
      </c>
      <c r="G13" s="256"/>
      <c r="H13" s="78">
        <f>+表紙!$C$4</f>
        <v>7</v>
      </c>
      <c r="I13" s="10" t="s">
        <v>27</v>
      </c>
      <c r="J13" s="11"/>
      <c r="K13" s="12" t="s">
        <v>28</v>
      </c>
      <c r="L13" s="10" t="s">
        <v>27</v>
      </c>
      <c r="M13" s="11"/>
      <c r="N13" s="12" t="s">
        <v>28</v>
      </c>
      <c r="O13" s="10" t="s">
        <v>27</v>
      </c>
      <c r="P13" s="11"/>
      <c r="Q13" s="12" t="s">
        <v>28</v>
      </c>
      <c r="R13" s="10" t="s">
        <v>27</v>
      </c>
      <c r="S13" s="11"/>
      <c r="T13" s="12" t="s">
        <v>28</v>
      </c>
      <c r="U13" s="10" t="s">
        <v>27</v>
      </c>
      <c r="V13" s="11"/>
      <c r="W13" s="12" t="s">
        <v>28</v>
      </c>
      <c r="X13" s="10" t="s">
        <v>27</v>
      </c>
      <c r="Y13" s="11"/>
      <c r="Z13" s="12" t="s">
        <v>28</v>
      </c>
      <c r="AA13" s="10" t="s">
        <v>27</v>
      </c>
      <c r="AB13" s="11"/>
      <c r="AC13" s="12" t="s">
        <v>28</v>
      </c>
      <c r="AD13" s="30" t="s">
        <v>27</v>
      </c>
      <c r="AE13" s="31">
        <f>SUM(I13:AC13)</f>
        <v>0</v>
      </c>
      <c r="AF13" s="32" t="s">
        <v>28</v>
      </c>
      <c r="AG13" s="280"/>
      <c r="AH13" s="280"/>
    </row>
    <row r="14" spans="1:34" ht="21" customHeight="1" x14ac:dyDescent="0.15">
      <c r="A14" s="312"/>
      <c r="B14" s="242"/>
      <c r="C14" s="260"/>
      <c r="D14" s="59"/>
      <c r="E14" s="59"/>
      <c r="F14" s="255"/>
      <c r="G14" s="257"/>
      <c r="H14" s="79">
        <f>+表紙!$C$4-1</f>
        <v>6</v>
      </c>
      <c r="I14" s="246"/>
      <c r="J14" s="247"/>
      <c r="K14" s="248"/>
      <c r="L14" s="246"/>
      <c r="M14" s="247"/>
      <c r="N14" s="248"/>
      <c r="O14" s="246"/>
      <c r="P14" s="247"/>
      <c r="Q14" s="248"/>
      <c r="R14" s="246"/>
      <c r="S14" s="247"/>
      <c r="T14" s="248"/>
      <c r="U14" s="246"/>
      <c r="V14" s="247"/>
      <c r="W14" s="248"/>
      <c r="X14" s="246"/>
      <c r="Y14" s="247"/>
      <c r="Z14" s="248"/>
      <c r="AA14" s="246"/>
      <c r="AB14" s="247"/>
      <c r="AC14" s="248"/>
      <c r="AD14" s="249">
        <f>SUM(I14:AC14)</f>
        <v>0</v>
      </c>
      <c r="AE14" s="250"/>
      <c r="AF14" s="251"/>
      <c r="AG14" s="281"/>
      <c r="AH14" s="281"/>
    </row>
    <row r="15" spans="1:34" ht="21" customHeight="1" x14ac:dyDescent="0.15">
      <c r="A15" s="312"/>
      <c r="B15" s="241"/>
      <c r="C15" s="259"/>
      <c r="D15" s="58"/>
      <c r="E15" s="58"/>
      <c r="F15" s="254" t="str">
        <f>IF(D16&lt;&gt;"",ROUND((E16-D16)/D16*100,1),"")</f>
        <v/>
      </c>
      <c r="G15" s="256"/>
      <c r="H15" s="78">
        <f>+表紙!$C$4</f>
        <v>7</v>
      </c>
      <c r="I15" s="10" t="s">
        <v>27</v>
      </c>
      <c r="J15" s="11"/>
      <c r="K15" s="12" t="s">
        <v>28</v>
      </c>
      <c r="L15" s="10" t="s">
        <v>27</v>
      </c>
      <c r="M15" s="11"/>
      <c r="N15" s="12" t="s">
        <v>28</v>
      </c>
      <c r="O15" s="10" t="s">
        <v>27</v>
      </c>
      <c r="P15" s="11"/>
      <c r="Q15" s="12" t="s">
        <v>28</v>
      </c>
      <c r="R15" s="10" t="s">
        <v>27</v>
      </c>
      <c r="S15" s="11"/>
      <c r="T15" s="12" t="s">
        <v>28</v>
      </c>
      <c r="U15" s="10" t="s">
        <v>27</v>
      </c>
      <c r="V15" s="11"/>
      <c r="W15" s="12" t="s">
        <v>28</v>
      </c>
      <c r="X15" s="10" t="s">
        <v>27</v>
      </c>
      <c r="Y15" s="11"/>
      <c r="Z15" s="12" t="s">
        <v>28</v>
      </c>
      <c r="AA15" s="10" t="s">
        <v>27</v>
      </c>
      <c r="AB15" s="11"/>
      <c r="AC15" s="12" t="s">
        <v>28</v>
      </c>
      <c r="AD15" s="30" t="s">
        <v>27</v>
      </c>
      <c r="AE15" s="31">
        <f>SUM(I15:AC15)</f>
        <v>0</v>
      </c>
      <c r="AF15" s="32" t="s">
        <v>28</v>
      </c>
      <c r="AG15" s="280"/>
      <c r="AH15" s="280"/>
    </row>
    <row r="16" spans="1:34" ht="21" customHeight="1" x14ac:dyDescent="0.15">
      <c r="A16" s="312"/>
      <c r="B16" s="242"/>
      <c r="C16" s="260"/>
      <c r="D16" s="59"/>
      <c r="E16" s="59"/>
      <c r="F16" s="255"/>
      <c r="G16" s="257"/>
      <c r="H16" s="79">
        <f>+表紙!$C$4-1</f>
        <v>6</v>
      </c>
      <c r="I16" s="246"/>
      <c r="J16" s="247"/>
      <c r="K16" s="248"/>
      <c r="L16" s="246"/>
      <c r="M16" s="247"/>
      <c r="N16" s="248"/>
      <c r="O16" s="246"/>
      <c r="P16" s="247"/>
      <c r="Q16" s="248"/>
      <c r="R16" s="246"/>
      <c r="S16" s="247"/>
      <c r="T16" s="248"/>
      <c r="U16" s="246"/>
      <c r="V16" s="247"/>
      <c r="W16" s="248"/>
      <c r="X16" s="246"/>
      <c r="Y16" s="247"/>
      <c r="Z16" s="248"/>
      <c r="AA16" s="246"/>
      <c r="AB16" s="247"/>
      <c r="AC16" s="248"/>
      <c r="AD16" s="249">
        <f>SUM(I16:AC16)</f>
        <v>0</v>
      </c>
      <c r="AE16" s="250"/>
      <c r="AF16" s="251"/>
      <c r="AG16" s="281"/>
      <c r="AH16" s="281"/>
    </row>
    <row r="17" spans="1:34" ht="21" customHeight="1" x14ac:dyDescent="0.15">
      <c r="A17" s="312"/>
      <c r="B17" s="241"/>
      <c r="C17" s="259"/>
      <c r="D17" s="58"/>
      <c r="E17" s="58"/>
      <c r="F17" s="254" t="str">
        <f>IF(D18&lt;&gt;"",ROUND((E18-D18)/D18*100,1),"")</f>
        <v/>
      </c>
      <c r="G17" s="256"/>
      <c r="H17" s="78">
        <f>+表紙!$C$4</f>
        <v>7</v>
      </c>
      <c r="I17" s="10" t="s">
        <v>27</v>
      </c>
      <c r="J17" s="11"/>
      <c r="K17" s="12" t="s">
        <v>28</v>
      </c>
      <c r="L17" s="10" t="s">
        <v>27</v>
      </c>
      <c r="M17" s="11"/>
      <c r="N17" s="12" t="s">
        <v>28</v>
      </c>
      <c r="O17" s="10" t="s">
        <v>27</v>
      </c>
      <c r="P17" s="11"/>
      <c r="Q17" s="12" t="s">
        <v>28</v>
      </c>
      <c r="R17" s="10" t="s">
        <v>27</v>
      </c>
      <c r="S17" s="11"/>
      <c r="T17" s="12" t="s">
        <v>28</v>
      </c>
      <c r="U17" s="10" t="s">
        <v>27</v>
      </c>
      <c r="V17" s="11"/>
      <c r="W17" s="12" t="s">
        <v>28</v>
      </c>
      <c r="X17" s="10" t="s">
        <v>27</v>
      </c>
      <c r="Y17" s="11"/>
      <c r="Z17" s="12" t="s">
        <v>28</v>
      </c>
      <c r="AA17" s="10" t="s">
        <v>27</v>
      </c>
      <c r="AB17" s="11"/>
      <c r="AC17" s="12" t="s">
        <v>28</v>
      </c>
      <c r="AD17" s="30" t="s">
        <v>27</v>
      </c>
      <c r="AE17" s="31">
        <f>SUM(I17:AC17)</f>
        <v>0</v>
      </c>
      <c r="AF17" s="32" t="s">
        <v>28</v>
      </c>
      <c r="AG17" s="280"/>
      <c r="AH17" s="280"/>
    </row>
    <row r="18" spans="1:34" ht="21" customHeight="1" x14ac:dyDescent="0.15">
      <c r="A18" s="312"/>
      <c r="B18" s="242"/>
      <c r="C18" s="260"/>
      <c r="D18" s="59"/>
      <c r="E18" s="59"/>
      <c r="F18" s="255"/>
      <c r="G18" s="257"/>
      <c r="H18" s="79">
        <f>+表紙!$C$4-1</f>
        <v>6</v>
      </c>
      <c r="I18" s="246"/>
      <c r="J18" s="247"/>
      <c r="K18" s="248"/>
      <c r="L18" s="246"/>
      <c r="M18" s="247"/>
      <c r="N18" s="248"/>
      <c r="O18" s="246"/>
      <c r="P18" s="247"/>
      <c r="Q18" s="248"/>
      <c r="R18" s="246"/>
      <c r="S18" s="247"/>
      <c r="T18" s="248"/>
      <c r="U18" s="246"/>
      <c r="V18" s="247"/>
      <c r="W18" s="248"/>
      <c r="X18" s="246"/>
      <c r="Y18" s="247"/>
      <c r="Z18" s="248"/>
      <c r="AA18" s="246"/>
      <c r="AB18" s="247"/>
      <c r="AC18" s="248"/>
      <c r="AD18" s="249">
        <f>SUM(I18:AC18)</f>
        <v>0</v>
      </c>
      <c r="AE18" s="250"/>
      <c r="AF18" s="251"/>
      <c r="AG18" s="281"/>
      <c r="AH18" s="281"/>
    </row>
    <row r="19" spans="1:34" ht="21" customHeight="1" x14ac:dyDescent="0.15">
      <c r="A19" s="312"/>
      <c r="B19" s="241"/>
      <c r="C19" s="259"/>
      <c r="D19" s="58"/>
      <c r="E19" s="58"/>
      <c r="F19" s="254" t="str">
        <f>IF(D20&lt;&gt;"",ROUND((E20-D20)/D20*100,1),"")</f>
        <v/>
      </c>
      <c r="G19" s="256"/>
      <c r="H19" s="78">
        <f>+表紙!$C$4</f>
        <v>7</v>
      </c>
      <c r="I19" s="10" t="s">
        <v>27</v>
      </c>
      <c r="J19" s="11"/>
      <c r="K19" s="12" t="s">
        <v>28</v>
      </c>
      <c r="L19" s="10" t="s">
        <v>27</v>
      </c>
      <c r="M19" s="11"/>
      <c r="N19" s="12" t="s">
        <v>28</v>
      </c>
      <c r="O19" s="10" t="s">
        <v>27</v>
      </c>
      <c r="P19" s="11"/>
      <c r="Q19" s="12" t="s">
        <v>28</v>
      </c>
      <c r="R19" s="10" t="s">
        <v>27</v>
      </c>
      <c r="S19" s="11"/>
      <c r="T19" s="12" t="s">
        <v>28</v>
      </c>
      <c r="U19" s="10" t="s">
        <v>27</v>
      </c>
      <c r="V19" s="11"/>
      <c r="W19" s="12" t="s">
        <v>28</v>
      </c>
      <c r="X19" s="10" t="s">
        <v>27</v>
      </c>
      <c r="Y19" s="11"/>
      <c r="Z19" s="12" t="s">
        <v>28</v>
      </c>
      <c r="AA19" s="10" t="s">
        <v>27</v>
      </c>
      <c r="AB19" s="11"/>
      <c r="AC19" s="12" t="s">
        <v>28</v>
      </c>
      <c r="AD19" s="30" t="s">
        <v>27</v>
      </c>
      <c r="AE19" s="31">
        <f>SUM(I19:AC19)</f>
        <v>0</v>
      </c>
      <c r="AF19" s="32" t="s">
        <v>28</v>
      </c>
      <c r="AG19" s="280"/>
      <c r="AH19" s="280"/>
    </row>
    <row r="20" spans="1:34" ht="21" customHeight="1" x14ac:dyDescent="0.15">
      <c r="A20" s="312"/>
      <c r="B20" s="242"/>
      <c r="C20" s="260"/>
      <c r="D20" s="59"/>
      <c r="E20" s="59"/>
      <c r="F20" s="255"/>
      <c r="G20" s="257"/>
      <c r="H20" s="79">
        <f>+表紙!$C$4-1</f>
        <v>6</v>
      </c>
      <c r="I20" s="246"/>
      <c r="J20" s="247"/>
      <c r="K20" s="248"/>
      <c r="L20" s="246"/>
      <c r="M20" s="247"/>
      <c r="N20" s="248"/>
      <c r="O20" s="246"/>
      <c r="P20" s="247"/>
      <c r="Q20" s="248"/>
      <c r="R20" s="246"/>
      <c r="S20" s="247"/>
      <c r="T20" s="248"/>
      <c r="U20" s="246"/>
      <c r="V20" s="247"/>
      <c r="W20" s="248"/>
      <c r="X20" s="246"/>
      <c r="Y20" s="247"/>
      <c r="Z20" s="248"/>
      <c r="AA20" s="246"/>
      <c r="AB20" s="247"/>
      <c r="AC20" s="248"/>
      <c r="AD20" s="249">
        <f>SUM(I20:AC20)</f>
        <v>0</v>
      </c>
      <c r="AE20" s="250"/>
      <c r="AF20" s="251"/>
      <c r="AG20" s="281"/>
      <c r="AH20" s="281"/>
    </row>
    <row r="21" spans="1:34" ht="21" customHeight="1" x14ac:dyDescent="0.15">
      <c r="A21" s="312"/>
      <c r="B21" s="241"/>
      <c r="C21" s="259"/>
      <c r="D21" s="58"/>
      <c r="E21" s="58"/>
      <c r="F21" s="254" t="str">
        <f>IF(D22&lt;&gt;"",ROUND((E22-D22)/D22*100,1),"")</f>
        <v/>
      </c>
      <c r="G21" s="256"/>
      <c r="H21" s="78">
        <f>+表紙!$C$4</f>
        <v>7</v>
      </c>
      <c r="I21" s="10" t="s">
        <v>27</v>
      </c>
      <c r="J21" s="11"/>
      <c r="K21" s="12" t="s">
        <v>28</v>
      </c>
      <c r="L21" s="10" t="s">
        <v>27</v>
      </c>
      <c r="M21" s="11"/>
      <c r="N21" s="12" t="s">
        <v>28</v>
      </c>
      <c r="O21" s="10" t="s">
        <v>27</v>
      </c>
      <c r="P21" s="11"/>
      <c r="Q21" s="12" t="s">
        <v>28</v>
      </c>
      <c r="R21" s="10" t="s">
        <v>27</v>
      </c>
      <c r="S21" s="11"/>
      <c r="T21" s="12" t="s">
        <v>28</v>
      </c>
      <c r="U21" s="10" t="s">
        <v>27</v>
      </c>
      <c r="V21" s="11"/>
      <c r="W21" s="12" t="s">
        <v>28</v>
      </c>
      <c r="X21" s="10" t="s">
        <v>27</v>
      </c>
      <c r="Y21" s="11"/>
      <c r="Z21" s="12" t="s">
        <v>28</v>
      </c>
      <c r="AA21" s="10" t="s">
        <v>27</v>
      </c>
      <c r="AB21" s="11"/>
      <c r="AC21" s="12" t="s">
        <v>28</v>
      </c>
      <c r="AD21" s="30" t="s">
        <v>27</v>
      </c>
      <c r="AE21" s="31">
        <f>SUM(I21:AC21)</f>
        <v>0</v>
      </c>
      <c r="AF21" s="32" t="s">
        <v>28</v>
      </c>
      <c r="AG21" s="280"/>
      <c r="AH21" s="280"/>
    </row>
    <row r="22" spans="1:34" ht="21" customHeight="1" x14ac:dyDescent="0.15">
      <c r="A22" s="312"/>
      <c r="B22" s="242"/>
      <c r="C22" s="260"/>
      <c r="D22" s="59"/>
      <c r="E22" s="59"/>
      <c r="F22" s="255"/>
      <c r="G22" s="257"/>
      <c r="H22" s="79">
        <f>+表紙!$C$4-1</f>
        <v>6</v>
      </c>
      <c r="I22" s="246"/>
      <c r="J22" s="247"/>
      <c r="K22" s="248"/>
      <c r="L22" s="246"/>
      <c r="M22" s="247"/>
      <c r="N22" s="248"/>
      <c r="O22" s="246"/>
      <c r="P22" s="247"/>
      <c r="Q22" s="248"/>
      <c r="R22" s="246"/>
      <c r="S22" s="247"/>
      <c r="T22" s="248"/>
      <c r="U22" s="246"/>
      <c r="V22" s="247"/>
      <c r="W22" s="248"/>
      <c r="X22" s="246"/>
      <c r="Y22" s="247"/>
      <c r="Z22" s="248"/>
      <c r="AA22" s="246"/>
      <c r="AB22" s="247"/>
      <c r="AC22" s="248"/>
      <c r="AD22" s="249">
        <f>SUM(I22:AC22)</f>
        <v>0</v>
      </c>
      <c r="AE22" s="250"/>
      <c r="AF22" s="251"/>
      <c r="AG22" s="281"/>
      <c r="AH22" s="281"/>
    </row>
    <row r="23" spans="1:34" ht="21" customHeight="1" x14ac:dyDescent="0.15">
      <c r="A23" s="312"/>
      <c r="B23" s="241"/>
      <c r="C23" s="259"/>
      <c r="D23" s="58"/>
      <c r="E23" s="58"/>
      <c r="F23" s="254" t="str">
        <f>IF(D24&lt;&gt;"",ROUND((E24-D24)/D24*100,1),"")</f>
        <v/>
      </c>
      <c r="G23" s="256"/>
      <c r="H23" s="78">
        <f>+表紙!$C$4</f>
        <v>7</v>
      </c>
      <c r="I23" s="10" t="s">
        <v>27</v>
      </c>
      <c r="J23" s="11"/>
      <c r="K23" s="12" t="s">
        <v>28</v>
      </c>
      <c r="L23" s="10" t="s">
        <v>27</v>
      </c>
      <c r="M23" s="11"/>
      <c r="N23" s="12" t="s">
        <v>28</v>
      </c>
      <c r="O23" s="10" t="s">
        <v>27</v>
      </c>
      <c r="P23" s="11"/>
      <c r="Q23" s="12" t="s">
        <v>28</v>
      </c>
      <c r="R23" s="10" t="s">
        <v>27</v>
      </c>
      <c r="S23" s="11"/>
      <c r="T23" s="12" t="s">
        <v>28</v>
      </c>
      <c r="U23" s="10" t="s">
        <v>27</v>
      </c>
      <c r="V23" s="11"/>
      <c r="W23" s="12" t="s">
        <v>28</v>
      </c>
      <c r="X23" s="10" t="s">
        <v>27</v>
      </c>
      <c r="Y23" s="11"/>
      <c r="Z23" s="12" t="s">
        <v>28</v>
      </c>
      <c r="AA23" s="10" t="s">
        <v>27</v>
      </c>
      <c r="AB23" s="11"/>
      <c r="AC23" s="12" t="s">
        <v>28</v>
      </c>
      <c r="AD23" s="30" t="s">
        <v>27</v>
      </c>
      <c r="AE23" s="31">
        <f>SUM(I23:AC23)</f>
        <v>0</v>
      </c>
      <c r="AF23" s="32" t="s">
        <v>28</v>
      </c>
      <c r="AG23" s="280"/>
      <c r="AH23" s="280"/>
    </row>
    <row r="24" spans="1:34" ht="21" customHeight="1" x14ac:dyDescent="0.15">
      <c r="A24" s="312"/>
      <c r="B24" s="242"/>
      <c r="C24" s="260"/>
      <c r="D24" s="59"/>
      <c r="E24" s="59"/>
      <c r="F24" s="255"/>
      <c r="G24" s="257"/>
      <c r="H24" s="79">
        <f>+表紙!$C$4-1</f>
        <v>6</v>
      </c>
      <c r="I24" s="246"/>
      <c r="J24" s="247"/>
      <c r="K24" s="248"/>
      <c r="L24" s="246"/>
      <c r="M24" s="247"/>
      <c r="N24" s="248"/>
      <c r="O24" s="246"/>
      <c r="P24" s="247"/>
      <c r="Q24" s="248"/>
      <c r="R24" s="246"/>
      <c r="S24" s="247"/>
      <c r="T24" s="248"/>
      <c r="U24" s="246"/>
      <c r="V24" s="247"/>
      <c r="W24" s="248"/>
      <c r="X24" s="246"/>
      <c r="Y24" s="247"/>
      <c r="Z24" s="248"/>
      <c r="AA24" s="246"/>
      <c r="AB24" s="247"/>
      <c r="AC24" s="248"/>
      <c r="AD24" s="249">
        <f>SUM(I24:AC24)</f>
        <v>0</v>
      </c>
      <c r="AE24" s="250"/>
      <c r="AF24" s="251"/>
      <c r="AG24" s="281"/>
      <c r="AH24" s="281"/>
    </row>
    <row r="25" spans="1:34" ht="21" customHeight="1" x14ac:dyDescent="0.15">
      <c r="A25" s="312"/>
      <c r="B25" s="241"/>
      <c r="C25" s="259"/>
      <c r="D25" s="58"/>
      <c r="E25" s="58"/>
      <c r="F25" s="254" t="str">
        <f>IF(D26&lt;&gt;"",ROUND((E26-D26)/D26*100,1),"")</f>
        <v/>
      </c>
      <c r="G25" s="256"/>
      <c r="H25" s="78">
        <f>+表紙!$C$4</f>
        <v>7</v>
      </c>
      <c r="I25" s="10" t="s">
        <v>27</v>
      </c>
      <c r="J25" s="11"/>
      <c r="K25" s="12" t="s">
        <v>28</v>
      </c>
      <c r="L25" s="10" t="s">
        <v>27</v>
      </c>
      <c r="M25" s="11"/>
      <c r="N25" s="12" t="s">
        <v>28</v>
      </c>
      <c r="O25" s="10" t="s">
        <v>27</v>
      </c>
      <c r="P25" s="11"/>
      <c r="Q25" s="12" t="s">
        <v>28</v>
      </c>
      <c r="R25" s="10" t="s">
        <v>27</v>
      </c>
      <c r="S25" s="11"/>
      <c r="T25" s="12" t="s">
        <v>28</v>
      </c>
      <c r="U25" s="10" t="s">
        <v>27</v>
      </c>
      <c r="V25" s="11"/>
      <c r="W25" s="12" t="s">
        <v>28</v>
      </c>
      <c r="X25" s="10" t="s">
        <v>27</v>
      </c>
      <c r="Y25" s="11"/>
      <c r="Z25" s="12" t="s">
        <v>28</v>
      </c>
      <c r="AA25" s="10" t="s">
        <v>27</v>
      </c>
      <c r="AB25" s="11"/>
      <c r="AC25" s="12" t="s">
        <v>28</v>
      </c>
      <c r="AD25" s="30" t="s">
        <v>27</v>
      </c>
      <c r="AE25" s="31">
        <f>SUM(I25:AC25)</f>
        <v>0</v>
      </c>
      <c r="AF25" s="32" t="s">
        <v>28</v>
      </c>
      <c r="AG25" s="280"/>
      <c r="AH25" s="280"/>
    </row>
    <row r="26" spans="1:34" ht="21" customHeight="1" x14ac:dyDescent="0.15">
      <c r="A26" s="312"/>
      <c r="B26" s="242"/>
      <c r="C26" s="260"/>
      <c r="D26" s="59"/>
      <c r="E26" s="59"/>
      <c r="F26" s="255"/>
      <c r="G26" s="257"/>
      <c r="H26" s="79">
        <f>+表紙!$C$4-1</f>
        <v>6</v>
      </c>
      <c r="I26" s="246"/>
      <c r="J26" s="247"/>
      <c r="K26" s="248"/>
      <c r="L26" s="246"/>
      <c r="M26" s="247"/>
      <c r="N26" s="248"/>
      <c r="O26" s="246"/>
      <c r="P26" s="247"/>
      <c r="Q26" s="248"/>
      <c r="R26" s="246"/>
      <c r="S26" s="247"/>
      <c r="T26" s="248"/>
      <c r="U26" s="246"/>
      <c r="V26" s="247"/>
      <c r="W26" s="248"/>
      <c r="X26" s="246"/>
      <c r="Y26" s="247"/>
      <c r="Z26" s="248"/>
      <c r="AA26" s="246"/>
      <c r="AB26" s="247"/>
      <c r="AC26" s="248"/>
      <c r="AD26" s="249">
        <f>SUM(I26:AC26)</f>
        <v>0</v>
      </c>
      <c r="AE26" s="250"/>
      <c r="AF26" s="251"/>
      <c r="AG26" s="281"/>
      <c r="AH26" s="281"/>
    </row>
    <row r="27" spans="1:34" ht="21" customHeight="1" x14ac:dyDescent="0.15">
      <c r="A27" s="312"/>
      <c r="B27" s="241"/>
      <c r="C27" s="259"/>
      <c r="D27" s="58"/>
      <c r="E27" s="58"/>
      <c r="F27" s="254" t="str">
        <f>IF(D28&lt;&gt;"",ROUND((E28-D28)/D28*100,1),"")</f>
        <v/>
      </c>
      <c r="G27" s="256"/>
      <c r="H27" s="78">
        <f>+表紙!$C$4</f>
        <v>7</v>
      </c>
      <c r="I27" s="10" t="s">
        <v>27</v>
      </c>
      <c r="J27" s="11"/>
      <c r="K27" s="12" t="s">
        <v>28</v>
      </c>
      <c r="L27" s="10" t="s">
        <v>27</v>
      </c>
      <c r="M27" s="11"/>
      <c r="N27" s="12" t="s">
        <v>28</v>
      </c>
      <c r="O27" s="10" t="s">
        <v>27</v>
      </c>
      <c r="P27" s="11"/>
      <c r="Q27" s="12" t="s">
        <v>28</v>
      </c>
      <c r="R27" s="10" t="s">
        <v>27</v>
      </c>
      <c r="S27" s="11"/>
      <c r="T27" s="12" t="s">
        <v>28</v>
      </c>
      <c r="U27" s="10" t="s">
        <v>27</v>
      </c>
      <c r="V27" s="11"/>
      <c r="W27" s="12" t="s">
        <v>28</v>
      </c>
      <c r="X27" s="10" t="s">
        <v>27</v>
      </c>
      <c r="Y27" s="11"/>
      <c r="Z27" s="12" t="s">
        <v>28</v>
      </c>
      <c r="AA27" s="10" t="s">
        <v>27</v>
      </c>
      <c r="AB27" s="11"/>
      <c r="AC27" s="12" t="s">
        <v>28</v>
      </c>
      <c r="AD27" s="30" t="s">
        <v>27</v>
      </c>
      <c r="AE27" s="31">
        <f>SUM(I27:AC27)</f>
        <v>0</v>
      </c>
      <c r="AF27" s="32" t="s">
        <v>28</v>
      </c>
      <c r="AG27" s="280"/>
      <c r="AH27" s="280"/>
    </row>
    <row r="28" spans="1:34" ht="21" customHeight="1" x14ac:dyDescent="0.15">
      <c r="A28" s="312"/>
      <c r="B28" s="242"/>
      <c r="C28" s="260"/>
      <c r="D28" s="59"/>
      <c r="E28" s="59"/>
      <c r="F28" s="255"/>
      <c r="G28" s="257"/>
      <c r="H28" s="79">
        <f>+表紙!$C$4-1</f>
        <v>6</v>
      </c>
      <c r="I28" s="246"/>
      <c r="J28" s="247"/>
      <c r="K28" s="248"/>
      <c r="L28" s="246"/>
      <c r="M28" s="247"/>
      <c r="N28" s="248"/>
      <c r="O28" s="246"/>
      <c r="P28" s="247"/>
      <c r="Q28" s="248"/>
      <c r="R28" s="246"/>
      <c r="S28" s="247"/>
      <c r="T28" s="248"/>
      <c r="U28" s="246"/>
      <c r="V28" s="247"/>
      <c r="W28" s="248"/>
      <c r="X28" s="246"/>
      <c r="Y28" s="247"/>
      <c r="Z28" s="248"/>
      <c r="AA28" s="246"/>
      <c r="AB28" s="247"/>
      <c r="AC28" s="248"/>
      <c r="AD28" s="249">
        <f>SUM(I28:AC28)</f>
        <v>0</v>
      </c>
      <c r="AE28" s="250"/>
      <c r="AF28" s="251"/>
      <c r="AG28" s="281"/>
      <c r="AH28" s="281"/>
    </row>
    <row r="29" spans="1:34" ht="21" customHeight="1" x14ac:dyDescent="0.15">
      <c r="A29" s="312"/>
      <c r="B29" s="241"/>
      <c r="C29" s="259"/>
      <c r="D29" s="58"/>
      <c r="E29" s="58"/>
      <c r="F29" s="254" t="str">
        <f>IF(D30&lt;&gt;"",ROUND((E30-D30)/D30*100,1),"")</f>
        <v/>
      </c>
      <c r="G29" s="256"/>
      <c r="H29" s="78">
        <f>+表紙!$C$4</f>
        <v>7</v>
      </c>
      <c r="I29" s="10" t="s">
        <v>27</v>
      </c>
      <c r="J29" s="11"/>
      <c r="K29" s="12" t="s">
        <v>28</v>
      </c>
      <c r="L29" s="10" t="s">
        <v>27</v>
      </c>
      <c r="M29" s="11"/>
      <c r="N29" s="12" t="s">
        <v>28</v>
      </c>
      <c r="O29" s="10" t="s">
        <v>27</v>
      </c>
      <c r="P29" s="11"/>
      <c r="Q29" s="12" t="s">
        <v>28</v>
      </c>
      <c r="R29" s="10" t="s">
        <v>27</v>
      </c>
      <c r="S29" s="11"/>
      <c r="T29" s="12" t="s">
        <v>28</v>
      </c>
      <c r="U29" s="10" t="s">
        <v>27</v>
      </c>
      <c r="V29" s="11"/>
      <c r="W29" s="12" t="s">
        <v>28</v>
      </c>
      <c r="X29" s="10" t="s">
        <v>27</v>
      </c>
      <c r="Y29" s="11"/>
      <c r="Z29" s="12" t="s">
        <v>28</v>
      </c>
      <c r="AA29" s="10" t="s">
        <v>27</v>
      </c>
      <c r="AB29" s="11"/>
      <c r="AC29" s="12" t="s">
        <v>28</v>
      </c>
      <c r="AD29" s="30" t="s">
        <v>27</v>
      </c>
      <c r="AE29" s="31">
        <f>SUM(I29:AC29)</f>
        <v>0</v>
      </c>
      <c r="AF29" s="32" t="s">
        <v>28</v>
      </c>
      <c r="AG29" s="280"/>
      <c r="AH29" s="280"/>
    </row>
    <row r="30" spans="1:34" ht="21" customHeight="1" x14ac:dyDescent="0.15">
      <c r="A30" s="312"/>
      <c r="B30" s="242"/>
      <c r="C30" s="260"/>
      <c r="D30" s="59"/>
      <c r="E30" s="59"/>
      <c r="F30" s="255"/>
      <c r="G30" s="257"/>
      <c r="H30" s="79">
        <f>+表紙!$C$4-1</f>
        <v>6</v>
      </c>
      <c r="I30" s="246"/>
      <c r="J30" s="247"/>
      <c r="K30" s="248"/>
      <c r="L30" s="246"/>
      <c r="M30" s="247"/>
      <c r="N30" s="248"/>
      <c r="O30" s="246"/>
      <c r="P30" s="247"/>
      <c r="Q30" s="248"/>
      <c r="R30" s="246"/>
      <c r="S30" s="247"/>
      <c r="T30" s="248"/>
      <c r="U30" s="246"/>
      <c r="V30" s="247"/>
      <c r="W30" s="248"/>
      <c r="X30" s="246"/>
      <c r="Y30" s="247"/>
      <c r="Z30" s="248"/>
      <c r="AA30" s="246"/>
      <c r="AB30" s="247"/>
      <c r="AC30" s="248"/>
      <c r="AD30" s="249">
        <f>SUM(I30:AC30)</f>
        <v>0</v>
      </c>
      <c r="AE30" s="250"/>
      <c r="AF30" s="251"/>
      <c r="AG30" s="281"/>
      <c r="AH30" s="281"/>
    </row>
    <row r="31" spans="1:34" ht="21" customHeight="1" x14ac:dyDescent="0.15">
      <c r="A31" s="312"/>
      <c r="B31" s="241"/>
      <c r="C31" s="259"/>
      <c r="D31" s="58"/>
      <c r="E31" s="58"/>
      <c r="F31" s="254" t="str">
        <f>IF(D32&lt;&gt;"",ROUND((E32-D32)/D32*100,1),"")</f>
        <v/>
      </c>
      <c r="G31" s="256"/>
      <c r="H31" s="78">
        <f>+表紙!$C$4</f>
        <v>7</v>
      </c>
      <c r="I31" s="10" t="s">
        <v>27</v>
      </c>
      <c r="J31" s="11"/>
      <c r="K31" s="12" t="s">
        <v>28</v>
      </c>
      <c r="L31" s="10" t="s">
        <v>27</v>
      </c>
      <c r="M31" s="11"/>
      <c r="N31" s="12" t="s">
        <v>28</v>
      </c>
      <c r="O31" s="10" t="s">
        <v>27</v>
      </c>
      <c r="P31" s="11"/>
      <c r="Q31" s="12" t="s">
        <v>28</v>
      </c>
      <c r="R31" s="10" t="s">
        <v>27</v>
      </c>
      <c r="S31" s="11"/>
      <c r="T31" s="12" t="s">
        <v>28</v>
      </c>
      <c r="U31" s="10" t="s">
        <v>27</v>
      </c>
      <c r="V31" s="11"/>
      <c r="W31" s="12" t="s">
        <v>28</v>
      </c>
      <c r="X31" s="10" t="s">
        <v>27</v>
      </c>
      <c r="Y31" s="11"/>
      <c r="Z31" s="12" t="s">
        <v>28</v>
      </c>
      <c r="AA31" s="10" t="s">
        <v>27</v>
      </c>
      <c r="AB31" s="11"/>
      <c r="AC31" s="12" t="s">
        <v>28</v>
      </c>
      <c r="AD31" s="30" t="s">
        <v>27</v>
      </c>
      <c r="AE31" s="31">
        <f>SUM(I31:AC31)</f>
        <v>0</v>
      </c>
      <c r="AF31" s="32" t="s">
        <v>28</v>
      </c>
      <c r="AG31" s="280"/>
      <c r="AH31" s="280"/>
    </row>
    <row r="32" spans="1:34" ht="21" customHeight="1" x14ac:dyDescent="0.15">
      <c r="A32" s="312"/>
      <c r="B32" s="242"/>
      <c r="C32" s="260"/>
      <c r="D32" s="59"/>
      <c r="E32" s="59"/>
      <c r="F32" s="255"/>
      <c r="G32" s="257"/>
      <c r="H32" s="79">
        <f>+表紙!$C$4-1</f>
        <v>6</v>
      </c>
      <c r="I32" s="246"/>
      <c r="J32" s="247"/>
      <c r="K32" s="248"/>
      <c r="L32" s="246"/>
      <c r="M32" s="247"/>
      <c r="N32" s="248"/>
      <c r="O32" s="246"/>
      <c r="P32" s="247"/>
      <c r="Q32" s="248"/>
      <c r="R32" s="246"/>
      <c r="S32" s="247"/>
      <c r="T32" s="248"/>
      <c r="U32" s="246"/>
      <c r="V32" s="247"/>
      <c r="W32" s="248"/>
      <c r="X32" s="246"/>
      <c r="Y32" s="247"/>
      <c r="Z32" s="248"/>
      <c r="AA32" s="246"/>
      <c r="AB32" s="247"/>
      <c r="AC32" s="248"/>
      <c r="AD32" s="249">
        <f>SUM(I32:AC32)</f>
        <v>0</v>
      </c>
      <c r="AE32" s="250"/>
      <c r="AF32" s="251"/>
      <c r="AG32" s="281"/>
      <c r="AH32" s="281"/>
    </row>
    <row r="33" spans="1:34" ht="21" customHeight="1" x14ac:dyDescent="0.15">
      <c r="A33" s="312"/>
      <c r="B33" s="315" t="s">
        <v>29</v>
      </c>
      <c r="C33" s="316"/>
      <c r="D33" s="316"/>
      <c r="E33" s="316"/>
      <c r="F33" s="317"/>
      <c r="G33" s="252">
        <f>SUM(G9:G32)</f>
        <v>0</v>
      </c>
      <c r="H33" s="9" t="s">
        <v>143</v>
      </c>
      <c r="I33" s="30" t="s">
        <v>30</v>
      </c>
      <c r="J33" s="31">
        <f>SUM(J9,J11,J13,J15,J17,J19,J21,J23,J25,J27,J29,J31)</f>
        <v>0</v>
      </c>
      <c r="K33" s="32" t="s">
        <v>31</v>
      </c>
      <c r="L33" s="30" t="s">
        <v>30</v>
      </c>
      <c r="M33" s="31">
        <f>SUM(M9,M11,M13,M15,M17,M19,M21,M23,M25,M27,M29,M31)</f>
        <v>0</v>
      </c>
      <c r="N33" s="32" t="s">
        <v>31</v>
      </c>
      <c r="O33" s="30" t="s">
        <v>30</v>
      </c>
      <c r="P33" s="31">
        <f>SUM(P9,P11,P13,P15,P17,P19,P21,P23,P25,P27,P29,P31)</f>
        <v>0</v>
      </c>
      <c r="Q33" s="32" t="s">
        <v>31</v>
      </c>
      <c r="R33" s="30" t="s">
        <v>30</v>
      </c>
      <c r="S33" s="31">
        <f>SUM(S9,S11,S13,S15,S17,S19,S21,S23,S25,S27,S29,S31)</f>
        <v>0</v>
      </c>
      <c r="T33" s="32" t="s">
        <v>31</v>
      </c>
      <c r="U33" s="30" t="s">
        <v>30</v>
      </c>
      <c r="V33" s="31">
        <f>SUM(V9,V11,V13,V15,V17,V19,V21,V23,V25,V27,V29,V31)</f>
        <v>0</v>
      </c>
      <c r="W33" s="31">
        <f>SUM(W9,W11,W13,W15,W17,W19,W21,W23,W25,W27,W29,W31)</f>
        <v>0</v>
      </c>
      <c r="X33" s="30" t="s">
        <v>27</v>
      </c>
      <c r="Y33" s="31">
        <f>SUM(Y9,Y11,Y13,Y15,Y17,Y19,Y21,Y23,Y25,Y27,Y29,Y31)</f>
        <v>0</v>
      </c>
      <c r="Z33" s="32" t="s">
        <v>28</v>
      </c>
      <c r="AA33" s="30" t="s">
        <v>30</v>
      </c>
      <c r="AB33" s="31">
        <f>SUM(AB9,AB11,AB13,AB15,AB17,AB19,AB21,AB23,AB25,AB27,AB29,AB31)</f>
        <v>0</v>
      </c>
      <c r="AC33" s="32" t="s">
        <v>31</v>
      </c>
      <c r="AD33" s="30" t="s">
        <v>30</v>
      </c>
      <c r="AE33" s="31">
        <f>SUM(AE9,AE11,AE13,AE15,AE17,AE19,AE21,AE23,AE25,AE27,AE29,AE31)</f>
        <v>0</v>
      </c>
      <c r="AF33" s="32" t="s">
        <v>31</v>
      </c>
      <c r="AG33" s="276">
        <f>SUM(AG9:AG32)</f>
        <v>0</v>
      </c>
      <c r="AH33" s="276">
        <f>SUM(AH9:AH32)</f>
        <v>0</v>
      </c>
    </row>
    <row r="34" spans="1:34" ht="21" customHeight="1" x14ac:dyDescent="0.15">
      <c r="A34" s="312"/>
      <c r="B34" s="318"/>
      <c r="C34" s="319"/>
      <c r="D34" s="319"/>
      <c r="E34" s="319"/>
      <c r="F34" s="320"/>
      <c r="G34" s="253"/>
      <c r="H34" s="13" t="s">
        <v>148</v>
      </c>
      <c r="I34" s="249">
        <f>SUM(I10,I12,I14,I16,I18,I20,I22,I24,I26,I28,I30,I32)</f>
        <v>0</v>
      </c>
      <c r="J34" s="250"/>
      <c r="K34" s="251"/>
      <c r="L34" s="249">
        <f t="shared" ref="L34" si="0">SUM(L10,L12,L14,L16,L18,L20,L22,L24,L26,L28,L30,L32)</f>
        <v>0</v>
      </c>
      <c r="M34" s="250"/>
      <c r="N34" s="251"/>
      <c r="O34" s="249">
        <f t="shared" ref="O34" si="1">SUM(O10,O12,O14,O16,O18,O20,O22,O24,O26,O28,O30,O32)</f>
        <v>0</v>
      </c>
      <c r="P34" s="250"/>
      <c r="Q34" s="251"/>
      <c r="R34" s="249">
        <f t="shared" ref="R34" si="2">SUM(R10,R12,R14,R16,R18,R20,R22,R24,R26,R28,R30,R32)</f>
        <v>0</v>
      </c>
      <c r="S34" s="250"/>
      <c r="T34" s="251"/>
      <c r="U34" s="249">
        <f t="shared" ref="U34" si="3">SUM(U10,U12,U14,U16,U18,U20,U22,U24,U26,U28,U30,U32)</f>
        <v>0</v>
      </c>
      <c r="V34" s="250"/>
      <c r="W34" s="251"/>
      <c r="X34" s="249">
        <f t="shared" ref="X34" si="4">SUM(X10,X12,X14,X16,X18,X20,X22,X24,X26,X28,X30,X32)</f>
        <v>0</v>
      </c>
      <c r="Y34" s="250"/>
      <c r="Z34" s="251"/>
      <c r="AA34" s="249">
        <f t="shared" ref="AA34" si="5">SUM(AA10,AA12,AA14,AA16,AA18,AA20,AA22,AA24,AA26,AA28,AA30,AA32)</f>
        <v>0</v>
      </c>
      <c r="AB34" s="250"/>
      <c r="AC34" s="251"/>
      <c r="AD34" s="249">
        <f t="shared" ref="AD34" si="6">SUM(AD10,AD12,AD14,AD16,AD18,AD20,AD22,AD24,AD26,AD28,AD30,AD32)</f>
        <v>0</v>
      </c>
      <c r="AE34" s="250"/>
      <c r="AF34" s="251"/>
      <c r="AG34" s="277"/>
      <c r="AH34" s="277"/>
    </row>
    <row r="35" spans="1:34" ht="12" customHeight="1" x14ac:dyDescent="0.15">
      <c r="A35" s="312"/>
      <c r="B35" s="50" t="s">
        <v>173</v>
      </c>
      <c r="C35" s="116">
        <f>+[1]表紙!D4-1</f>
        <v>6</v>
      </c>
      <c r="D35" s="117" t="s">
        <v>149</v>
      </c>
      <c r="E35" s="118"/>
      <c r="F35" s="118"/>
      <c r="G35" s="118"/>
      <c r="H35" s="118"/>
      <c r="I35" s="118"/>
      <c r="J35" s="118"/>
      <c r="K35" s="118"/>
      <c r="L35" s="118"/>
      <c r="M35" s="118"/>
      <c r="N35" s="118"/>
      <c r="O35" s="118"/>
      <c r="P35" s="14"/>
      <c r="Q35" s="14"/>
      <c r="R35" s="14"/>
      <c r="S35" s="14"/>
      <c r="T35" s="14"/>
      <c r="U35" s="14"/>
      <c r="V35" s="14"/>
      <c r="W35" s="14"/>
      <c r="X35" s="14"/>
      <c r="Y35" s="14"/>
      <c r="Z35" s="14"/>
      <c r="AA35" s="14"/>
      <c r="AB35" s="14"/>
      <c r="AC35" s="14"/>
      <c r="AD35" s="14"/>
      <c r="AE35" s="14"/>
      <c r="AF35" s="14"/>
      <c r="AG35" s="14"/>
      <c r="AH35" s="14"/>
    </row>
    <row r="36" spans="1:34" ht="12" customHeight="1" x14ac:dyDescent="0.15">
      <c r="A36" s="312"/>
      <c r="B36" s="44" t="s">
        <v>151</v>
      </c>
      <c r="C36" s="119" t="s">
        <v>363</v>
      </c>
      <c r="D36" s="119"/>
      <c r="E36" s="119"/>
      <c r="F36" s="119"/>
      <c r="G36" s="119"/>
      <c r="H36" s="119"/>
      <c r="I36" s="119"/>
      <c r="J36" s="119"/>
      <c r="K36" s="119"/>
      <c r="L36" s="119"/>
      <c r="M36" s="119"/>
      <c r="N36" s="119"/>
      <c r="O36" s="119"/>
      <c r="P36" s="14"/>
      <c r="Q36" s="14"/>
      <c r="R36" s="14"/>
      <c r="S36" s="14"/>
      <c r="T36" s="14"/>
      <c r="U36" s="14"/>
      <c r="V36" s="14"/>
      <c r="W36" s="14"/>
      <c r="X36" s="14"/>
      <c r="Y36" s="14"/>
      <c r="Z36" s="14"/>
      <c r="AA36" s="14"/>
      <c r="AB36" s="14"/>
      <c r="AC36" s="14"/>
      <c r="AD36" s="14"/>
      <c r="AE36" s="68"/>
      <c r="AF36" s="33" t="s">
        <v>68</v>
      </c>
      <c r="AG36" t="s">
        <v>69</v>
      </c>
      <c r="AH36" s="14"/>
    </row>
    <row r="37" spans="1:34" ht="12" customHeight="1" x14ac:dyDescent="0.15">
      <c r="A37" s="312"/>
      <c r="B37" s="44" t="s">
        <v>150</v>
      </c>
      <c r="C37" s="116">
        <f>+[1]表紙!D4-1</f>
        <v>6</v>
      </c>
      <c r="D37" s="117" t="s">
        <v>364</v>
      </c>
      <c r="E37" s="118"/>
      <c r="F37" s="118"/>
      <c r="G37" s="118"/>
      <c r="H37" s="118"/>
      <c r="I37" s="118"/>
      <c r="J37" s="118"/>
      <c r="K37" s="118"/>
      <c r="L37" s="118"/>
      <c r="M37" s="118"/>
      <c r="N37" s="118"/>
      <c r="O37" s="118"/>
      <c r="P37" s="14"/>
      <c r="Q37" s="14"/>
      <c r="R37" s="14"/>
      <c r="S37" s="14"/>
      <c r="T37" s="14"/>
      <c r="U37" s="14"/>
      <c r="V37" s="14"/>
      <c r="W37" s="14"/>
      <c r="X37" s="14"/>
      <c r="Y37" s="14"/>
      <c r="Z37" s="14"/>
      <c r="AA37" s="14"/>
      <c r="AB37" s="14"/>
      <c r="AC37" s="14"/>
      <c r="AD37" s="14"/>
      <c r="AE37" s="14"/>
      <c r="AF37" s="14"/>
      <c r="AG37" s="14"/>
      <c r="AH37" s="14"/>
    </row>
    <row r="38" spans="1:34" ht="12" customHeight="1" x14ac:dyDescent="0.15">
      <c r="A38" s="312"/>
      <c r="B38" s="44" t="s">
        <v>152</v>
      </c>
      <c r="C38" s="327">
        <f>+[1]表紙!D4</f>
        <v>7</v>
      </c>
      <c r="D38" s="327"/>
      <c r="E38" s="327"/>
      <c r="F38" s="327"/>
      <c r="G38" s="327"/>
      <c r="H38" s="327"/>
      <c r="I38" s="327"/>
      <c r="J38" s="327"/>
      <c r="K38" s="327"/>
      <c r="L38" s="327"/>
      <c r="M38" s="327"/>
      <c r="N38" s="120"/>
      <c r="O38" s="120"/>
      <c r="P38" s="14"/>
      <c r="Q38" s="14"/>
      <c r="R38" s="14"/>
      <c r="S38" s="14"/>
      <c r="T38" s="14"/>
      <c r="U38" s="14"/>
      <c r="V38" s="14"/>
      <c r="W38" s="14"/>
      <c r="X38" s="14"/>
      <c r="Y38" s="14"/>
      <c r="Z38" s="14"/>
      <c r="AA38" s="14"/>
      <c r="AB38" s="14"/>
      <c r="AC38" s="14"/>
      <c r="AD38" s="14"/>
      <c r="AE38" s="14"/>
      <c r="AF38" s="14"/>
      <c r="AG38" s="14"/>
      <c r="AH38" s="14"/>
    </row>
    <row r="39" spans="1:34" ht="12" customHeight="1" x14ac:dyDescent="0.15">
      <c r="A39" s="312"/>
      <c r="B39" s="44" t="s">
        <v>365</v>
      </c>
      <c r="C39" s="117" t="s">
        <v>366</v>
      </c>
      <c r="D39" s="120"/>
      <c r="E39" s="120"/>
      <c r="F39" s="120"/>
      <c r="G39" s="120"/>
      <c r="H39" s="120"/>
      <c r="I39" s="120"/>
      <c r="J39" s="120"/>
      <c r="K39" s="120"/>
      <c r="L39" s="120"/>
      <c r="M39" s="120"/>
      <c r="N39" s="120"/>
      <c r="O39" s="120"/>
      <c r="P39" s="14"/>
      <c r="Q39" s="14"/>
      <c r="R39" s="14"/>
      <c r="S39" s="14"/>
      <c r="T39" s="14"/>
      <c r="U39" s="14"/>
      <c r="V39" s="14"/>
      <c r="W39" s="14"/>
      <c r="X39" s="14"/>
      <c r="Y39" s="14"/>
      <c r="Z39" s="14"/>
      <c r="AA39" s="14"/>
      <c r="AB39" s="14"/>
      <c r="AC39" s="14"/>
      <c r="AD39" s="14"/>
      <c r="AE39" s="14"/>
      <c r="AF39" s="14"/>
      <c r="AG39" s="14"/>
      <c r="AH39" s="14"/>
    </row>
    <row r="40" spans="1:34" x14ac:dyDescent="0.15">
      <c r="A40" s="312"/>
      <c r="B40" s="44" t="s">
        <v>367</v>
      </c>
      <c r="C40" s="117" t="s">
        <v>368</v>
      </c>
      <c r="D40" s="121"/>
      <c r="E40" s="121"/>
      <c r="F40" s="121"/>
      <c r="G40" s="121"/>
      <c r="H40" s="121"/>
      <c r="I40" s="121"/>
      <c r="J40" s="121"/>
      <c r="K40" s="121"/>
      <c r="L40" s="121"/>
      <c r="M40" s="121"/>
      <c r="N40" s="121"/>
      <c r="O40" s="121"/>
    </row>
  </sheetData>
  <mergeCells count="215">
    <mergeCell ref="A1:A40"/>
    <mergeCell ref="C13:C14"/>
    <mergeCell ref="C15:C16"/>
    <mergeCell ref="C17:C18"/>
    <mergeCell ref="C19:C20"/>
    <mergeCell ref="C27:C28"/>
    <mergeCell ref="C29:C30"/>
    <mergeCell ref="G3:G4"/>
    <mergeCell ref="B33:F34"/>
    <mergeCell ref="C9:C10"/>
    <mergeCell ref="C21:C22"/>
    <mergeCell ref="C23:C24"/>
    <mergeCell ref="C25:C26"/>
    <mergeCell ref="F9:F10"/>
    <mergeCell ref="C31:C32"/>
    <mergeCell ref="F13:F14"/>
    <mergeCell ref="G13:G14"/>
    <mergeCell ref="F15:F16"/>
    <mergeCell ref="B2:B6"/>
    <mergeCell ref="C2:C6"/>
    <mergeCell ref="F19:F20"/>
    <mergeCell ref="G31:G32"/>
    <mergeCell ref="C38:M38"/>
    <mergeCell ref="E1:F1"/>
    <mergeCell ref="D2:G2"/>
    <mergeCell ref="AA8:AC8"/>
    <mergeCell ref="AD8:AF8"/>
    <mergeCell ref="I8:K8"/>
    <mergeCell ref="H3:H6"/>
    <mergeCell ref="AD6:AF6"/>
    <mergeCell ref="H2:AF2"/>
    <mergeCell ref="F3:F4"/>
    <mergeCell ref="F5:F6"/>
    <mergeCell ref="X3:Z6"/>
    <mergeCell ref="X8:Z8"/>
    <mergeCell ref="L20:N20"/>
    <mergeCell ref="X10:Z10"/>
    <mergeCell ref="X12:Z12"/>
    <mergeCell ref="X14:Z14"/>
    <mergeCell ref="X16:Z16"/>
    <mergeCell ref="U3:W6"/>
    <mergeCell ref="AA3:AC6"/>
    <mergeCell ref="AD3:AF3"/>
    <mergeCell ref="G7:G8"/>
    <mergeCell ref="X18:Z18"/>
    <mergeCell ref="X20:Z20"/>
    <mergeCell ref="O8:Q8"/>
    <mergeCell ref="R8:T8"/>
    <mergeCell ref="I10:K10"/>
    <mergeCell ref="I14:K14"/>
    <mergeCell ref="I16:K16"/>
    <mergeCell ref="I18:K18"/>
    <mergeCell ref="I20:K20"/>
    <mergeCell ref="AD18:AF18"/>
    <mergeCell ref="L26:N26"/>
    <mergeCell ref="U26:W26"/>
    <mergeCell ref="F23:F24"/>
    <mergeCell ref="G23:G24"/>
    <mergeCell ref="AG21:AG22"/>
    <mergeCell ref="AG23:AG24"/>
    <mergeCell ref="I24:K24"/>
    <mergeCell ref="F25:F26"/>
    <mergeCell ref="G25:G26"/>
    <mergeCell ref="L22:N22"/>
    <mergeCell ref="L24:N24"/>
    <mergeCell ref="AD24:AF24"/>
    <mergeCell ref="F21:F22"/>
    <mergeCell ref="G21:G22"/>
    <mergeCell ref="AG25:AG26"/>
    <mergeCell ref="X22:Z22"/>
    <mergeCell ref="X24:Z24"/>
    <mergeCell ref="X26:Z26"/>
    <mergeCell ref="R24:T24"/>
    <mergeCell ref="O26:Q26"/>
    <mergeCell ref="R26:T26"/>
    <mergeCell ref="I22:K22"/>
    <mergeCell ref="O24:Q24"/>
    <mergeCell ref="L30:N30"/>
    <mergeCell ref="L32:N32"/>
    <mergeCell ref="F27:F28"/>
    <mergeCell ref="G27:G28"/>
    <mergeCell ref="AG27:AG28"/>
    <mergeCell ref="O32:Q32"/>
    <mergeCell ref="R32:T32"/>
    <mergeCell ref="I28:K28"/>
    <mergeCell ref="L28:N28"/>
    <mergeCell ref="AD28:AF28"/>
    <mergeCell ref="X28:Z28"/>
    <mergeCell ref="X30:Z30"/>
    <mergeCell ref="X32:Z32"/>
    <mergeCell ref="O30:Q30"/>
    <mergeCell ref="R30:T30"/>
    <mergeCell ref="U30:W30"/>
    <mergeCell ref="O28:Q28"/>
    <mergeCell ref="R28:T28"/>
    <mergeCell ref="AG2:AH2"/>
    <mergeCell ref="AA30:AC30"/>
    <mergeCell ref="AD30:AF30"/>
    <mergeCell ref="AA34:AC34"/>
    <mergeCell ref="AD34:AF34"/>
    <mergeCell ref="AD32:AF32"/>
    <mergeCell ref="AH33:AH34"/>
    <mergeCell ref="AH7:AH8"/>
    <mergeCell ref="AH9:AH10"/>
    <mergeCell ref="AH13:AH14"/>
    <mergeCell ref="AH15:AH16"/>
    <mergeCell ref="AH17:AH18"/>
    <mergeCell ref="AH19:AH20"/>
    <mergeCell ref="AH21:AH22"/>
    <mergeCell ref="AH23:AH24"/>
    <mergeCell ref="AH11:AH12"/>
    <mergeCell ref="AH25:AH26"/>
    <mergeCell ref="AH27:AH28"/>
    <mergeCell ref="AH29:AH30"/>
    <mergeCell ref="AH31:AH32"/>
    <mergeCell ref="AG29:AG30"/>
    <mergeCell ref="AG31:AG32"/>
    <mergeCell ref="AG15:AG16"/>
    <mergeCell ref="AG17:AG18"/>
    <mergeCell ref="AG33:AG34"/>
    <mergeCell ref="AG7:AG8"/>
    <mergeCell ref="AG9:AG10"/>
    <mergeCell ref="AG13:AG14"/>
    <mergeCell ref="AG11:AG12"/>
    <mergeCell ref="U18:W18"/>
    <mergeCell ref="AG19:AG20"/>
    <mergeCell ref="AA20:AC20"/>
    <mergeCell ref="AD10:AF10"/>
    <mergeCell ref="AA14:AC14"/>
    <mergeCell ref="U8:W8"/>
    <mergeCell ref="U20:W20"/>
    <mergeCell ref="X34:Z34"/>
    <mergeCell ref="U28:W28"/>
    <mergeCell ref="AA32:AC32"/>
    <mergeCell ref="AA28:AC28"/>
    <mergeCell ref="AD20:AF20"/>
    <mergeCell ref="AA22:AC22"/>
    <mergeCell ref="AD22:AF22"/>
    <mergeCell ref="AA26:AC26"/>
    <mergeCell ref="AD26:AF26"/>
    <mergeCell ref="AA24:AC24"/>
    <mergeCell ref="AD14:AF14"/>
    <mergeCell ref="AA18:AC18"/>
    <mergeCell ref="G1:R1"/>
    <mergeCell ref="C11:C12"/>
    <mergeCell ref="F11:F12"/>
    <mergeCell ref="G11:G12"/>
    <mergeCell ref="O16:Q16"/>
    <mergeCell ref="R16:T16"/>
    <mergeCell ref="O18:Q18"/>
    <mergeCell ref="R18:T18"/>
    <mergeCell ref="O22:Q22"/>
    <mergeCell ref="R22:T22"/>
    <mergeCell ref="O14:Q14"/>
    <mergeCell ref="L16:N16"/>
    <mergeCell ref="I3:K6"/>
    <mergeCell ref="L3:N6"/>
    <mergeCell ref="O3:Q6"/>
    <mergeCell ref="R3:T6"/>
    <mergeCell ref="G15:G16"/>
    <mergeCell ref="F7:F8"/>
    <mergeCell ref="G19:G20"/>
    <mergeCell ref="L10:N10"/>
    <mergeCell ref="G9:G10"/>
    <mergeCell ref="F17:F18"/>
    <mergeCell ref="G17:G18"/>
    <mergeCell ref="L8:N8"/>
    <mergeCell ref="G33:G34"/>
    <mergeCell ref="F29:F30"/>
    <mergeCell ref="I26:K26"/>
    <mergeCell ref="I30:K30"/>
    <mergeCell ref="I32:K32"/>
    <mergeCell ref="U16:W16"/>
    <mergeCell ref="AD16:AF16"/>
    <mergeCell ref="R14:T14"/>
    <mergeCell ref="U14:W14"/>
    <mergeCell ref="G29:G30"/>
    <mergeCell ref="F31:F32"/>
    <mergeCell ref="AA16:AC16"/>
    <mergeCell ref="L34:N34"/>
    <mergeCell ref="L18:N18"/>
    <mergeCell ref="L14:N14"/>
    <mergeCell ref="U22:W22"/>
    <mergeCell ref="O20:Q20"/>
    <mergeCell ref="R20:T20"/>
    <mergeCell ref="I34:K34"/>
    <mergeCell ref="O34:Q34"/>
    <mergeCell ref="R34:T34"/>
    <mergeCell ref="U34:W34"/>
    <mergeCell ref="U32:W32"/>
    <mergeCell ref="U24:W24"/>
    <mergeCell ref="B27:B28"/>
    <mergeCell ref="B29:B30"/>
    <mergeCell ref="B31:B32"/>
    <mergeCell ref="AD4:AF5"/>
    <mergeCell ref="B9:B10"/>
    <mergeCell ref="B11:B12"/>
    <mergeCell ref="B13:B14"/>
    <mergeCell ref="B15:B16"/>
    <mergeCell ref="B17:B18"/>
    <mergeCell ref="B19:B20"/>
    <mergeCell ref="B21:B22"/>
    <mergeCell ref="B23:B24"/>
    <mergeCell ref="B25:B26"/>
    <mergeCell ref="I12:K12"/>
    <mergeCell ref="L12:N12"/>
    <mergeCell ref="O12:Q12"/>
    <mergeCell ref="R12:T12"/>
    <mergeCell ref="U12:W12"/>
    <mergeCell ref="AA12:AC12"/>
    <mergeCell ref="AD12:AF12"/>
    <mergeCell ref="AA10:AC10"/>
    <mergeCell ref="O10:Q10"/>
    <mergeCell ref="R10:T10"/>
    <mergeCell ref="U10:W10"/>
  </mergeCells>
  <phoneticPr fontId="7"/>
  <printOptions horizontalCentered="1" verticalCentered="1"/>
  <pageMargins left="0" right="3.937007874015748E-2" top="0.35433070866141736" bottom="0.19685039370078741" header="0.39370078740157483" footer="0.31496062992125984"/>
  <pageSetup paperSize="9" scale="75" orientation="landscape" r:id="rId1"/>
  <headerFooter alignWithMargins="0">
    <oddHeader>&amp;R（私営保育所型認定こども園）</oddHeader>
    <oddFooter>&amp;C－４－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O40"/>
  <sheetViews>
    <sheetView view="pageBreakPreview" topLeftCell="A20" zoomScaleNormal="100" zoomScaleSheetLayoutView="100" workbookViewId="0">
      <selection activeCell="G21" sqref="G21:G22"/>
    </sheetView>
  </sheetViews>
  <sheetFormatPr defaultRowHeight="11.25" x14ac:dyDescent="0.15"/>
  <cols>
    <col min="1" max="2" width="2.83203125" style="485" customWidth="1"/>
    <col min="3" max="3" width="13.5" style="485" customWidth="1"/>
    <col min="4" max="4" width="18.5" style="485" customWidth="1"/>
    <col min="5" max="5" width="15.5" style="485" customWidth="1"/>
    <col min="6" max="14" width="12.83203125" style="485" customWidth="1"/>
    <col min="15" max="15" width="15" style="485" customWidth="1"/>
    <col min="16" max="16384" width="9.33203125" style="485"/>
  </cols>
  <sheetData>
    <row r="1" spans="1:15" ht="15.75" customHeight="1" x14ac:dyDescent="0.15">
      <c r="A1" s="480" t="s">
        <v>178</v>
      </c>
      <c r="B1" s="481"/>
      <c r="C1" s="482" t="s">
        <v>162</v>
      </c>
      <c r="D1" s="482"/>
      <c r="E1" s="483">
        <f>+表紙!C4</f>
        <v>7</v>
      </c>
      <c r="F1" s="483"/>
      <c r="G1" s="21"/>
      <c r="H1" s="484"/>
    </row>
    <row r="2" spans="1:15" ht="15.75" customHeight="1" x14ac:dyDescent="0.15">
      <c r="A2" s="480"/>
      <c r="B2" s="481"/>
      <c r="C2" s="486" t="s">
        <v>13</v>
      </c>
      <c r="D2" s="486" t="s">
        <v>3</v>
      </c>
      <c r="E2" s="487"/>
      <c r="F2" s="488" t="s">
        <v>16</v>
      </c>
      <c r="G2" s="489"/>
      <c r="H2" s="489"/>
      <c r="I2" s="489"/>
      <c r="J2" s="489"/>
      <c r="K2" s="489"/>
      <c r="L2" s="489"/>
      <c r="M2" s="490"/>
      <c r="N2" s="491" t="s">
        <v>70</v>
      </c>
      <c r="O2" s="486" t="s">
        <v>32</v>
      </c>
    </row>
    <row r="3" spans="1:15" ht="15.75" customHeight="1" x14ac:dyDescent="0.15">
      <c r="A3" s="480"/>
      <c r="B3" s="481"/>
      <c r="C3" s="492"/>
      <c r="D3" s="492"/>
      <c r="E3" s="493" t="s">
        <v>163</v>
      </c>
      <c r="F3" s="486" t="s">
        <v>20</v>
      </c>
      <c r="G3" s="491" t="s">
        <v>321</v>
      </c>
      <c r="H3" s="486" t="s">
        <v>322</v>
      </c>
      <c r="I3" s="486" t="s">
        <v>323</v>
      </c>
      <c r="J3" s="486" t="s">
        <v>324</v>
      </c>
      <c r="K3" s="486" t="s">
        <v>325</v>
      </c>
      <c r="L3" s="494" t="s">
        <v>327</v>
      </c>
      <c r="M3" s="486" t="s">
        <v>23</v>
      </c>
      <c r="N3" s="495"/>
      <c r="O3" s="492"/>
    </row>
    <row r="4" spans="1:15" ht="15.75" customHeight="1" x14ac:dyDescent="0.15">
      <c r="A4" s="480"/>
      <c r="B4" s="481"/>
      <c r="C4" s="492"/>
      <c r="D4" s="492"/>
      <c r="E4" s="496" t="s">
        <v>164</v>
      </c>
      <c r="F4" s="492"/>
      <c r="G4" s="492"/>
      <c r="H4" s="492"/>
      <c r="I4" s="492"/>
      <c r="J4" s="492"/>
      <c r="K4" s="492"/>
      <c r="L4" s="497"/>
      <c r="M4" s="492"/>
      <c r="N4" s="495"/>
      <c r="O4" s="492"/>
    </row>
    <row r="5" spans="1:15" ht="15.75" customHeight="1" x14ac:dyDescent="0.15">
      <c r="A5" s="480"/>
      <c r="B5" s="481"/>
      <c r="C5" s="492"/>
      <c r="D5" s="492"/>
      <c r="E5" s="493" t="s">
        <v>165</v>
      </c>
      <c r="F5" s="492"/>
      <c r="G5" s="492"/>
      <c r="H5" s="492"/>
      <c r="I5" s="492"/>
      <c r="J5" s="492"/>
      <c r="K5" s="492"/>
      <c r="L5" s="497"/>
      <c r="M5" s="492"/>
      <c r="N5" s="495"/>
      <c r="O5" s="492"/>
    </row>
    <row r="6" spans="1:15" ht="15.75" customHeight="1" x14ac:dyDescent="0.15">
      <c r="A6" s="480"/>
      <c r="B6" s="481"/>
      <c r="C6" s="498"/>
      <c r="D6" s="498"/>
      <c r="E6" s="499" t="s">
        <v>166</v>
      </c>
      <c r="F6" s="498"/>
      <c r="G6" s="498"/>
      <c r="H6" s="498"/>
      <c r="I6" s="498"/>
      <c r="J6" s="498"/>
      <c r="K6" s="498"/>
      <c r="L6" s="500"/>
      <c r="M6" s="498"/>
      <c r="N6" s="501"/>
      <c r="O6" s="498"/>
    </row>
    <row r="7" spans="1:15" ht="12.75" customHeight="1" x14ac:dyDescent="0.15">
      <c r="A7" s="480"/>
      <c r="B7" s="481"/>
      <c r="C7" s="65" t="s">
        <v>153</v>
      </c>
      <c r="D7" s="64"/>
      <c r="E7" s="57" t="s">
        <v>169</v>
      </c>
      <c r="F7" s="502"/>
      <c r="G7" s="502">
        <v>7200</v>
      </c>
      <c r="H7" s="502">
        <v>6000</v>
      </c>
      <c r="I7" s="502"/>
      <c r="J7" s="502"/>
      <c r="K7" s="502"/>
      <c r="L7" s="502"/>
      <c r="M7" s="502">
        <f>SUM(F7:L8)</f>
        <v>13200</v>
      </c>
      <c r="N7" s="503">
        <v>411840</v>
      </c>
      <c r="O7" s="502"/>
    </row>
    <row r="8" spans="1:15" ht="12.75" customHeight="1" x14ac:dyDescent="0.15">
      <c r="A8" s="480"/>
      <c r="B8" s="481"/>
      <c r="C8" s="66" t="s">
        <v>167</v>
      </c>
      <c r="D8" s="55" t="s">
        <v>168</v>
      </c>
      <c r="E8" s="56">
        <v>180000</v>
      </c>
      <c r="F8" s="504"/>
      <c r="G8" s="504"/>
      <c r="H8" s="504"/>
      <c r="I8" s="504"/>
      <c r="J8" s="504"/>
      <c r="K8" s="504"/>
      <c r="L8" s="504"/>
      <c r="M8" s="505"/>
      <c r="N8" s="506"/>
      <c r="O8" s="504"/>
    </row>
    <row r="9" spans="1:15" ht="12.75" customHeight="1" x14ac:dyDescent="0.15">
      <c r="A9" s="480"/>
      <c r="B9" s="481"/>
      <c r="C9" s="65"/>
      <c r="D9" s="64"/>
      <c r="E9" s="57" t="s">
        <v>369</v>
      </c>
      <c r="F9" s="502"/>
      <c r="G9" s="502"/>
      <c r="H9" s="502">
        <v>3000</v>
      </c>
      <c r="I9" s="502"/>
      <c r="J9" s="502"/>
      <c r="K9" s="502"/>
      <c r="L9" s="502"/>
      <c r="M9" s="502">
        <f>SUM(F9:L10)</f>
        <v>3000</v>
      </c>
      <c r="N9" s="503"/>
      <c r="O9" s="502"/>
    </row>
    <row r="10" spans="1:15" ht="14.25" customHeight="1" x14ac:dyDescent="0.15">
      <c r="A10" s="480"/>
      <c r="B10" s="481"/>
      <c r="C10" s="66" t="s">
        <v>370</v>
      </c>
      <c r="D10" s="55" t="s">
        <v>371</v>
      </c>
      <c r="E10" s="56">
        <v>1200</v>
      </c>
      <c r="F10" s="504"/>
      <c r="G10" s="504"/>
      <c r="H10" s="504"/>
      <c r="I10" s="504"/>
      <c r="J10" s="504"/>
      <c r="K10" s="504"/>
      <c r="L10" s="504"/>
      <c r="M10" s="505"/>
      <c r="N10" s="506"/>
      <c r="O10" s="504"/>
    </row>
    <row r="11" spans="1:15" ht="15.75" customHeight="1" x14ac:dyDescent="0.15">
      <c r="A11" s="480"/>
      <c r="B11" s="481"/>
      <c r="C11" s="507"/>
      <c r="D11" s="507"/>
      <c r="E11" s="58"/>
      <c r="F11" s="507"/>
      <c r="G11" s="507"/>
      <c r="H11" s="507"/>
      <c r="I11" s="507"/>
      <c r="J11" s="507"/>
      <c r="K11" s="507"/>
      <c r="L11" s="507"/>
      <c r="M11" s="507">
        <f>SUM(F11:L12)</f>
        <v>0</v>
      </c>
      <c r="N11" s="508"/>
      <c r="O11" s="507"/>
    </row>
    <row r="12" spans="1:15" ht="15.75" customHeight="1" x14ac:dyDescent="0.15">
      <c r="A12" s="480"/>
      <c r="B12" s="481"/>
      <c r="C12" s="498"/>
      <c r="D12" s="498"/>
      <c r="E12" s="59"/>
      <c r="F12" s="498"/>
      <c r="G12" s="498"/>
      <c r="H12" s="498"/>
      <c r="I12" s="498"/>
      <c r="J12" s="498"/>
      <c r="K12" s="498"/>
      <c r="L12" s="498"/>
      <c r="M12" s="509"/>
      <c r="N12" s="510"/>
      <c r="O12" s="498"/>
    </row>
    <row r="13" spans="1:15" ht="15.75" customHeight="1" x14ac:dyDescent="0.15">
      <c r="A13" s="480"/>
      <c r="B13" s="481"/>
      <c r="C13" s="507"/>
      <c r="D13" s="507"/>
      <c r="E13" s="58"/>
      <c r="F13" s="507"/>
      <c r="G13" s="507"/>
      <c r="H13" s="507"/>
      <c r="I13" s="507"/>
      <c r="J13" s="507"/>
      <c r="K13" s="507"/>
      <c r="L13" s="507"/>
      <c r="M13" s="507">
        <f>SUM(F13:L14)</f>
        <v>0</v>
      </c>
      <c r="N13" s="508"/>
      <c r="O13" s="507"/>
    </row>
    <row r="14" spans="1:15" ht="15.75" customHeight="1" x14ac:dyDescent="0.15">
      <c r="A14" s="480"/>
      <c r="B14" s="481"/>
      <c r="C14" s="498"/>
      <c r="D14" s="498"/>
      <c r="E14" s="59"/>
      <c r="F14" s="498"/>
      <c r="G14" s="498"/>
      <c r="H14" s="498"/>
      <c r="I14" s="498"/>
      <c r="J14" s="498"/>
      <c r="K14" s="498"/>
      <c r="L14" s="498"/>
      <c r="M14" s="509"/>
      <c r="N14" s="510"/>
      <c r="O14" s="498"/>
    </row>
    <row r="15" spans="1:15" ht="15.75" customHeight="1" x14ac:dyDescent="0.15">
      <c r="A15" s="480"/>
      <c r="B15" s="481"/>
      <c r="C15" s="507"/>
      <c r="D15" s="507"/>
      <c r="E15" s="58"/>
      <c r="F15" s="507"/>
      <c r="G15" s="507"/>
      <c r="H15" s="507"/>
      <c r="I15" s="507"/>
      <c r="J15" s="507"/>
      <c r="K15" s="507"/>
      <c r="L15" s="507"/>
      <c r="M15" s="507">
        <f>SUM(F15:L16)</f>
        <v>0</v>
      </c>
      <c r="N15" s="508"/>
      <c r="O15" s="507"/>
    </row>
    <row r="16" spans="1:15" ht="15.75" customHeight="1" x14ac:dyDescent="0.15">
      <c r="A16" s="480"/>
      <c r="B16" s="481"/>
      <c r="C16" s="498"/>
      <c r="D16" s="498"/>
      <c r="E16" s="59"/>
      <c r="F16" s="498"/>
      <c r="G16" s="498"/>
      <c r="H16" s="498"/>
      <c r="I16" s="498"/>
      <c r="J16" s="498"/>
      <c r="K16" s="498"/>
      <c r="L16" s="498"/>
      <c r="M16" s="509"/>
      <c r="N16" s="510"/>
      <c r="O16" s="498"/>
    </row>
    <row r="17" spans="1:15" ht="15.75" customHeight="1" x14ac:dyDescent="0.15">
      <c r="A17" s="480"/>
      <c r="B17" s="481"/>
      <c r="C17" s="507"/>
      <c r="D17" s="507"/>
      <c r="E17" s="58"/>
      <c r="F17" s="507"/>
      <c r="G17" s="507"/>
      <c r="H17" s="507"/>
      <c r="I17" s="507"/>
      <c r="J17" s="507"/>
      <c r="K17" s="507"/>
      <c r="L17" s="507"/>
      <c r="M17" s="507">
        <f>SUM(F17:L18)</f>
        <v>0</v>
      </c>
      <c r="N17" s="508"/>
      <c r="O17" s="507"/>
    </row>
    <row r="18" spans="1:15" ht="15.75" customHeight="1" x14ac:dyDescent="0.15">
      <c r="A18" s="480"/>
      <c r="B18" s="481"/>
      <c r="C18" s="498"/>
      <c r="D18" s="498"/>
      <c r="E18" s="59"/>
      <c r="F18" s="498"/>
      <c r="G18" s="498"/>
      <c r="H18" s="498"/>
      <c r="I18" s="498"/>
      <c r="J18" s="498"/>
      <c r="K18" s="498"/>
      <c r="L18" s="498"/>
      <c r="M18" s="509"/>
      <c r="N18" s="510"/>
      <c r="O18" s="498"/>
    </row>
    <row r="19" spans="1:15" ht="15.75" customHeight="1" x14ac:dyDescent="0.15">
      <c r="A19" s="480"/>
      <c r="B19" s="481"/>
      <c r="C19" s="507"/>
      <c r="D19" s="507"/>
      <c r="E19" s="58"/>
      <c r="F19" s="507"/>
      <c r="G19" s="507"/>
      <c r="H19" s="507"/>
      <c r="I19" s="507"/>
      <c r="J19" s="507"/>
      <c r="K19" s="507"/>
      <c r="L19" s="507"/>
      <c r="M19" s="507">
        <f>SUM(F19:L20)</f>
        <v>0</v>
      </c>
      <c r="N19" s="508"/>
      <c r="O19" s="507"/>
    </row>
    <row r="20" spans="1:15" ht="15.75" customHeight="1" x14ac:dyDescent="0.15">
      <c r="A20" s="480"/>
      <c r="B20" s="481"/>
      <c r="C20" s="498"/>
      <c r="D20" s="498"/>
      <c r="E20" s="59"/>
      <c r="F20" s="498"/>
      <c r="G20" s="498"/>
      <c r="H20" s="498"/>
      <c r="I20" s="498"/>
      <c r="J20" s="498"/>
      <c r="K20" s="498"/>
      <c r="L20" s="498"/>
      <c r="M20" s="509"/>
      <c r="N20" s="510"/>
      <c r="O20" s="498"/>
    </row>
    <row r="21" spans="1:15" ht="15.75" customHeight="1" x14ac:dyDescent="0.15">
      <c r="A21" s="480"/>
      <c r="B21" s="481"/>
      <c r="C21" s="507"/>
      <c r="D21" s="507"/>
      <c r="E21" s="58"/>
      <c r="F21" s="507"/>
      <c r="G21" s="507"/>
      <c r="H21" s="507"/>
      <c r="I21" s="507"/>
      <c r="J21" s="507"/>
      <c r="K21" s="507"/>
      <c r="L21" s="507"/>
      <c r="M21" s="507">
        <f>SUM(F21:L22)</f>
        <v>0</v>
      </c>
      <c r="N21" s="508"/>
      <c r="O21" s="507"/>
    </row>
    <row r="22" spans="1:15" ht="15.75" customHeight="1" x14ac:dyDescent="0.15">
      <c r="A22" s="480"/>
      <c r="B22" s="481"/>
      <c r="C22" s="498"/>
      <c r="D22" s="498"/>
      <c r="E22" s="59"/>
      <c r="F22" s="498"/>
      <c r="G22" s="498"/>
      <c r="H22" s="498"/>
      <c r="I22" s="498"/>
      <c r="J22" s="498"/>
      <c r="K22" s="498"/>
      <c r="L22" s="498"/>
      <c r="M22" s="509"/>
      <c r="N22" s="510"/>
      <c r="O22" s="498"/>
    </row>
    <row r="23" spans="1:15" ht="15.75" customHeight="1" x14ac:dyDescent="0.15">
      <c r="A23" s="480"/>
      <c r="B23" s="481"/>
      <c r="C23" s="486"/>
      <c r="D23" s="486"/>
      <c r="E23" s="58"/>
      <c r="F23" s="486"/>
      <c r="G23" s="486"/>
      <c r="H23" s="486"/>
      <c r="I23" s="486"/>
      <c r="J23" s="486"/>
      <c r="K23" s="486"/>
      <c r="L23" s="486"/>
      <c r="M23" s="507">
        <f>SUM(F23:L24)</f>
        <v>0</v>
      </c>
      <c r="N23" s="508"/>
      <c r="O23" s="486"/>
    </row>
    <row r="24" spans="1:15" ht="15.75" customHeight="1" x14ac:dyDescent="0.15">
      <c r="A24" s="480"/>
      <c r="B24" s="481"/>
      <c r="C24" s="511"/>
      <c r="D24" s="511"/>
      <c r="E24" s="59"/>
      <c r="F24" s="511"/>
      <c r="G24" s="511"/>
      <c r="H24" s="511"/>
      <c r="I24" s="511"/>
      <c r="J24" s="511"/>
      <c r="K24" s="511"/>
      <c r="L24" s="511"/>
      <c r="M24" s="509"/>
      <c r="N24" s="510"/>
      <c r="O24" s="511"/>
    </row>
    <row r="25" spans="1:15" ht="15.75" customHeight="1" x14ac:dyDescent="0.15">
      <c r="A25" s="480"/>
      <c r="B25" s="481"/>
      <c r="C25" s="512"/>
      <c r="D25" s="512"/>
      <c r="E25" s="58"/>
      <c r="F25" s="512"/>
      <c r="G25" s="512"/>
      <c r="H25" s="512"/>
      <c r="I25" s="512"/>
      <c r="J25" s="512"/>
      <c r="K25" s="512"/>
      <c r="L25" s="512"/>
      <c r="M25" s="507">
        <f>SUM(F25:L26)</f>
        <v>0</v>
      </c>
      <c r="N25" s="508"/>
      <c r="O25" s="512"/>
    </row>
    <row r="26" spans="1:15" ht="15.75" customHeight="1" x14ac:dyDescent="0.15">
      <c r="A26" s="480"/>
      <c r="B26" s="481"/>
      <c r="C26" s="511"/>
      <c r="D26" s="511"/>
      <c r="E26" s="59"/>
      <c r="F26" s="511"/>
      <c r="G26" s="511"/>
      <c r="H26" s="511"/>
      <c r="I26" s="511"/>
      <c r="J26" s="511"/>
      <c r="K26" s="511"/>
      <c r="L26" s="511"/>
      <c r="M26" s="509"/>
      <c r="N26" s="510"/>
      <c r="O26" s="511"/>
    </row>
    <row r="27" spans="1:15" ht="15.75" customHeight="1" x14ac:dyDescent="0.15">
      <c r="A27" s="480"/>
      <c r="B27" s="481"/>
      <c r="C27" s="486"/>
      <c r="D27" s="486"/>
      <c r="E27" s="58"/>
      <c r="F27" s="486"/>
      <c r="G27" s="486"/>
      <c r="H27" s="486"/>
      <c r="I27" s="486"/>
      <c r="J27" s="486"/>
      <c r="K27" s="486"/>
      <c r="L27" s="486"/>
      <c r="M27" s="507">
        <f>SUM(F27:L28)</f>
        <v>0</v>
      </c>
      <c r="N27" s="508"/>
      <c r="O27" s="486"/>
    </row>
    <row r="28" spans="1:15" ht="15.75" customHeight="1" x14ac:dyDescent="0.15">
      <c r="A28" s="480"/>
      <c r="B28" s="481"/>
      <c r="C28" s="511"/>
      <c r="D28" s="511"/>
      <c r="E28" s="59"/>
      <c r="F28" s="511"/>
      <c r="G28" s="511"/>
      <c r="H28" s="511"/>
      <c r="I28" s="511"/>
      <c r="J28" s="511"/>
      <c r="K28" s="511"/>
      <c r="L28" s="511"/>
      <c r="M28" s="509"/>
      <c r="N28" s="510"/>
      <c r="O28" s="511"/>
    </row>
    <row r="29" spans="1:15" ht="15.75" customHeight="1" x14ac:dyDescent="0.15">
      <c r="A29" s="480"/>
      <c r="B29" s="481"/>
      <c r="C29" s="507"/>
      <c r="D29" s="507"/>
      <c r="E29" s="58"/>
      <c r="F29" s="507"/>
      <c r="G29" s="507"/>
      <c r="H29" s="507"/>
      <c r="I29" s="507"/>
      <c r="J29" s="507"/>
      <c r="K29" s="507"/>
      <c r="L29" s="507"/>
      <c r="M29" s="507">
        <f>SUM(F29:L30)</f>
        <v>0</v>
      </c>
      <c r="N29" s="508"/>
      <c r="O29" s="507"/>
    </row>
    <row r="30" spans="1:15" ht="15.75" customHeight="1" x14ac:dyDescent="0.15">
      <c r="A30" s="480"/>
      <c r="B30" s="481"/>
      <c r="C30" s="498"/>
      <c r="D30" s="498"/>
      <c r="E30" s="59"/>
      <c r="F30" s="498"/>
      <c r="G30" s="498"/>
      <c r="H30" s="498"/>
      <c r="I30" s="498"/>
      <c r="J30" s="498"/>
      <c r="K30" s="498"/>
      <c r="L30" s="498"/>
      <c r="M30" s="509"/>
      <c r="N30" s="510"/>
      <c r="O30" s="498"/>
    </row>
    <row r="31" spans="1:15" ht="15.75" customHeight="1" x14ac:dyDescent="0.15">
      <c r="A31" s="480"/>
      <c r="B31" s="481"/>
      <c r="C31" s="507"/>
      <c r="D31" s="507"/>
      <c r="E31" s="58"/>
      <c r="F31" s="507"/>
      <c r="G31" s="507"/>
      <c r="H31" s="507"/>
      <c r="I31" s="507"/>
      <c r="J31" s="507"/>
      <c r="K31" s="507"/>
      <c r="L31" s="507"/>
      <c r="M31" s="507">
        <f>SUM(F31:L32)</f>
        <v>0</v>
      </c>
      <c r="N31" s="508"/>
      <c r="O31" s="507"/>
    </row>
    <row r="32" spans="1:15" ht="15.75" customHeight="1" x14ac:dyDescent="0.15">
      <c r="A32" s="480"/>
      <c r="B32" s="481"/>
      <c r="C32" s="498"/>
      <c r="D32" s="498"/>
      <c r="E32" s="59"/>
      <c r="F32" s="498"/>
      <c r="G32" s="498"/>
      <c r="H32" s="498"/>
      <c r="I32" s="498"/>
      <c r="J32" s="498"/>
      <c r="K32" s="498"/>
      <c r="L32" s="498"/>
      <c r="M32" s="509"/>
      <c r="N32" s="510"/>
      <c r="O32" s="498"/>
    </row>
    <row r="33" spans="1:15" ht="15.75" customHeight="1" x14ac:dyDescent="0.15">
      <c r="A33" s="480"/>
      <c r="B33" s="481"/>
      <c r="C33" s="507"/>
      <c r="D33" s="507"/>
      <c r="E33" s="58"/>
      <c r="F33" s="507"/>
      <c r="G33" s="507"/>
      <c r="H33" s="507"/>
      <c r="I33" s="507"/>
      <c r="J33" s="507"/>
      <c r="K33" s="507"/>
      <c r="L33" s="507"/>
      <c r="M33" s="507">
        <f>SUM(F33:L34)</f>
        <v>0</v>
      </c>
      <c r="N33" s="508"/>
      <c r="O33" s="507"/>
    </row>
    <row r="34" spans="1:15" ht="15.75" customHeight="1" x14ac:dyDescent="0.15">
      <c r="A34" s="480"/>
      <c r="B34" s="481"/>
      <c r="C34" s="498"/>
      <c r="D34" s="498"/>
      <c r="E34" s="59"/>
      <c r="F34" s="498"/>
      <c r="G34" s="498"/>
      <c r="H34" s="498"/>
      <c r="I34" s="498"/>
      <c r="J34" s="498"/>
      <c r="K34" s="498"/>
      <c r="L34" s="498"/>
      <c r="M34" s="509"/>
      <c r="N34" s="510"/>
      <c r="O34" s="498"/>
    </row>
    <row r="35" spans="1:15" ht="12" customHeight="1" x14ac:dyDescent="0.15">
      <c r="A35" s="480"/>
      <c r="B35" s="481"/>
      <c r="C35" s="513" t="s">
        <v>71</v>
      </c>
      <c r="D35" s="514"/>
      <c r="E35" s="514"/>
      <c r="F35" s="514"/>
      <c r="G35" s="514"/>
      <c r="H35" s="514"/>
      <c r="I35" s="514"/>
      <c r="J35" s="514"/>
      <c r="K35" s="514"/>
      <c r="L35" s="514"/>
      <c r="M35" s="514"/>
      <c r="N35" s="514"/>
      <c r="O35" s="514"/>
    </row>
    <row r="36" spans="1:15" x14ac:dyDescent="0.15">
      <c r="A36" s="480"/>
      <c r="B36" s="481"/>
      <c r="C36" s="513" t="s">
        <v>72</v>
      </c>
    </row>
    <row r="37" spans="1:15" x14ac:dyDescent="0.15">
      <c r="A37" s="480"/>
      <c r="B37" s="481"/>
      <c r="C37" s="515" t="s">
        <v>73</v>
      </c>
    </row>
    <row r="38" spans="1:15" x14ac:dyDescent="0.15">
      <c r="A38" s="516"/>
      <c r="B38" s="516"/>
    </row>
    <row r="39" spans="1:15" x14ac:dyDescent="0.15">
      <c r="A39" s="516"/>
      <c r="B39" s="516"/>
    </row>
    <row r="40" spans="1:15" x14ac:dyDescent="0.15">
      <c r="A40" s="516"/>
      <c r="B40" s="516"/>
    </row>
  </sheetData>
  <mergeCells count="180">
    <mergeCell ref="K33:K34"/>
    <mergeCell ref="K3:K6"/>
    <mergeCell ref="K7:K8"/>
    <mergeCell ref="K9:K10"/>
    <mergeCell ref="K11:K12"/>
    <mergeCell ref="K13:K14"/>
    <mergeCell ref="K15:K16"/>
    <mergeCell ref="K17:K18"/>
    <mergeCell ref="K19:K20"/>
    <mergeCell ref="K21:K22"/>
    <mergeCell ref="A1:A37"/>
    <mergeCell ref="C33:C34"/>
    <mergeCell ref="C2:C6"/>
    <mergeCell ref="D17:D18"/>
    <mergeCell ref="D31:D32"/>
    <mergeCell ref="N31:N32"/>
    <mergeCell ref="D2:D6"/>
    <mergeCell ref="F2:M2"/>
    <mergeCell ref="O2:O6"/>
    <mergeCell ref="M3:M6"/>
    <mergeCell ref="N2:N6"/>
    <mergeCell ref="F3:F6"/>
    <mergeCell ref="G3:G6"/>
    <mergeCell ref="L3:L6"/>
    <mergeCell ref="N33:N34"/>
    <mergeCell ref="C21:C22"/>
    <mergeCell ref="C29:C30"/>
    <mergeCell ref="I19:I20"/>
    <mergeCell ref="J19:J20"/>
    <mergeCell ref="I3:I6"/>
    <mergeCell ref="J3:J6"/>
    <mergeCell ref="N25:N26"/>
    <mergeCell ref="N27:N28"/>
    <mergeCell ref="N29:N30"/>
    <mergeCell ref="C25:C26"/>
    <mergeCell ref="D23:D24"/>
    <mergeCell ref="H3:H6"/>
    <mergeCell ref="C11:C12"/>
    <mergeCell ref="C15:C16"/>
    <mergeCell ref="C23:C24"/>
    <mergeCell ref="C31:C32"/>
    <mergeCell ref="D11:D12"/>
    <mergeCell ref="F11:F12"/>
    <mergeCell ref="G11:G12"/>
    <mergeCell ref="H11:H12"/>
    <mergeCell ref="F9:F10"/>
    <mergeCell ref="G9:G10"/>
    <mergeCell ref="C17:C18"/>
    <mergeCell ref="C19:C20"/>
    <mergeCell ref="D15:D16"/>
    <mergeCell ref="D29:D30"/>
    <mergeCell ref="C27:C28"/>
    <mergeCell ref="F15:F16"/>
    <mergeCell ref="G15:G16"/>
    <mergeCell ref="F7:F8"/>
    <mergeCell ref="G7:G8"/>
    <mergeCell ref="G13:G14"/>
    <mergeCell ref="F17:F18"/>
    <mergeCell ref="L15:L16"/>
    <mergeCell ref="L17:L18"/>
    <mergeCell ref="H7:H8"/>
    <mergeCell ref="I7:I8"/>
    <mergeCell ref="J7:J8"/>
    <mergeCell ref="J9:J10"/>
    <mergeCell ref="I9:I10"/>
    <mergeCell ref="H9:H10"/>
    <mergeCell ref="L9:L10"/>
    <mergeCell ref="H15:H16"/>
    <mergeCell ref="J15:J16"/>
    <mergeCell ref="L11:L12"/>
    <mergeCell ref="J11:J12"/>
    <mergeCell ref="L13:L14"/>
    <mergeCell ref="H13:H14"/>
    <mergeCell ref="I13:I14"/>
    <mergeCell ref="J13:J14"/>
    <mergeCell ref="L7:L8"/>
    <mergeCell ref="I11:I12"/>
    <mergeCell ref="I15:I16"/>
    <mergeCell ref="O7:O8"/>
    <mergeCell ref="N7:N8"/>
    <mergeCell ref="M17:M18"/>
    <mergeCell ref="O17:O18"/>
    <mergeCell ref="M11:M12"/>
    <mergeCell ref="O11:O12"/>
    <mergeCell ref="N9:N10"/>
    <mergeCell ref="M9:M10"/>
    <mergeCell ref="O9:O10"/>
    <mergeCell ref="N11:N12"/>
    <mergeCell ref="M7:M8"/>
    <mergeCell ref="O15:O16"/>
    <mergeCell ref="O13:O14"/>
    <mergeCell ref="N15:N16"/>
    <mergeCell ref="M15:M16"/>
    <mergeCell ref="M13:M14"/>
    <mergeCell ref="N13:N14"/>
    <mergeCell ref="G17:G18"/>
    <mergeCell ref="N19:N20"/>
    <mergeCell ref="N21:N22"/>
    <mergeCell ref="J21:J22"/>
    <mergeCell ref="F19:F20"/>
    <mergeCell ref="G19:G20"/>
    <mergeCell ref="H19:H20"/>
    <mergeCell ref="H17:H18"/>
    <mergeCell ref="N17:N18"/>
    <mergeCell ref="J17:J18"/>
    <mergeCell ref="M19:M20"/>
    <mergeCell ref="I17:I18"/>
    <mergeCell ref="M21:M22"/>
    <mergeCell ref="L19:L20"/>
    <mergeCell ref="F21:F22"/>
    <mergeCell ref="G21:G22"/>
    <mergeCell ref="H21:H22"/>
    <mergeCell ref="I21:I22"/>
    <mergeCell ref="D19:D20"/>
    <mergeCell ref="O21:O22"/>
    <mergeCell ref="O23:O24"/>
    <mergeCell ref="M23:M24"/>
    <mergeCell ref="O25:O26"/>
    <mergeCell ref="L25:L26"/>
    <mergeCell ref="L23:L24"/>
    <mergeCell ref="F23:F24"/>
    <mergeCell ref="G23:G24"/>
    <mergeCell ref="G25:G26"/>
    <mergeCell ref="L21:L22"/>
    <mergeCell ref="J25:J26"/>
    <mergeCell ref="F25:F26"/>
    <mergeCell ref="O19:O20"/>
    <mergeCell ref="D21:D22"/>
    <mergeCell ref="N23:N24"/>
    <mergeCell ref="H25:H26"/>
    <mergeCell ref="K23:K24"/>
    <mergeCell ref="K25:K26"/>
    <mergeCell ref="I29:I30"/>
    <mergeCell ref="J29:J30"/>
    <mergeCell ref="L29:L30"/>
    <mergeCell ref="J27:J28"/>
    <mergeCell ref="D27:D28"/>
    <mergeCell ref="G29:G30"/>
    <mergeCell ref="M25:M26"/>
    <mergeCell ref="O33:O34"/>
    <mergeCell ref="O27:O28"/>
    <mergeCell ref="F31:F32"/>
    <mergeCell ref="G31:G32"/>
    <mergeCell ref="H31:H32"/>
    <mergeCell ref="I31:I32"/>
    <mergeCell ref="M27:M28"/>
    <mergeCell ref="F29:F30"/>
    <mergeCell ref="O31:O32"/>
    <mergeCell ref="F27:F28"/>
    <mergeCell ref="G27:G28"/>
    <mergeCell ref="H29:H30"/>
    <mergeCell ref="O29:O30"/>
    <mergeCell ref="I25:I26"/>
    <mergeCell ref="K27:K28"/>
    <mergeCell ref="K29:K30"/>
    <mergeCell ref="K31:K32"/>
    <mergeCell ref="C1:D1"/>
    <mergeCell ref="I27:I28"/>
    <mergeCell ref="I33:I34"/>
    <mergeCell ref="J33:J34"/>
    <mergeCell ref="M31:M32"/>
    <mergeCell ref="H23:H24"/>
    <mergeCell ref="I23:I24"/>
    <mergeCell ref="J23:J24"/>
    <mergeCell ref="H27:H28"/>
    <mergeCell ref="M33:M34"/>
    <mergeCell ref="L31:L32"/>
    <mergeCell ref="L27:L28"/>
    <mergeCell ref="D33:D34"/>
    <mergeCell ref="F33:F34"/>
    <mergeCell ref="G33:G34"/>
    <mergeCell ref="H33:H34"/>
    <mergeCell ref="L33:L34"/>
    <mergeCell ref="J31:J32"/>
    <mergeCell ref="M29:M30"/>
    <mergeCell ref="E1:F1"/>
    <mergeCell ref="C13:C14"/>
    <mergeCell ref="D13:D14"/>
    <mergeCell ref="F13:F14"/>
    <mergeCell ref="D25:D26"/>
  </mergeCells>
  <phoneticPr fontId="7"/>
  <printOptions horizontalCentered="1" verticalCentered="1"/>
  <pageMargins left="0" right="0" top="0.55118110236220474" bottom="0.39370078740157483" header="0.39370078740157483" footer="0.31496062992125984"/>
  <pageSetup paperSize="9" scale="96" orientation="landscape" r:id="rId1"/>
  <headerFooter alignWithMargins="0">
    <oddHeader>&amp;R（私営保育所型認定こども園）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Q59"/>
  <sheetViews>
    <sheetView view="pageBreakPreview" topLeftCell="B38" zoomScaleNormal="100" zoomScaleSheetLayoutView="100" workbookViewId="0">
      <selection activeCell="H19" sqref="H19"/>
    </sheetView>
  </sheetViews>
  <sheetFormatPr defaultColWidth="12" defaultRowHeight="13.5" x14ac:dyDescent="0.15"/>
  <cols>
    <col min="1" max="1" width="3.6640625" style="519" customWidth="1"/>
    <col min="2" max="2" width="9.33203125" style="519" customWidth="1"/>
    <col min="3" max="3" width="16.33203125" style="519" customWidth="1"/>
    <col min="4" max="9" width="6.6640625" style="519" customWidth="1"/>
    <col min="10" max="10" width="8.5" style="519" customWidth="1"/>
    <col min="11" max="15" width="6.6640625" style="519" customWidth="1"/>
    <col min="16" max="16" width="8.6640625" style="519" customWidth="1"/>
    <col min="17" max="17" width="1" style="519" customWidth="1"/>
    <col min="18" max="16384" width="12" style="519"/>
  </cols>
  <sheetData>
    <row r="1" spans="1:16" s="518" customFormat="1" ht="16.5" customHeight="1" x14ac:dyDescent="0.15">
      <c r="A1" s="517" t="s">
        <v>119</v>
      </c>
    </row>
    <row r="2" spans="1:16" ht="16.5" customHeight="1" x14ac:dyDescent="0.15">
      <c r="B2" s="520" t="s">
        <v>118</v>
      </c>
    </row>
    <row r="3" spans="1:16" ht="16.5" customHeight="1" x14ac:dyDescent="0.15">
      <c r="B3" s="520"/>
      <c r="C3" s="521" t="s">
        <v>117</v>
      </c>
      <c r="D3" s="522"/>
      <c r="E3" s="523"/>
      <c r="F3" s="524" t="s">
        <v>116</v>
      </c>
      <c r="G3" s="525"/>
      <c r="H3" s="526" t="s">
        <v>100</v>
      </c>
      <c r="I3" s="525" t="s">
        <v>115</v>
      </c>
      <c r="J3" s="527" t="s">
        <v>99</v>
      </c>
      <c r="K3" s="527" t="s">
        <v>114</v>
      </c>
      <c r="L3" s="527" t="s">
        <v>113</v>
      </c>
      <c r="M3" s="525"/>
      <c r="N3" s="527" t="s">
        <v>100</v>
      </c>
      <c r="O3" s="525"/>
      <c r="P3" s="528" t="s">
        <v>112</v>
      </c>
    </row>
    <row r="4" spans="1:16" ht="16.5" customHeight="1" x14ac:dyDescent="0.15">
      <c r="B4" s="520"/>
      <c r="C4" s="529" t="s">
        <v>111</v>
      </c>
      <c r="D4" s="530"/>
      <c r="E4" s="531"/>
      <c r="F4" s="532"/>
      <c r="G4" s="533"/>
      <c r="I4" s="534" t="s">
        <v>85</v>
      </c>
      <c r="J4" s="526" t="s">
        <v>84</v>
      </c>
      <c r="K4" s="526" t="s">
        <v>83</v>
      </c>
      <c r="L4" s="533"/>
      <c r="M4" s="533"/>
      <c r="N4" s="533"/>
      <c r="O4" s="533"/>
      <c r="P4" s="535"/>
    </row>
    <row r="5" spans="1:16" ht="16.5" customHeight="1" x14ac:dyDescent="0.15">
      <c r="B5" s="520"/>
      <c r="C5" s="529" t="s">
        <v>110</v>
      </c>
      <c r="D5" s="530"/>
      <c r="E5" s="531"/>
      <c r="F5" s="536"/>
      <c r="G5" s="537"/>
      <c r="H5" s="537"/>
      <c r="I5" s="538" t="s">
        <v>109</v>
      </c>
      <c r="J5" s="538"/>
      <c r="K5" s="538"/>
      <c r="L5" s="537"/>
      <c r="M5" s="537"/>
      <c r="N5" s="537"/>
      <c r="O5" s="537"/>
      <c r="P5" s="539"/>
    </row>
    <row r="6" spans="1:16" ht="16.5" customHeight="1" x14ac:dyDescent="0.15">
      <c r="B6" s="520"/>
    </row>
    <row r="7" spans="1:16" ht="16.5" customHeight="1" x14ac:dyDescent="0.15">
      <c r="B7" s="520" t="s">
        <v>33</v>
      </c>
    </row>
    <row r="8" spans="1:16" ht="16.5" customHeight="1" x14ac:dyDescent="0.15">
      <c r="B8" s="520"/>
      <c r="C8" s="540"/>
      <c r="D8" s="536" t="s">
        <v>108</v>
      </c>
      <c r="E8" s="537"/>
      <c r="F8" s="537"/>
      <c r="G8" s="541"/>
      <c r="H8" s="542" t="s">
        <v>107</v>
      </c>
      <c r="I8" s="542"/>
      <c r="J8" s="542"/>
      <c r="K8" s="542"/>
      <c r="L8" s="542"/>
      <c r="M8" s="542"/>
      <c r="N8" s="542"/>
      <c r="O8" s="542"/>
      <c r="P8" s="543"/>
    </row>
    <row r="9" spans="1:16" ht="16.5" customHeight="1" x14ac:dyDescent="0.15">
      <c r="B9" s="520"/>
      <c r="C9" s="544" t="s">
        <v>171</v>
      </c>
      <c r="D9" s="536"/>
      <c r="E9" s="537"/>
      <c r="F9" s="537"/>
      <c r="G9" s="541"/>
      <c r="H9" s="542"/>
      <c r="I9" s="542"/>
      <c r="J9" s="542"/>
      <c r="K9" s="542"/>
      <c r="L9" s="542"/>
      <c r="M9" s="542"/>
      <c r="N9" s="542"/>
      <c r="O9" s="542"/>
      <c r="P9" s="543"/>
    </row>
    <row r="10" spans="1:16" ht="16.5" customHeight="1" x14ac:dyDescent="0.15">
      <c r="B10" s="520"/>
      <c r="C10" s="545" t="s">
        <v>170</v>
      </c>
      <c r="D10" s="536"/>
      <c r="E10" s="537"/>
      <c r="F10" s="537"/>
      <c r="G10" s="541"/>
      <c r="H10" s="543"/>
      <c r="I10" s="543"/>
      <c r="J10" s="543"/>
      <c r="K10" s="543"/>
      <c r="L10" s="543"/>
      <c r="M10" s="543"/>
      <c r="N10" s="543"/>
      <c r="O10" s="543"/>
      <c r="P10" s="543"/>
    </row>
    <row r="11" spans="1:16" ht="16.5" customHeight="1" x14ac:dyDescent="0.15">
      <c r="B11" s="520"/>
    </row>
    <row r="12" spans="1:16" ht="16.5" customHeight="1" x14ac:dyDescent="0.15">
      <c r="B12" s="520" t="s">
        <v>34</v>
      </c>
    </row>
    <row r="13" spans="1:16" ht="16.5" customHeight="1" x14ac:dyDescent="0.15">
      <c r="B13" s="520"/>
      <c r="C13" s="546" t="s">
        <v>88</v>
      </c>
      <c r="D13" s="536" t="s">
        <v>106</v>
      </c>
      <c r="E13" s="537"/>
      <c r="F13" s="537"/>
      <c r="G13" s="537"/>
      <c r="H13" s="537"/>
      <c r="I13" s="537"/>
      <c r="J13" s="537"/>
      <c r="K13" s="537"/>
      <c r="L13" s="541"/>
      <c r="M13" s="536" t="s">
        <v>105</v>
      </c>
      <c r="N13" s="537"/>
      <c r="O13" s="541"/>
    </row>
    <row r="14" spans="1:16" ht="16.5" customHeight="1" x14ac:dyDescent="0.15">
      <c r="B14" s="520"/>
      <c r="C14" s="547" t="s">
        <v>104</v>
      </c>
      <c r="D14" s="532"/>
      <c r="E14" s="526" t="s">
        <v>100</v>
      </c>
      <c r="F14" s="533"/>
      <c r="G14" s="526" t="s">
        <v>99</v>
      </c>
      <c r="H14" s="548" t="s">
        <v>101</v>
      </c>
      <c r="I14" s="533"/>
      <c r="J14" s="526" t="s">
        <v>100</v>
      </c>
      <c r="K14" s="533"/>
      <c r="L14" s="526" t="s">
        <v>99</v>
      </c>
      <c r="M14" s="536"/>
      <c r="N14" s="537"/>
      <c r="O14" s="549" t="s">
        <v>38</v>
      </c>
    </row>
    <row r="15" spans="1:16" ht="16.5" customHeight="1" x14ac:dyDescent="0.15">
      <c r="B15" s="520"/>
      <c r="C15" s="546" t="s">
        <v>103</v>
      </c>
      <c r="D15" s="532"/>
      <c r="E15" s="526" t="s">
        <v>100</v>
      </c>
      <c r="F15" s="533"/>
      <c r="G15" s="526" t="s">
        <v>99</v>
      </c>
      <c r="H15" s="526" t="s">
        <v>101</v>
      </c>
      <c r="I15" s="533"/>
      <c r="J15" s="526" t="s">
        <v>100</v>
      </c>
      <c r="K15" s="533"/>
      <c r="L15" s="526" t="s">
        <v>99</v>
      </c>
      <c r="M15" s="536"/>
      <c r="N15" s="537"/>
      <c r="O15" s="550" t="s">
        <v>38</v>
      </c>
    </row>
    <row r="16" spans="1:16" ht="16.5" customHeight="1" x14ac:dyDescent="0.15">
      <c r="B16" s="520"/>
      <c r="C16" s="551" t="s">
        <v>102</v>
      </c>
      <c r="D16" s="532"/>
      <c r="E16" s="526" t="s">
        <v>100</v>
      </c>
      <c r="F16" s="533"/>
      <c r="G16" s="526" t="s">
        <v>99</v>
      </c>
      <c r="H16" s="526" t="s">
        <v>101</v>
      </c>
      <c r="I16" s="533"/>
      <c r="J16" s="526" t="s">
        <v>100</v>
      </c>
      <c r="K16" s="533"/>
      <c r="L16" s="526" t="s">
        <v>99</v>
      </c>
      <c r="M16" s="536"/>
      <c r="N16" s="537"/>
      <c r="O16" s="552" t="s">
        <v>38</v>
      </c>
    </row>
    <row r="17" spans="1:16" ht="16.5" customHeight="1" x14ac:dyDescent="0.15">
      <c r="B17" s="520"/>
    </row>
    <row r="18" spans="1:16" s="518" customFormat="1" ht="16.5" customHeight="1" x14ac:dyDescent="0.15">
      <c r="A18" s="517" t="s">
        <v>35</v>
      </c>
    </row>
    <row r="19" spans="1:16" ht="16.5" customHeight="1" x14ac:dyDescent="0.15">
      <c r="B19" s="520" t="s">
        <v>98</v>
      </c>
      <c r="C19" s="520"/>
      <c r="J19" s="548" t="s">
        <v>313</v>
      </c>
      <c r="K19" s="548"/>
      <c r="L19" s="548" t="s">
        <v>79</v>
      </c>
      <c r="M19" s="548"/>
      <c r="N19" s="548" t="s">
        <v>82</v>
      </c>
      <c r="O19" s="548"/>
      <c r="P19" s="548" t="s">
        <v>39</v>
      </c>
    </row>
    <row r="20" spans="1:16" ht="16.5" customHeight="1" x14ac:dyDescent="0.15">
      <c r="B20" s="520" t="s">
        <v>97</v>
      </c>
      <c r="C20" s="520"/>
      <c r="J20" s="548" t="s">
        <v>96</v>
      </c>
      <c r="K20" s="553"/>
      <c r="L20" s="553"/>
      <c r="M20" s="553"/>
      <c r="N20" s="553"/>
      <c r="O20" s="553"/>
      <c r="P20" s="548" t="s">
        <v>95</v>
      </c>
    </row>
    <row r="21" spans="1:16" ht="16.5" customHeight="1" x14ac:dyDescent="0.15">
      <c r="B21" s="520" t="s">
        <v>94</v>
      </c>
      <c r="C21" s="520"/>
      <c r="J21" s="548" t="s">
        <v>313</v>
      </c>
      <c r="K21" s="548"/>
      <c r="L21" s="548" t="s">
        <v>79</v>
      </c>
      <c r="M21" s="548"/>
      <c r="N21" s="548" t="s">
        <v>82</v>
      </c>
      <c r="O21" s="548"/>
      <c r="P21" s="548" t="s">
        <v>39</v>
      </c>
    </row>
    <row r="22" spans="1:16" ht="16.5" customHeight="1" x14ac:dyDescent="0.15">
      <c r="B22" s="520" t="s">
        <v>93</v>
      </c>
      <c r="C22" s="520"/>
      <c r="J22" s="548" t="s">
        <v>313</v>
      </c>
      <c r="K22" s="548"/>
      <c r="L22" s="548" t="s">
        <v>79</v>
      </c>
      <c r="M22" s="548"/>
      <c r="N22" s="548" t="s">
        <v>82</v>
      </c>
      <c r="O22" s="548"/>
      <c r="P22" s="548" t="s">
        <v>39</v>
      </c>
    </row>
    <row r="23" spans="1:16" ht="16.5" customHeight="1" x14ac:dyDescent="0.15">
      <c r="B23" s="520" t="s">
        <v>92</v>
      </c>
      <c r="C23" s="520"/>
      <c r="J23" s="548" t="s">
        <v>313</v>
      </c>
      <c r="K23" s="548"/>
      <c r="L23" s="548" t="s">
        <v>79</v>
      </c>
      <c r="M23" s="548"/>
      <c r="N23" s="548" t="s">
        <v>82</v>
      </c>
      <c r="O23" s="548"/>
      <c r="P23" s="548" t="s">
        <v>39</v>
      </c>
    </row>
    <row r="24" spans="1:16" ht="16.5" customHeight="1" x14ac:dyDescent="0.15">
      <c r="B24" s="520" t="s">
        <v>91</v>
      </c>
      <c r="C24" s="520"/>
      <c r="J24" s="548" t="s">
        <v>313</v>
      </c>
      <c r="K24" s="548"/>
      <c r="L24" s="548" t="s">
        <v>79</v>
      </c>
      <c r="M24" s="548"/>
      <c r="N24" s="548" t="s">
        <v>82</v>
      </c>
      <c r="O24" s="548"/>
      <c r="P24" s="548" t="s">
        <v>39</v>
      </c>
    </row>
    <row r="25" spans="1:16" ht="16.5" customHeight="1" x14ac:dyDescent="0.15">
      <c r="B25" s="520" t="s">
        <v>630</v>
      </c>
      <c r="C25" s="520"/>
      <c r="J25" s="548" t="s">
        <v>313</v>
      </c>
      <c r="K25" s="548"/>
      <c r="L25" s="548" t="s">
        <v>79</v>
      </c>
      <c r="M25" s="548"/>
      <c r="N25" s="548" t="s">
        <v>82</v>
      </c>
      <c r="O25" s="548"/>
      <c r="P25" s="548" t="s">
        <v>39</v>
      </c>
    </row>
    <row r="26" spans="1:16" ht="16.5" customHeight="1" x14ac:dyDescent="0.15">
      <c r="B26" s="520" t="s">
        <v>631</v>
      </c>
      <c r="C26" s="554"/>
      <c r="D26" s="555"/>
      <c r="E26" s="555"/>
      <c r="G26" s="553" t="s">
        <v>632</v>
      </c>
      <c r="H26" s="553"/>
      <c r="I26" s="553"/>
      <c r="J26" s="553"/>
      <c r="K26" s="519" t="s">
        <v>372</v>
      </c>
      <c r="L26" s="519" t="s">
        <v>633</v>
      </c>
      <c r="P26" s="548"/>
    </row>
    <row r="27" spans="1:16" ht="7.5" customHeight="1" x14ac:dyDescent="0.15">
      <c r="B27" s="563"/>
      <c r="C27" s="563"/>
      <c r="D27" s="563"/>
      <c r="E27" s="563"/>
      <c r="F27" s="563"/>
      <c r="G27" s="563"/>
      <c r="H27" s="563"/>
      <c r="I27" s="563"/>
      <c r="J27" s="563"/>
      <c r="K27" s="563"/>
      <c r="L27" s="563"/>
      <c r="M27" s="563"/>
      <c r="N27" s="563"/>
      <c r="O27" s="563"/>
      <c r="P27" s="563"/>
    </row>
    <row r="28" spans="1:16" ht="16.5" customHeight="1" x14ac:dyDescent="0.15">
      <c r="B28" s="520" t="s">
        <v>373</v>
      </c>
      <c r="C28" s="554"/>
      <c r="D28" s="520"/>
      <c r="E28" s="520"/>
      <c r="F28" s="520"/>
      <c r="H28" s="519" t="s">
        <v>374</v>
      </c>
      <c r="J28" s="548"/>
      <c r="K28" s="548"/>
      <c r="L28" s="548"/>
      <c r="M28" s="548"/>
      <c r="N28" s="548"/>
      <c r="O28" s="548"/>
      <c r="P28" s="548"/>
    </row>
    <row r="29" spans="1:16" ht="9.75" customHeight="1" x14ac:dyDescent="0.15">
      <c r="B29" s="554"/>
      <c r="C29" s="554"/>
      <c r="D29" s="520"/>
      <c r="E29" s="520"/>
      <c r="F29" s="520"/>
      <c r="H29" s="555"/>
      <c r="J29" s="548"/>
      <c r="K29" s="548"/>
      <c r="L29" s="548"/>
      <c r="M29" s="548"/>
      <c r="N29" s="548"/>
      <c r="O29" s="548"/>
      <c r="P29" s="548"/>
    </row>
    <row r="30" spans="1:16" ht="16.5" customHeight="1" x14ac:dyDescent="0.15">
      <c r="B30" s="556" t="s">
        <v>634</v>
      </c>
      <c r="C30" s="556"/>
      <c r="D30" s="556"/>
      <c r="E30" s="556"/>
      <c r="H30" s="519" t="s">
        <v>375</v>
      </c>
      <c r="J30" s="567"/>
    </row>
    <row r="31" spans="1:16" ht="16.5" customHeight="1" x14ac:dyDescent="0.15">
      <c r="B31" s="520"/>
      <c r="P31" s="548" t="s">
        <v>90</v>
      </c>
    </row>
    <row r="32" spans="1:16" ht="16.5" customHeight="1" x14ac:dyDescent="0.15">
      <c r="C32" s="557" t="s">
        <v>36</v>
      </c>
      <c r="D32" s="557">
        <v>4</v>
      </c>
      <c r="E32" s="557">
        <v>5</v>
      </c>
      <c r="F32" s="557">
        <v>6</v>
      </c>
      <c r="G32" s="557">
        <v>7</v>
      </c>
      <c r="H32" s="557">
        <v>8</v>
      </c>
      <c r="I32" s="557">
        <v>9</v>
      </c>
      <c r="J32" s="557">
        <v>10</v>
      </c>
      <c r="K32" s="557">
        <v>11</v>
      </c>
      <c r="L32" s="557">
        <v>12</v>
      </c>
      <c r="M32" s="557">
        <v>1</v>
      </c>
      <c r="N32" s="557">
        <v>2</v>
      </c>
      <c r="O32" s="557">
        <v>3</v>
      </c>
      <c r="P32" s="557" t="s">
        <v>37</v>
      </c>
    </row>
    <row r="33" spans="2:17" ht="16.5" customHeight="1" x14ac:dyDescent="0.15">
      <c r="C33" s="558">
        <f>+表紙!$C$4-1</f>
        <v>6</v>
      </c>
      <c r="D33" s="559"/>
      <c r="E33" s="559"/>
      <c r="F33" s="559"/>
      <c r="G33" s="559"/>
      <c r="H33" s="559"/>
      <c r="I33" s="559"/>
      <c r="J33" s="559"/>
      <c r="K33" s="559"/>
      <c r="L33" s="559"/>
      <c r="M33" s="559"/>
      <c r="N33" s="559"/>
      <c r="O33" s="559"/>
      <c r="P33" s="557">
        <f>SUM(D33:O33)</f>
        <v>0</v>
      </c>
    </row>
    <row r="34" spans="2:17" ht="16.5" customHeight="1" x14ac:dyDescent="0.15">
      <c r="C34" s="560">
        <f>+表紙!$C$4</f>
        <v>7</v>
      </c>
      <c r="D34" s="559"/>
      <c r="E34" s="559"/>
      <c r="F34" s="559"/>
      <c r="G34" s="559"/>
      <c r="H34" s="559"/>
      <c r="I34" s="559"/>
      <c r="J34" s="559"/>
      <c r="K34" s="559"/>
      <c r="L34" s="559"/>
      <c r="M34" s="559"/>
      <c r="N34" s="559"/>
      <c r="O34" s="559"/>
      <c r="P34" s="557">
        <f>SUM(D34:O34)</f>
        <v>0</v>
      </c>
    </row>
    <row r="35" spans="2:17" ht="16.5" customHeight="1" x14ac:dyDescent="0.15">
      <c r="B35" s="520"/>
    </row>
    <row r="36" spans="2:17" ht="16.5" customHeight="1" x14ac:dyDescent="0.15">
      <c r="B36" s="520" t="s">
        <v>635</v>
      </c>
      <c r="F36" s="568" t="s">
        <v>376</v>
      </c>
      <c r="P36" s="548" t="s">
        <v>89</v>
      </c>
    </row>
    <row r="37" spans="2:17" ht="16.5" customHeight="1" x14ac:dyDescent="0.15">
      <c r="C37" s="557" t="s">
        <v>36</v>
      </c>
      <c r="D37" s="557">
        <v>4</v>
      </c>
      <c r="E37" s="557">
        <v>5</v>
      </c>
      <c r="F37" s="557">
        <v>6</v>
      </c>
      <c r="G37" s="557">
        <v>7</v>
      </c>
      <c r="H37" s="557">
        <v>8</v>
      </c>
      <c r="I37" s="557">
        <v>9</v>
      </c>
      <c r="J37" s="557">
        <v>10</v>
      </c>
      <c r="K37" s="557">
        <v>11</v>
      </c>
      <c r="L37" s="557">
        <v>12</v>
      </c>
      <c r="M37" s="557">
        <v>1</v>
      </c>
      <c r="N37" s="557">
        <v>2</v>
      </c>
      <c r="O37" s="557">
        <v>3</v>
      </c>
      <c r="P37" s="557" t="s">
        <v>37</v>
      </c>
    </row>
    <row r="38" spans="2:17" ht="16.5" customHeight="1" x14ac:dyDescent="0.15">
      <c r="C38" s="558">
        <f>+表紙!$C$4-1</f>
        <v>6</v>
      </c>
      <c r="D38" s="557"/>
      <c r="E38" s="557"/>
      <c r="F38" s="557"/>
      <c r="G38" s="557"/>
      <c r="H38" s="557"/>
      <c r="I38" s="557"/>
      <c r="J38" s="557"/>
      <c r="K38" s="557"/>
      <c r="L38" s="557"/>
      <c r="M38" s="557"/>
      <c r="N38" s="557"/>
      <c r="O38" s="557"/>
      <c r="P38" s="557">
        <f>SUM(D38:O38)</f>
        <v>0</v>
      </c>
    </row>
    <row r="39" spans="2:17" ht="16.5" customHeight="1" x14ac:dyDescent="0.15">
      <c r="C39" s="560">
        <f>+表紙!$C$4</f>
        <v>7</v>
      </c>
      <c r="D39" s="557"/>
      <c r="E39" s="557"/>
      <c r="F39" s="557"/>
      <c r="G39" s="557"/>
      <c r="H39" s="557"/>
      <c r="I39" s="557"/>
      <c r="J39" s="557"/>
      <c r="K39" s="557"/>
      <c r="L39" s="557"/>
      <c r="M39" s="557"/>
      <c r="N39" s="557"/>
      <c r="O39" s="557"/>
      <c r="P39" s="557">
        <f>SUM(D39:O39)</f>
        <v>0</v>
      </c>
    </row>
    <row r="40" spans="2:17" ht="16.5" customHeight="1" x14ac:dyDescent="0.15">
      <c r="B40" s="520"/>
      <c r="C40" s="561" t="s">
        <v>304</v>
      </c>
      <c r="D40" s="561"/>
      <c r="E40" s="561"/>
      <c r="F40" s="561"/>
      <c r="G40" s="561"/>
      <c r="H40" s="561"/>
      <c r="I40" s="561"/>
      <c r="J40" s="561"/>
      <c r="K40" s="561"/>
      <c r="L40" s="561"/>
      <c r="M40" s="561"/>
      <c r="N40" s="561"/>
      <c r="O40" s="561"/>
      <c r="P40" s="561"/>
      <c r="Q40" s="561"/>
    </row>
    <row r="41" spans="2:17" ht="16.5" customHeight="1" x14ac:dyDescent="0.15">
      <c r="B41" s="520" t="s">
        <v>636</v>
      </c>
      <c r="H41" s="562" t="s">
        <v>85</v>
      </c>
      <c r="I41" s="548" t="s">
        <v>84</v>
      </c>
      <c r="J41" s="548" t="s">
        <v>83</v>
      </c>
    </row>
    <row r="42" spans="2:17" ht="8.25" customHeight="1" x14ac:dyDescent="0.15">
      <c r="B42" s="563"/>
      <c r="C42" s="563"/>
      <c r="D42" s="563"/>
      <c r="E42" s="563"/>
      <c r="F42" s="563"/>
      <c r="G42" s="563"/>
      <c r="H42" s="563"/>
      <c r="I42" s="563"/>
      <c r="J42" s="563"/>
      <c r="K42" s="563"/>
      <c r="L42" s="563"/>
      <c r="M42" s="563"/>
      <c r="N42" s="563"/>
      <c r="O42" s="563"/>
      <c r="P42" s="563"/>
    </row>
    <row r="43" spans="2:17" ht="16.5" customHeight="1" x14ac:dyDescent="0.15">
      <c r="B43" s="520" t="s">
        <v>637</v>
      </c>
    </row>
    <row r="44" spans="2:17" ht="16.5" customHeight="1" x14ac:dyDescent="0.15">
      <c r="B44" s="520"/>
      <c r="C44" s="546" t="s">
        <v>87</v>
      </c>
      <c r="D44" s="532"/>
      <c r="E44" s="526" t="s">
        <v>79</v>
      </c>
      <c r="F44" s="526"/>
      <c r="G44" s="526" t="s">
        <v>78</v>
      </c>
      <c r="H44" s="526"/>
      <c r="I44" s="550" t="s">
        <v>52</v>
      </c>
      <c r="J44" s="532"/>
      <c r="K44" s="526" t="s">
        <v>79</v>
      </c>
      <c r="L44" s="526"/>
      <c r="M44" s="526" t="s">
        <v>78</v>
      </c>
      <c r="N44" s="526"/>
      <c r="O44" s="550" t="s">
        <v>52</v>
      </c>
    </row>
    <row r="45" spans="2:17" ht="16.5" customHeight="1" x14ac:dyDescent="0.15">
      <c r="B45" s="520"/>
      <c r="C45" s="546" t="s">
        <v>86</v>
      </c>
      <c r="D45" s="532"/>
      <c r="E45" s="526" t="s">
        <v>79</v>
      </c>
      <c r="F45" s="526"/>
      <c r="G45" s="526" t="s">
        <v>78</v>
      </c>
      <c r="H45" s="526"/>
      <c r="I45" s="550" t="s">
        <v>52</v>
      </c>
      <c r="J45" s="532"/>
      <c r="K45" s="526" t="s">
        <v>79</v>
      </c>
      <c r="L45" s="526"/>
      <c r="M45" s="526" t="s">
        <v>78</v>
      </c>
      <c r="N45" s="526"/>
      <c r="O45" s="550" t="s">
        <v>52</v>
      </c>
    </row>
    <row r="46" spans="2:17" ht="9.75" customHeight="1" x14ac:dyDescent="0.15">
      <c r="B46" s="520"/>
      <c r="C46" s="548"/>
      <c r="E46" s="548"/>
      <c r="F46" s="548"/>
      <c r="G46" s="548"/>
      <c r="H46" s="548"/>
      <c r="I46" s="548"/>
      <c r="K46" s="548"/>
      <c r="L46" s="548"/>
      <c r="M46" s="548"/>
      <c r="N46" s="548"/>
      <c r="O46" s="548"/>
    </row>
    <row r="47" spans="2:17" ht="16.5" customHeight="1" x14ac:dyDescent="0.15">
      <c r="B47" s="520" t="s">
        <v>638</v>
      </c>
      <c r="H47" s="562" t="s">
        <v>85</v>
      </c>
      <c r="I47" s="548" t="s">
        <v>84</v>
      </c>
      <c r="J47" s="548" t="s">
        <v>83</v>
      </c>
    </row>
    <row r="48" spans="2:17" ht="13.5" customHeight="1" x14ac:dyDescent="0.15">
      <c r="B48" s="520"/>
      <c r="H48" s="562"/>
      <c r="I48" s="548"/>
      <c r="J48" s="548"/>
    </row>
    <row r="49" spans="2:16" ht="16.5" customHeight="1" x14ac:dyDescent="0.15">
      <c r="B49" s="520" t="s">
        <v>639</v>
      </c>
      <c r="G49" s="519" t="s">
        <v>313</v>
      </c>
      <c r="H49" s="548"/>
      <c r="I49" s="548" t="s">
        <v>79</v>
      </c>
      <c r="J49" s="548"/>
      <c r="K49" s="548" t="s">
        <v>82</v>
      </c>
      <c r="L49" s="548" t="s">
        <v>81</v>
      </c>
      <c r="M49" s="548"/>
      <c r="N49" s="548" t="s">
        <v>78</v>
      </c>
      <c r="O49" s="548"/>
      <c r="P49" s="548"/>
    </row>
    <row r="50" spans="2:16" ht="15" customHeight="1" x14ac:dyDescent="0.15">
      <c r="B50" s="520"/>
      <c r="H50" s="548"/>
      <c r="I50" s="548"/>
      <c r="J50" s="548"/>
      <c r="K50" s="548"/>
      <c r="L50" s="548"/>
      <c r="M50" s="548"/>
      <c r="N50" s="548"/>
      <c r="O50" s="548"/>
      <c r="P50" s="548"/>
    </row>
    <row r="51" spans="2:16" ht="16.5" customHeight="1" x14ac:dyDescent="0.15">
      <c r="B51" s="520" t="s">
        <v>643</v>
      </c>
    </row>
    <row r="52" spans="2:16" ht="16.5" customHeight="1" x14ac:dyDescent="0.15">
      <c r="B52" s="520"/>
      <c r="C52" s="564" t="s">
        <v>314</v>
      </c>
      <c r="D52" s="565"/>
      <c r="E52" s="526" t="s">
        <v>79</v>
      </c>
      <c r="F52" s="526"/>
      <c r="G52" s="526" t="s">
        <v>78</v>
      </c>
      <c r="H52" s="526"/>
      <c r="I52" s="550" t="s">
        <v>52</v>
      </c>
      <c r="J52" s="565"/>
      <c r="K52" s="526" t="s">
        <v>79</v>
      </c>
      <c r="L52" s="526"/>
      <c r="M52" s="526" t="s">
        <v>78</v>
      </c>
      <c r="N52" s="526"/>
      <c r="O52" s="550" t="s">
        <v>52</v>
      </c>
    </row>
    <row r="53" spans="2:16" ht="16.5" customHeight="1" x14ac:dyDescent="0.15">
      <c r="B53" s="520"/>
      <c r="C53" s="566"/>
      <c r="D53" s="565"/>
      <c r="E53" s="526" t="s">
        <v>79</v>
      </c>
      <c r="F53" s="526"/>
      <c r="G53" s="526" t="s">
        <v>78</v>
      </c>
      <c r="H53" s="526"/>
      <c r="I53" s="550" t="s">
        <v>52</v>
      </c>
      <c r="J53" s="565"/>
      <c r="K53" s="526" t="s">
        <v>79</v>
      </c>
      <c r="L53" s="526"/>
      <c r="M53" s="526" t="s">
        <v>78</v>
      </c>
      <c r="N53" s="526"/>
      <c r="O53" s="550" t="s">
        <v>52</v>
      </c>
    </row>
    <row r="54" spans="2:16" ht="16.5" customHeight="1" x14ac:dyDescent="0.15">
      <c r="B54" s="520" t="s">
        <v>80</v>
      </c>
    </row>
    <row r="55" spans="2:16" ht="7.5" customHeight="1" x14ac:dyDescent="0.15">
      <c r="B55" s="520"/>
    </row>
    <row r="56" spans="2:16" ht="16.5" customHeight="1" x14ac:dyDescent="0.15">
      <c r="B56" s="520" t="s">
        <v>640</v>
      </c>
      <c r="K56" s="548"/>
      <c r="L56" s="548"/>
      <c r="M56" s="548"/>
      <c r="N56" s="548"/>
      <c r="O56" s="548"/>
    </row>
    <row r="57" spans="2:16" ht="16.5" customHeight="1" x14ac:dyDescent="0.15">
      <c r="B57" s="556" t="s">
        <v>641</v>
      </c>
      <c r="C57" s="556"/>
      <c r="D57" s="556"/>
      <c r="E57" s="556"/>
      <c r="F57" s="556"/>
      <c r="G57" s="556"/>
      <c r="H57" s="556"/>
      <c r="I57" s="556"/>
      <c r="J57" s="556"/>
      <c r="K57" s="556"/>
      <c r="L57" s="556"/>
      <c r="M57" s="556"/>
      <c r="N57" s="556"/>
      <c r="O57" s="556"/>
      <c r="P57" s="556"/>
    </row>
    <row r="58" spans="2:16" ht="6" customHeight="1" x14ac:dyDescent="0.15">
      <c r="B58" s="563"/>
      <c r="C58" s="563"/>
      <c r="D58" s="563"/>
      <c r="E58" s="563"/>
      <c r="F58" s="563"/>
      <c r="G58" s="563"/>
      <c r="H58" s="563"/>
      <c r="I58" s="563"/>
      <c r="J58" s="563"/>
      <c r="K58" s="563"/>
      <c r="L58" s="563"/>
      <c r="M58" s="563"/>
      <c r="N58" s="563"/>
      <c r="O58" s="563"/>
      <c r="P58" s="563"/>
    </row>
    <row r="59" spans="2:16" ht="16.5" customHeight="1" x14ac:dyDescent="0.15">
      <c r="B59" s="520" t="s">
        <v>642</v>
      </c>
      <c r="E59" s="553"/>
      <c r="F59" s="553"/>
      <c r="G59" s="520" t="s">
        <v>77</v>
      </c>
      <c r="J59" s="520"/>
    </row>
  </sheetData>
  <mergeCells count="24">
    <mergeCell ref="N5:O5"/>
    <mergeCell ref="C3:E3"/>
    <mergeCell ref="C4:E4"/>
    <mergeCell ref="C5:E5"/>
    <mergeCell ref="F5:H5"/>
    <mergeCell ref="L5:M5"/>
    <mergeCell ref="D8:G8"/>
    <mergeCell ref="D9:G9"/>
    <mergeCell ref="D10:G10"/>
    <mergeCell ref="M13:O13"/>
    <mergeCell ref="K20:O20"/>
    <mergeCell ref="H8:P8"/>
    <mergeCell ref="D13:L13"/>
    <mergeCell ref="H9:P9"/>
    <mergeCell ref="H10:P10"/>
    <mergeCell ref="M14:N14"/>
    <mergeCell ref="B30:E30"/>
    <mergeCell ref="B57:P57"/>
    <mergeCell ref="M15:N15"/>
    <mergeCell ref="M16:N16"/>
    <mergeCell ref="E59:F59"/>
    <mergeCell ref="C52:C53"/>
    <mergeCell ref="C40:Q40"/>
    <mergeCell ref="G26:J26"/>
  </mergeCells>
  <phoneticPr fontId="7"/>
  <printOptions horizontalCentered="1"/>
  <pageMargins left="0.59055118110236227" right="0.43307086614173229" top="0.55118110236220474" bottom="0.39370078740157483" header="0.39370078740157483" footer="0.31496062992125984"/>
  <pageSetup paperSize="9" scale="92" orientation="portrait" r:id="rId1"/>
  <headerFooter alignWithMargins="0">
    <oddHeader>&amp;R（私営保育所型認定こども園）</oddHeader>
    <oddFooter>&amp;C&amp;12－６－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I43"/>
  <sheetViews>
    <sheetView view="pageBreakPreview" zoomScaleNormal="100" zoomScaleSheetLayoutView="100" workbookViewId="0">
      <selection activeCell="L18" sqref="L18"/>
    </sheetView>
  </sheetViews>
  <sheetFormatPr defaultRowHeight="11.25" x14ac:dyDescent="0.15"/>
  <cols>
    <col min="1" max="1" width="3.6640625" customWidth="1"/>
    <col min="2" max="2" width="4.83203125" customWidth="1"/>
    <col min="3" max="24" width="6.33203125" customWidth="1"/>
    <col min="25" max="27" width="7.33203125" customWidth="1"/>
    <col min="28" max="28" width="7.83203125" customWidth="1"/>
    <col min="29" max="29" width="7.33203125" customWidth="1"/>
    <col min="30" max="30" width="8.6640625" customWidth="1"/>
    <col min="31" max="31" width="8" customWidth="1"/>
    <col min="32" max="32" width="8.1640625" customWidth="1"/>
    <col min="33" max="35" width="7.33203125" customWidth="1"/>
  </cols>
  <sheetData>
    <row r="1" spans="1:35" ht="17.25" customHeight="1" x14ac:dyDescent="0.15">
      <c r="A1" s="60" t="s">
        <v>121</v>
      </c>
      <c r="B1" s="40"/>
      <c r="C1" s="40"/>
      <c r="D1" s="40"/>
      <c r="E1" s="40"/>
      <c r="F1" s="40"/>
      <c r="G1" s="40"/>
      <c r="H1" s="329">
        <f>+表紙!C4-1</f>
        <v>6</v>
      </c>
      <c r="I1" s="329"/>
      <c r="J1" s="329"/>
      <c r="K1" s="329"/>
      <c r="L1" s="330">
        <f>+表紙!C4</f>
        <v>7</v>
      </c>
      <c r="M1" s="330"/>
      <c r="N1" s="330"/>
      <c r="O1" s="330"/>
    </row>
    <row r="2" spans="1:35" s="485" customFormat="1" ht="17.25" customHeight="1" x14ac:dyDescent="0.15">
      <c r="B2" s="569" t="s">
        <v>275</v>
      </c>
      <c r="C2" s="569"/>
      <c r="D2" s="570">
        <f>+表紙!C4-1</f>
        <v>6</v>
      </c>
      <c r="E2" s="570"/>
      <c r="F2" s="570"/>
      <c r="G2" s="570"/>
      <c r="H2" s="115"/>
      <c r="I2" s="571"/>
      <c r="N2" s="572" t="s">
        <v>644</v>
      </c>
      <c r="O2" s="572"/>
      <c r="P2" s="572"/>
      <c r="Q2" s="572"/>
      <c r="R2" s="572"/>
      <c r="S2" s="572"/>
      <c r="T2" s="572"/>
      <c r="U2" s="572"/>
      <c r="V2" s="572"/>
      <c r="W2" s="572"/>
      <c r="X2" s="572"/>
      <c r="Y2" s="572"/>
      <c r="Z2" s="572"/>
      <c r="AA2" s="572"/>
      <c r="AB2" s="572"/>
      <c r="AC2" s="572"/>
    </row>
    <row r="3" spans="1:35" s="485" customFormat="1" ht="36.75" customHeight="1" x14ac:dyDescent="0.15">
      <c r="B3" s="573" t="s">
        <v>645</v>
      </c>
      <c r="C3" s="574" t="s">
        <v>274</v>
      </c>
      <c r="D3" s="575"/>
      <c r="E3" s="575"/>
      <c r="F3" s="575"/>
      <c r="G3" s="575"/>
      <c r="H3" s="575"/>
      <c r="I3" s="575"/>
      <c r="J3" s="575"/>
      <c r="K3" s="575"/>
      <c r="L3" s="575"/>
      <c r="M3" s="576"/>
      <c r="N3" s="577" t="s">
        <v>647</v>
      </c>
      <c r="O3" s="578"/>
      <c r="P3" s="578"/>
      <c r="Q3" s="578"/>
      <c r="R3" s="579" t="s">
        <v>41</v>
      </c>
      <c r="S3" s="580"/>
      <c r="T3" s="577" t="s">
        <v>42</v>
      </c>
      <c r="U3" s="578"/>
      <c r="V3" s="491" t="s">
        <v>328</v>
      </c>
      <c r="W3" s="574" t="s">
        <v>273</v>
      </c>
      <c r="X3" s="576"/>
      <c r="Y3" s="574" t="s">
        <v>272</v>
      </c>
      <c r="Z3" s="581"/>
      <c r="AA3" s="582" t="s">
        <v>271</v>
      </c>
      <c r="AB3" s="583"/>
      <c r="AC3" s="583"/>
      <c r="AD3" s="584"/>
      <c r="AE3" s="585" t="s">
        <v>270</v>
      </c>
      <c r="AF3" s="586"/>
      <c r="AG3" s="578" t="s">
        <v>43</v>
      </c>
      <c r="AH3" s="578"/>
      <c r="AI3" s="578"/>
    </row>
    <row r="4" spans="1:35" s="485" customFormat="1" ht="16.5" customHeight="1" x14ac:dyDescent="0.15">
      <c r="B4" s="587"/>
      <c r="C4" s="488" t="s">
        <v>269</v>
      </c>
      <c r="D4" s="588"/>
      <c r="E4" s="588"/>
      <c r="F4" s="588"/>
      <c r="G4" s="581"/>
      <c r="H4" s="488" t="s">
        <v>268</v>
      </c>
      <c r="I4" s="588"/>
      <c r="J4" s="581"/>
      <c r="K4" s="491" t="s">
        <v>49</v>
      </c>
      <c r="L4" s="589" t="s">
        <v>47</v>
      </c>
      <c r="M4" s="590" t="s">
        <v>267</v>
      </c>
      <c r="N4" s="591" t="s">
        <v>48</v>
      </c>
      <c r="O4" s="592" t="s">
        <v>266</v>
      </c>
      <c r="P4" s="589" t="s">
        <v>264</v>
      </c>
      <c r="Q4" s="486" t="s">
        <v>49</v>
      </c>
      <c r="R4" s="591" t="s">
        <v>266</v>
      </c>
      <c r="S4" s="589" t="s">
        <v>264</v>
      </c>
      <c r="T4" s="591" t="s">
        <v>265</v>
      </c>
      <c r="U4" s="589" t="s">
        <v>264</v>
      </c>
      <c r="V4" s="495"/>
      <c r="W4" s="593" t="s">
        <v>261</v>
      </c>
      <c r="X4" s="593" t="s">
        <v>263</v>
      </c>
      <c r="Y4" s="594" t="s">
        <v>261</v>
      </c>
      <c r="Z4" s="594" t="s">
        <v>260</v>
      </c>
      <c r="AA4" s="574" t="s">
        <v>262</v>
      </c>
      <c r="AB4" s="576"/>
      <c r="AC4" s="574" t="s">
        <v>260</v>
      </c>
      <c r="AD4" s="576"/>
      <c r="AE4" s="491" t="s">
        <v>261</v>
      </c>
      <c r="AF4" s="491" t="s">
        <v>260</v>
      </c>
      <c r="AG4" s="491" t="s">
        <v>50</v>
      </c>
      <c r="AH4" s="491" t="s">
        <v>51</v>
      </c>
      <c r="AI4" s="486" t="s">
        <v>49</v>
      </c>
    </row>
    <row r="5" spans="1:35" s="485" customFormat="1" ht="36" customHeight="1" x14ac:dyDescent="0.15">
      <c r="B5" s="595"/>
      <c r="C5" s="596" t="s">
        <v>44</v>
      </c>
      <c r="D5" s="597" t="s">
        <v>259</v>
      </c>
      <c r="E5" s="596" t="s">
        <v>45</v>
      </c>
      <c r="F5" s="597" t="s">
        <v>46</v>
      </c>
      <c r="G5" s="593" t="s">
        <v>258</v>
      </c>
      <c r="H5" s="598" t="s">
        <v>45</v>
      </c>
      <c r="I5" s="597" t="s">
        <v>46</v>
      </c>
      <c r="J5" s="593" t="s">
        <v>257</v>
      </c>
      <c r="K5" s="511"/>
      <c r="L5" s="599"/>
      <c r="M5" s="600"/>
      <c r="N5" s="601"/>
      <c r="O5" s="602"/>
      <c r="P5" s="599"/>
      <c r="Q5" s="511"/>
      <c r="R5" s="601"/>
      <c r="S5" s="599"/>
      <c r="T5" s="601"/>
      <c r="U5" s="599"/>
      <c r="V5" s="511"/>
      <c r="W5" s="603" t="s">
        <v>256</v>
      </c>
      <c r="X5" s="603" t="s">
        <v>255</v>
      </c>
      <c r="Y5" s="604" t="s">
        <v>254</v>
      </c>
      <c r="Z5" s="604" t="s">
        <v>253</v>
      </c>
      <c r="AA5" s="605" t="s">
        <v>252</v>
      </c>
      <c r="AB5" s="606" t="s">
        <v>251</v>
      </c>
      <c r="AC5" s="605" t="s">
        <v>250</v>
      </c>
      <c r="AD5" s="606" t="s">
        <v>249</v>
      </c>
      <c r="AE5" s="501"/>
      <c r="AF5" s="501"/>
      <c r="AG5" s="501"/>
      <c r="AH5" s="501"/>
      <c r="AI5" s="511"/>
    </row>
    <row r="6" spans="1:35" s="485" customFormat="1" ht="12" customHeight="1" x14ac:dyDescent="0.15">
      <c r="B6" s="607"/>
      <c r="C6" s="608" t="s">
        <v>38</v>
      </c>
      <c r="D6" s="608" t="s">
        <v>38</v>
      </c>
      <c r="E6" s="608" t="s">
        <v>38</v>
      </c>
      <c r="F6" s="608" t="s">
        <v>38</v>
      </c>
      <c r="G6" s="609" t="s">
        <v>38</v>
      </c>
      <c r="H6" s="608" t="s">
        <v>38</v>
      </c>
      <c r="I6" s="608" t="s">
        <v>38</v>
      </c>
      <c r="J6" s="609" t="s">
        <v>38</v>
      </c>
      <c r="K6" s="609" t="s">
        <v>38</v>
      </c>
      <c r="L6" s="608" t="s">
        <v>38</v>
      </c>
      <c r="M6" s="609" t="s">
        <v>38</v>
      </c>
      <c r="N6" s="608" t="s">
        <v>38</v>
      </c>
      <c r="O6" s="608" t="s">
        <v>38</v>
      </c>
      <c r="P6" s="608" t="s">
        <v>38</v>
      </c>
      <c r="Q6" s="609" t="s">
        <v>38</v>
      </c>
      <c r="R6" s="608" t="s">
        <v>38</v>
      </c>
      <c r="S6" s="608" t="s">
        <v>38</v>
      </c>
      <c r="T6" s="608" t="s">
        <v>38</v>
      </c>
      <c r="U6" s="608" t="s">
        <v>38</v>
      </c>
      <c r="V6" s="608" t="s">
        <v>38</v>
      </c>
      <c r="W6" s="608" t="s">
        <v>39</v>
      </c>
      <c r="X6" s="608" t="s">
        <v>52</v>
      </c>
      <c r="Y6" s="608" t="s">
        <v>38</v>
      </c>
      <c r="Z6" s="608"/>
      <c r="AA6" s="608" t="s">
        <v>38</v>
      </c>
      <c r="AB6" s="609" t="s">
        <v>248</v>
      </c>
      <c r="AC6" s="608"/>
      <c r="AD6" s="609"/>
      <c r="AE6" s="610" t="s">
        <v>52</v>
      </c>
      <c r="AF6" s="610" t="s">
        <v>52</v>
      </c>
      <c r="AG6" s="608" t="s">
        <v>38</v>
      </c>
      <c r="AH6" s="608" t="s">
        <v>38</v>
      </c>
      <c r="AI6" s="609" t="s">
        <v>38</v>
      </c>
    </row>
    <row r="7" spans="1:35" s="485" customFormat="1" ht="12" customHeight="1" x14ac:dyDescent="0.15">
      <c r="B7" s="611" t="s">
        <v>247</v>
      </c>
      <c r="C7" s="612"/>
      <c r="D7" s="612"/>
      <c r="E7" s="612"/>
      <c r="F7" s="612"/>
      <c r="G7" s="613">
        <f t="shared" ref="G7:G30" si="0">SUM(C7:F7)</f>
        <v>0</v>
      </c>
      <c r="H7" s="612"/>
      <c r="I7" s="612"/>
      <c r="J7" s="613">
        <f t="shared" ref="J7:J30" si="1">SUM(H7:I7)</f>
        <v>0</v>
      </c>
      <c r="K7" s="613">
        <f t="shared" ref="K7:K30" si="2">G7+J7</f>
        <v>0</v>
      </c>
      <c r="L7" s="612"/>
      <c r="M7" s="613">
        <f t="shared" ref="M7:M30" si="3">K7+L7</f>
        <v>0</v>
      </c>
      <c r="N7" s="614" t="s">
        <v>237</v>
      </c>
      <c r="O7" s="614" t="s">
        <v>120</v>
      </c>
      <c r="P7" s="614" t="s">
        <v>120</v>
      </c>
      <c r="Q7" s="615" t="s">
        <v>120</v>
      </c>
      <c r="R7" s="614" t="s">
        <v>120</v>
      </c>
      <c r="S7" s="614" t="s">
        <v>120</v>
      </c>
      <c r="T7" s="614" t="s">
        <v>120</v>
      </c>
      <c r="U7" s="614" t="s">
        <v>120</v>
      </c>
      <c r="V7" s="614" t="s">
        <v>120</v>
      </c>
      <c r="W7" s="614" t="s">
        <v>120</v>
      </c>
      <c r="X7" s="614" t="s">
        <v>120</v>
      </c>
      <c r="Y7" s="614" t="s">
        <v>120</v>
      </c>
      <c r="Z7" s="614" t="s">
        <v>120</v>
      </c>
      <c r="AA7" s="614" t="s">
        <v>120</v>
      </c>
      <c r="AB7" s="615" t="s">
        <v>120</v>
      </c>
      <c r="AC7" s="614" t="s">
        <v>120</v>
      </c>
      <c r="AD7" s="615" t="s">
        <v>120</v>
      </c>
      <c r="AE7" s="616"/>
      <c r="AF7" s="616"/>
      <c r="AG7" s="614" t="s">
        <v>120</v>
      </c>
      <c r="AH7" s="614" t="s">
        <v>120</v>
      </c>
      <c r="AI7" s="615" t="s">
        <v>120</v>
      </c>
    </row>
    <row r="8" spans="1:35" s="485" customFormat="1" ht="12" customHeight="1" x14ac:dyDescent="0.15">
      <c r="B8" s="511"/>
      <c r="C8" s="617"/>
      <c r="D8" s="617"/>
      <c r="E8" s="617"/>
      <c r="F8" s="617"/>
      <c r="G8" s="618">
        <f t="shared" si="0"/>
        <v>0</v>
      </c>
      <c r="H8" s="617"/>
      <c r="I8" s="617"/>
      <c r="J8" s="618">
        <f t="shared" si="1"/>
        <v>0</v>
      </c>
      <c r="K8" s="618">
        <f t="shared" si="2"/>
        <v>0</v>
      </c>
      <c r="L8" s="617"/>
      <c r="M8" s="618">
        <f t="shared" si="3"/>
        <v>0</v>
      </c>
      <c r="N8" s="617"/>
      <c r="O8" s="617"/>
      <c r="P8" s="617"/>
      <c r="Q8" s="618">
        <f>SUM(N8:P8)</f>
        <v>0</v>
      </c>
      <c r="R8" s="617"/>
      <c r="S8" s="617"/>
      <c r="T8" s="619"/>
      <c r="U8" s="619"/>
      <c r="V8" s="620"/>
      <c r="W8" s="620"/>
      <c r="X8" s="620"/>
      <c r="Y8" s="617">
        <f>G8*W8</f>
        <v>0</v>
      </c>
      <c r="Z8" s="617">
        <f>J8*X8</f>
        <v>0</v>
      </c>
      <c r="AA8" s="621"/>
      <c r="AB8" s="622" t="e">
        <f>ROUND(AA8/Y8*100,1)</f>
        <v>#DIV/0!</v>
      </c>
      <c r="AC8" s="617"/>
      <c r="AD8" s="622" t="e">
        <f>ROUND(AC8/Z8*100,1)</f>
        <v>#DIV/0!</v>
      </c>
      <c r="AE8" s="623"/>
      <c r="AF8" s="623"/>
      <c r="AG8" s="621"/>
      <c r="AH8" s="621"/>
      <c r="AI8" s="618">
        <f>AG8+AH8</f>
        <v>0</v>
      </c>
    </row>
    <row r="9" spans="1:35" s="485" customFormat="1" ht="12" customHeight="1" x14ac:dyDescent="0.15">
      <c r="A9" s="624"/>
      <c r="B9" s="625" t="s">
        <v>246</v>
      </c>
      <c r="C9" s="612"/>
      <c r="D9" s="612"/>
      <c r="E9" s="612"/>
      <c r="F9" s="612"/>
      <c r="G9" s="613">
        <f t="shared" si="0"/>
        <v>0</v>
      </c>
      <c r="H9" s="612"/>
      <c r="I9" s="612"/>
      <c r="J9" s="613">
        <f t="shared" si="1"/>
        <v>0</v>
      </c>
      <c r="K9" s="613">
        <f t="shared" si="2"/>
        <v>0</v>
      </c>
      <c r="L9" s="612"/>
      <c r="M9" s="613">
        <f t="shared" si="3"/>
        <v>0</v>
      </c>
      <c r="N9" s="614" t="s">
        <v>237</v>
      </c>
      <c r="O9" s="614" t="s">
        <v>120</v>
      </c>
      <c r="P9" s="614" t="s">
        <v>120</v>
      </c>
      <c r="Q9" s="615" t="s">
        <v>120</v>
      </c>
      <c r="R9" s="614" t="s">
        <v>120</v>
      </c>
      <c r="S9" s="614" t="s">
        <v>120</v>
      </c>
      <c r="T9" s="614" t="s">
        <v>120</v>
      </c>
      <c r="U9" s="614" t="s">
        <v>120</v>
      </c>
      <c r="V9" s="614" t="s">
        <v>120</v>
      </c>
      <c r="W9" s="614" t="s">
        <v>120</v>
      </c>
      <c r="X9" s="614" t="s">
        <v>120</v>
      </c>
      <c r="Y9" s="614" t="s">
        <v>120</v>
      </c>
      <c r="Z9" s="614" t="s">
        <v>120</v>
      </c>
      <c r="AA9" s="614" t="s">
        <v>120</v>
      </c>
      <c r="AB9" s="615" t="s">
        <v>120</v>
      </c>
      <c r="AC9" s="614" t="s">
        <v>120</v>
      </c>
      <c r="AD9" s="615" t="s">
        <v>120</v>
      </c>
      <c r="AE9" s="626"/>
      <c r="AF9" s="626"/>
      <c r="AG9" s="614" t="s">
        <v>120</v>
      </c>
      <c r="AH9" s="614" t="s">
        <v>120</v>
      </c>
      <c r="AI9" s="615" t="s">
        <v>120</v>
      </c>
    </row>
    <row r="10" spans="1:35" s="485" customFormat="1" ht="12" customHeight="1" x14ac:dyDescent="0.15">
      <c r="A10" s="624"/>
      <c r="B10" s="511"/>
      <c r="C10" s="617"/>
      <c r="D10" s="617"/>
      <c r="E10" s="617"/>
      <c r="F10" s="617"/>
      <c r="G10" s="618">
        <f t="shared" si="0"/>
        <v>0</v>
      </c>
      <c r="H10" s="617"/>
      <c r="I10" s="617"/>
      <c r="J10" s="618">
        <f t="shared" si="1"/>
        <v>0</v>
      </c>
      <c r="K10" s="618">
        <f t="shared" si="2"/>
        <v>0</v>
      </c>
      <c r="L10" s="617"/>
      <c r="M10" s="618">
        <f t="shared" si="3"/>
        <v>0</v>
      </c>
      <c r="N10" s="617"/>
      <c r="O10" s="617"/>
      <c r="P10" s="617"/>
      <c r="Q10" s="618">
        <f>SUM(N10:P10)</f>
        <v>0</v>
      </c>
      <c r="R10" s="617"/>
      <c r="S10" s="617"/>
      <c r="T10" s="619"/>
      <c r="U10" s="619"/>
      <c r="V10" s="620"/>
      <c r="W10" s="620"/>
      <c r="X10" s="620"/>
      <c r="Y10" s="617">
        <f>G10*W10</f>
        <v>0</v>
      </c>
      <c r="Z10" s="617">
        <f>J10*X10</f>
        <v>0</v>
      </c>
      <c r="AA10" s="621"/>
      <c r="AB10" s="622" t="e">
        <f>ROUND(AA10/Y10*100,1)</f>
        <v>#DIV/0!</v>
      </c>
      <c r="AC10" s="617"/>
      <c r="AD10" s="622" t="e">
        <f>ROUND(AC10/Z10*100,1)</f>
        <v>#DIV/0!</v>
      </c>
      <c r="AE10" s="627"/>
      <c r="AF10" s="627"/>
      <c r="AG10" s="621"/>
      <c r="AH10" s="621"/>
      <c r="AI10" s="618">
        <f>AG10+AH10</f>
        <v>0</v>
      </c>
    </row>
    <row r="11" spans="1:35" s="485" customFormat="1" ht="12" customHeight="1" x14ac:dyDescent="0.15">
      <c r="A11" s="571"/>
      <c r="B11" s="625" t="s">
        <v>245</v>
      </c>
      <c r="C11" s="612"/>
      <c r="D11" s="612"/>
      <c r="E11" s="612"/>
      <c r="F11" s="612"/>
      <c r="G11" s="613">
        <f t="shared" si="0"/>
        <v>0</v>
      </c>
      <c r="H11" s="612"/>
      <c r="I11" s="612"/>
      <c r="J11" s="613">
        <f t="shared" si="1"/>
        <v>0</v>
      </c>
      <c r="K11" s="613">
        <f t="shared" si="2"/>
        <v>0</v>
      </c>
      <c r="L11" s="612"/>
      <c r="M11" s="613">
        <f t="shared" si="3"/>
        <v>0</v>
      </c>
      <c r="N11" s="614" t="s">
        <v>237</v>
      </c>
      <c r="O11" s="614" t="s">
        <v>120</v>
      </c>
      <c r="P11" s="614" t="s">
        <v>120</v>
      </c>
      <c r="Q11" s="615" t="s">
        <v>120</v>
      </c>
      <c r="R11" s="614" t="s">
        <v>120</v>
      </c>
      <c r="S11" s="614" t="s">
        <v>120</v>
      </c>
      <c r="T11" s="614" t="s">
        <v>120</v>
      </c>
      <c r="U11" s="614" t="s">
        <v>120</v>
      </c>
      <c r="V11" s="614" t="s">
        <v>120</v>
      </c>
      <c r="W11" s="614" t="s">
        <v>120</v>
      </c>
      <c r="X11" s="614" t="s">
        <v>120</v>
      </c>
      <c r="Y11" s="614" t="s">
        <v>120</v>
      </c>
      <c r="Z11" s="614" t="s">
        <v>120</v>
      </c>
      <c r="AA11" s="614" t="s">
        <v>120</v>
      </c>
      <c r="AB11" s="615" t="s">
        <v>120</v>
      </c>
      <c r="AC11" s="614" t="s">
        <v>120</v>
      </c>
      <c r="AD11" s="615" t="s">
        <v>120</v>
      </c>
      <c r="AE11" s="626"/>
      <c r="AF11" s="626"/>
      <c r="AG11" s="614" t="s">
        <v>120</v>
      </c>
      <c r="AH11" s="614" t="s">
        <v>120</v>
      </c>
      <c r="AI11" s="615" t="s">
        <v>120</v>
      </c>
    </row>
    <row r="12" spans="1:35" s="485" customFormat="1" ht="12" customHeight="1" x14ac:dyDescent="0.15">
      <c r="A12" s="571"/>
      <c r="B12" s="511"/>
      <c r="C12" s="617"/>
      <c r="D12" s="617"/>
      <c r="E12" s="617"/>
      <c r="F12" s="617"/>
      <c r="G12" s="618">
        <f t="shared" si="0"/>
        <v>0</v>
      </c>
      <c r="H12" s="617"/>
      <c r="I12" s="617"/>
      <c r="J12" s="618">
        <f t="shared" si="1"/>
        <v>0</v>
      </c>
      <c r="K12" s="618">
        <f t="shared" si="2"/>
        <v>0</v>
      </c>
      <c r="L12" s="617"/>
      <c r="M12" s="618">
        <f t="shared" si="3"/>
        <v>0</v>
      </c>
      <c r="N12" s="617"/>
      <c r="O12" s="617"/>
      <c r="P12" s="617"/>
      <c r="Q12" s="618">
        <f>SUM(N12:P12)</f>
        <v>0</v>
      </c>
      <c r="R12" s="617"/>
      <c r="S12" s="617"/>
      <c r="T12" s="619"/>
      <c r="U12" s="619"/>
      <c r="V12" s="620"/>
      <c r="W12" s="620"/>
      <c r="X12" s="620"/>
      <c r="Y12" s="617">
        <f>G12*W12</f>
        <v>0</v>
      </c>
      <c r="Z12" s="617">
        <f>J12*X12</f>
        <v>0</v>
      </c>
      <c r="AA12" s="621"/>
      <c r="AB12" s="622" t="e">
        <f>ROUND(AA12/Y12*100,1)</f>
        <v>#DIV/0!</v>
      </c>
      <c r="AC12" s="617"/>
      <c r="AD12" s="622" t="e">
        <f>ROUND(AC12/Z12*100,1)</f>
        <v>#DIV/0!</v>
      </c>
      <c r="AE12" s="627"/>
      <c r="AF12" s="627"/>
      <c r="AG12" s="621"/>
      <c r="AH12" s="621"/>
      <c r="AI12" s="618">
        <f>AG12+AH12</f>
        <v>0</v>
      </c>
    </row>
    <row r="13" spans="1:35" s="485" customFormat="1" ht="12" customHeight="1" x14ac:dyDescent="0.15">
      <c r="B13" s="625" t="s">
        <v>244</v>
      </c>
      <c r="C13" s="612"/>
      <c r="D13" s="612"/>
      <c r="E13" s="612"/>
      <c r="F13" s="612"/>
      <c r="G13" s="613">
        <f t="shared" si="0"/>
        <v>0</v>
      </c>
      <c r="H13" s="612"/>
      <c r="I13" s="612"/>
      <c r="J13" s="613">
        <f t="shared" si="1"/>
        <v>0</v>
      </c>
      <c r="K13" s="613">
        <f t="shared" si="2"/>
        <v>0</v>
      </c>
      <c r="L13" s="612"/>
      <c r="M13" s="613">
        <f t="shared" si="3"/>
        <v>0</v>
      </c>
      <c r="N13" s="614" t="s">
        <v>237</v>
      </c>
      <c r="O13" s="614" t="s">
        <v>120</v>
      </c>
      <c r="P13" s="614" t="s">
        <v>120</v>
      </c>
      <c r="Q13" s="615" t="s">
        <v>120</v>
      </c>
      <c r="R13" s="614" t="s">
        <v>120</v>
      </c>
      <c r="S13" s="614" t="s">
        <v>120</v>
      </c>
      <c r="T13" s="614" t="s">
        <v>120</v>
      </c>
      <c r="U13" s="614" t="s">
        <v>120</v>
      </c>
      <c r="V13" s="614" t="s">
        <v>120</v>
      </c>
      <c r="W13" s="614" t="s">
        <v>120</v>
      </c>
      <c r="X13" s="614" t="s">
        <v>120</v>
      </c>
      <c r="Y13" s="614" t="s">
        <v>120</v>
      </c>
      <c r="Z13" s="614" t="s">
        <v>120</v>
      </c>
      <c r="AA13" s="614" t="s">
        <v>120</v>
      </c>
      <c r="AB13" s="615" t="s">
        <v>120</v>
      </c>
      <c r="AC13" s="614" t="s">
        <v>120</v>
      </c>
      <c r="AD13" s="615" t="s">
        <v>120</v>
      </c>
      <c r="AE13" s="626"/>
      <c r="AF13" s="626"/>
      <c r="AG13" s="614" t="s">
        <v>120</v>
      </c>
      <c r="AH13" s="614" t="s">
        <v>120</v>
      </c>
      <c r="AI13" s="615" t="s">
        <v>120</v>
      </c>
    </row>
    <row r="14" spans="1:35" s="485" customFormat="1" ht="12" customHeight="1" x14ac:dyDescent="0.15">
      <c r="B14" s="511"/>
      <c r="C14" s="617"/>
      <c r="D14" s="617"/>
      <c r="E14" s="617"/>
      <c r="F14" s="617"/>
      <c r="G14" s="618">
        <f t="shared" si="0"/>
        <v>0</v>
      </c>
      <c r="H14" s="617"/>
      <c r="I14" s="617"/>
      <c r="J14" s="618">
        <f t="shared" si="1"/>
        <v>0</v>
      </c>
      <c r="K14" s="618">
        <f t="shared" si="2"/>
        <v>0</v>
      </c>
      <c r="L14" s="617"/>
      <c r="M14" s="618">
        <f t="shared" si="3"/>
        <v>0</v>
      </c>
      <c r="N14" s="617"/>
      <c r="O14" s="617"/>
      <c r="P14" s="617"/>
      <c r="Q14" s="618">
        <f>SUM(N14:P14)</f>
        <v>0</v>
      </c>
      <c r="R14" s="617"/>
      <c r="S14" s="617"/>
      <c r="T14" s="619"/>
      <c r="U14" s="619"/>
      <c r="V14" s="620"/>
      <c r="W14" s="620"/>
      <c r="X14" s="620"/>
      <c r="Y14" s="617">
        <f>G14*W14</f>
        <v>0</v>
      </c>
      <c r="Z14" s="617">
        <f>J14*X14</f>
        <v>0</v>
      </c>
      <c r="AA14" s="621"/>
      <c r="AB14" s="622" t="e">
        <f>ROUND(AA14/Y14*100,1)</f>
        <v>#DIV/0!</v>
      </c>
      <c r="AC14" s="617"/>
      <c r="AD14" s="622" t="e">
        <f>ROUND(AC14/Z14*100,1)</f>
        <v>#DIV/0!</v>
      </c>
      <c r="AE14" s="627"/>
      <c r="AF14" s="627"/>
      <c r="AG14" s="621"/>
      <c r="AH14" s="621"/>
      <c r="AI14" s="618">
        <f>AG14+AH14</f>
        <v>0</v>
      </c>
    </row>
    <row r="15" spans="1:35" s="485" customFormat="1" ht="12" customHeight="1" x14ac:dyDescent="0.15">
      <c r="B15" s="625" t="s">
        <v>243</v>
      </c>
      <c r="C15" s="612"/>
      <c r="D15" s="612"/>
      <c r="E15" s="612"/>
      <c r="F15" s="612"/>
      <c r="G15" s="613">
        <f t="shared" si="0"/>
        <v>0</v>
      </c>
      <c r="H15" s="612"/>
      <c r="I15" s="612"/>
      <c r="J15" s="613">
        <f t="shared" si="1"/>
        <v>0</v>
      </c>
      <c r="K15" s="613">
        <f t="shared" si="2"/>
        <v>0</v>
      </c>
      <c r="L15" s="612"/>
      <c r="M15" s="613">
        <f t="shared" si="3"/>
        <v>0</v>
      </c>
      <c r="N15" s="614" t="s">
        <v>237</v>
      </c>
      <c r="O15" s="614" t="s">
        <v>120</v>
      </c>
      <c r="P15" s="614" t="s">
        <v>120</v>
      </c>
      <c r="Q15" s="615" t="s">
        <v>120</v>
      </c>
      <c r="R15" s="614" t="s">
        <v>120</v>
      </c>
      <c r="S15" s="614" t="s">
        <v>120</v>
      </c>
      <c r="T15" s="614" t="s">
        <v>120</v>
      </c>
      <c r="U15" s="614" t="s">
        <v>120</v>
      </c>
      <c r="V15" s="614" t="s">
        <v>120</v>
      </c>
      <c r="W15" s="614" t="s">
        <v>120</v>
      </c>
      <c r="X15" s="614" t="s">
        <v>120</v>
      </c>
      <c r="Y15" s="614" t="s">
        <v>120</v>
      </c>
      <c r="Z15" s="614" t="s">
        <v>120</v>
      </c>
      <c r="AA15" s="614" t="s">
        <v>120</v>
      </c>
      <c r="AB15" s="615" t="s">
        <v>120</v>
      </c>
      <c r="AC15" s="614" t="s">
        <v>120</v>
      </c>
      <c r="AD15" s="615" t="s">
        <v>120</v>
      </c>
      <c r="AE15" s="626"/>
      <c r="AF15" s="626"/>
      <c r="AG15" s="614" t="s">
        <v>120</v>
      </c>
      <c r="AH15" s="614" t="s">
        <v>120</v>
      </c>
      <c r="AI15" s="615" t="s">
        <v>120</v>
      </c>
    </row>
    <row r="16" spans="1:35" s="485" customFormat="1" ht="12" customHeight="1" x14ac:dyDescent="0.15">
      <c r="A16" s="628" t="s">
        <v>301</v>
      </c>
      <c r="B16" s="511"/>
      <c r="C16" s="617"/>
      <c r="D16" s="617"/>
      <c r="E16" s="617"/>
      <c r="F16" s="617"/>
      <c r="G16" s="618">
        <f t="shared" si="0"/>
        <v>0</v>
      </c>
      <c r="H16" s="617"/>
      <c r="I16" s="617"/>
      <c r="J16" s="618">
        <f t="shared" si="1"/>
        <v>0</v>
      </c>
      <c r="K16" s="618">
        <f t="shared" si="2"/>
        <v>0</v>
      </c>
      <c r="L16" s="617"/>
      <c r="M16" s="618">
        <f t="shared" si="3"/>
        <v>0</v>
      </c>
      <c r="N16" s="617"/>
      <c r="O16" s="617"/>
      <c r="P16" s="617"/>
      <c r="Q16" s="618">
        <f>SUM(N16:P16)</f>
        <v>0</v>
      </c>
      <c r="R16" s="617"/>
      <c r="S16" s="617"/>
      <c r="T16" s="619"/>
      <c r="U16" s="619"/>
      <c r="V16" s="620"/>
      <c r="W16" s="620"/>
      <c r="X16" s="620"/>
      <c r="Y16" s="617">
        <f>G16*W16</f>
        <v>0</v>
      </c>
      <c r="Z16" s="617">
        <f>J16*X16</f>
        <v>0</v>
      </c>
      <c r="AA16" s="621"/>
      <c r="AB16" s="622" t="e">
        <f>ROUND(AA16/Y16*100,1)</f>
        <v>#DIV/0!</v>
      </c>
      <c r="AC16" s="617"/>
      <c r="AD16" s="622" t="e">
        <f>ROUND(AC16/Z16*100,1)</f>
        <v>#DIV/0!</v>
      </c>
      <c r="AE16" s="627"/>
      <c r="AF16" s="627"/>
      <c r="AG16" s="621"/>
      <c r="AH16" s="621"/>
      <c r="AI16" s="618">
        <f>AG16+AH16</f>
        <v>0</v>
      </c>
    </row>
    <row r="17" spans="1:35" s="485" customFormat="1" ht="12" customHeight="1" x14ac:dyDescent="0.15">
      <c r="A17" s="629"/>
      <c r="B17" s="625" t="s">
        <v>242</v>
      </c>
      <c r="C17" s="612"/>
      <c r="D17" s="612"/>
      <c r="E17" s="612"/>
      <c r="F17" s="612"/>
      <c r="G17" s="613">
        <f t="shared" si="0"/>
        <v>0</v>
      </c>
      <c r="H17" s="612"/>
      <c r="I17" s="612"/>
      <c r="J17" s="613">
        <f t="shared" si="1"/>
        <v>0</v>
      </c>
      <c r="K17" s="613">
        <f t="shared" si="2"/>
        <v>0</v>
      </c>
      <c r="L17" s="612"/>
      <c r="M17" s="613">
        <f t="shared" si="3"/>
        <v>0</v>
      </c>
      <c r="N17" s="614" t="s">
        <v>237</v>
      </c>
      <c r="O17" s="614" t="s">
        <v>120</v>
      </c>
      <c r="P17" s="614" t="s">
        <v>120</v>
      </c>
      <c r="Q17" s="615" t="s">
        <v>120</v>
      </c>
      <c r="R17" s="614" t="s">
        <v>120</v>
      </c>
      <c r="S17" s="614" t="s">
        <v>120</v>
      </c>
      <c r="T17" s="614" t="s">
        <v>120</v>
      </c>
      <c r="U17" s="614" t="s">
        <v>120</v>
      </c>
      <c r="V17" s="614" t="s">
        <v>120</v>
      </c>
      <c r="W17" s="614" t="s">
        <v>120</v>
      </c>
      <c r="X17" s="614" t="s">
        <v>120</v>
      </c>
      <c r="Y17" s="614" t="s">
        <v>120</v>
      </c>
      <c r="Z17" s="614" t="s">
        <v>120</v>
      </c>
      <c r="AA17" s="614" t="s">
        <v>120</v>
      </c>
      <c r="AB17" s="615" t="s">
        <v>120</v>
      </c>
      <c r="AC17" s="614" t="s">
        <v>120</v>
      </c>
      <c r="AD17" s="615" t="s">
        <v>120</v>
      </c>
      <c r="AE17" s="626"/>
      <c r="AF17" s="626"/>
      <c r="AG17" s="614" t="s">
        <v>120</v>
      </c>
      <c r="AH17" s="614" t="s">
        <v>120</v>
      </c>
      <c r="AI17" s="615" t="s">
        <v>120</v>
      </c>
    </row>
    <row r="18" spans="1:35" s="485" customFormat="1" ht="12" customHeight="1" x14ac:dyDescent="0.15">
      <c r="A18" s="629"/>
      <c r="B18" s="511"/>
      <c r="C18" s="617"/>
      <c r="D18" s="617"/>
      <c r="E18" s="617"/>
      <c r="F18" s="617"/>
      <c r="G18" s="618">
        <f t="shared" si="0"/>
        <v>0</v>
      </c>
      <c r="H18" s="617"/>
      <c r="I18" s="617"/>
      <c r="J18" s="618">
        <f t="shared" si="1"/>
        <v>0</v>
      </c>
      <c r="K18" s="618">
        <f t="shared" si="2"/>
        <v>0</v>
      </c>
      <c r="L18" s="617"/>
      <c r="M18" s="618">
        <f t="shared" si="3"/>
        <v>0</v>
      </c>
      <c r="N18" s="617"/>
      <c r="O18" s="617"/>
      <c r="P18" s="617"/>
      <c r="Q18" s="618">
        <f>SUM(N18:P18)</f>
        <v>0</v>
      </c>
      <c r="R18" s="617"/>
      <c r="S18" s="617"/>
      <c r="T18" s="619"/>
      <c r="U18" s="619"/>
      <c r="V18" s="620"/>
      <c r="W18" s="620"/>
      <c r="X18" s="620"/>
      <c r="Y18" s="617">
        <f>G18*W18</f>
        <v>0</v>
      </c>
      <c r="Z18" s="617">
        <f>J18*X18</f>
        <v>0</v>
      </c>
      <c r="AA18" s="621"/>
      <c r="AB18" s="622" t="e">
        <f>ROUND(AA18/Y18*100,1)</f>
        <v>#DIV/0!</v>
      </c>
      <c r="AC18" s="617"/>
      <c r="AD18" s="622" t="e">
        <f>ROUND(AC18/Z18*100,1)</f>
        <v>#DIV/0!</v>
      </c>
      <c r="AE18" s="627"/>
      <c r="AF18" s="627"/>
      <c r="AG18" s="621"/>
      <c r="AH18" s="621"/>
      <c r="AI18" s="618">
        <f>AG18+AH18</f>
        <v>0</v>
      </c>
    </row>
    <row r="19" spans="1:35" s="485" customFormat="1" ht="12" customHeight="1" x14ac:dyDescent="0.15">
      <c r="A19" s="629"/>
      <c r="B19" s="625" t="s">
        <v>241</v>
      </c>
      <c r="C19" s="612"/>
      <c r="D19" s="612"/>
      <c r="E19" s="612"/>
      <c r="F19" s="612"/>
      <c r="G19" s="613">
        <f t="shared" si="0"/>
        <v>0</v>
      </c>
      <c r="H19" s="612"/>
      <c r="I19" s="612"/>
      <c r="J19" s="613">
        <f t="shared" si="1"/>
        <v>0</v>
      </c>
      <c r="K19" s="613">
        <f t="shared" si="2"/>
        <v>0</v>
      </c>
      <c r="L19" s="612"/>
      <c r="M19" s="613">
        <f t="shared" si="3"/>
        <v>0</v>
      </c>
      <c r="N19" s="614" t="s">
        <v>237</v>
      </c>
      <c r="O19" s="614" t="s">
        <v>120</v>
      </c>
      <c r="P19" s="614" t="s">
        <v>120</v>
      </c>
      <c r="Q19" s="615" t="s">
        <v>120</v>
      </c>
      <c r="R19" s="614" t="s">
        <v>120</v>
      </c>
      <c r="S19" s="614" t="s">
        <v>120</v>
      </c>
      <c r="T19" s="614" t="s">
        <v>120</v>
      </c>
      <c r="U19" s="614" t="s">
        <v>120</v>
      </c>
      <c r="V19" s="614" t="s">
        <v>120</v>
      </c>
      <c r="W19" s="614" t="s">
        <v>120</v>
      </c>
      <c r="X19" s="614" t="s">
        <v>120</v>
      </c>
      <c r="Y19" s="614" t="s">
        <v>120</v>
      </c>
      <c r="Z19" s="614" t="s">
        <v>120</v>
      </c>
      <c r="AA19" s="614" t="s">
        <v>120</v>
      </c>
      <c r="AB19" s="615" t="s">
        <v>120</v>
      </c>
      <c r="AC19" s="614" t="s">
        <v>120</v>
      </c>
      <c r="AD19" s="615" t="s">
        <v>120</v>
      </c>
      <c r="AE19" s="626"/>
      <c r="AF19" s="626"/>
      <c r="AG19" s="614" t="s">
        <v>120</v>
      </c>
      <c r="AH19" s="614" t="s">
        <v>120</v>
      </c>
      <c r="AI19" s="615" t="s">
        <v>120</v>
      </c>
    </row>
    <row r="20" spans="1:35" s="485" customFormat="1" ht="12" customHeight="1" x14ac:dyDescent="0.15">
      <c r="A20" s="571"/>
      <c r="B20" s="511"/>
      <c r="C20" s="617"/>
      <c r="D20" s="617"/>
      <c r="E20" s="617"/>
      <c r="F20" s="617"/>
      <c r="G20" s="618">
        <f t="shared" si="0"/>
        <v>0</v>
      </c>
      <c r="H20" s="630"/>
      <c r="I20" s="617"/>
      <c r="J20" s="618">
        <f t="shared" si="1"/>
        <v>0</v>
      </c>
      <c r="K20" s="618">
        <f t="shared" si="2"/>
        <v>0</v>
      </c>
      <c r="L20" s="617"/>
      <c r="M20" s="618">
        <f t="shared" si="3"/>
        <v>0</v>
      </c>
      <c r="N20" s="617"/>
      <c r="O20" s="617"/>
      <c r="P20" s="617"/>
      <c r="Q20" s="618">
        <f>SUM(N20:P20)</f>
        <v>0</v>
      </c>
      <c r="R20" s="617"/>
      <c r="S20" s="617"/>
      <c r="T20" s="619"/>
      <c r="U20" s="619"/>
      <c r="V20" s="620"/>
      <c r="W20" s="620"/>
      <c r="X20" s="620"/>
      <c r="Y20" s="617">
        <f>G20*W20</f>
        <v>0</v>
      </c>
      <c r="Z20" s="617">
        <f>J20*X20</f>
        <v>0</v>
      </c>
      <c r="AA20" s="621"/>
      <c r="AB20" s="622" t="e">
        <f>ROUND(AA20/Y20*100,1)</f>
        <v>#DIV/0!</v>
      </c>
      <c r="AC20" s="617"/>
      <c r="AD20" s="622" t="e">
        <f>ROUND(AC20/Z20*100,1)</f>
        <v>#DIV/0!</v>
      </c>
      <c r="AE20" s="627"/>
      <c r="AF20" s="627"/>
      <c r="AG20" s="621"/>
      <c r="AH20" s="621"/>
      <c r="AI20" s="618">
        <f>AG20+AH20</f>
        <v>0</v>
      </c>
    </row>
    <row r="21" spans="1:35" s="485" customFormat="1" ht="12" customHeight="1" x14ac:dyDescent="0.15">
      <c r="B21" s="625" t="s">
        <v>240</v>
      </c>
      <c r="C21" s="612"/>
      <c r="D21" s="612"/>
      <c r="E21" s="612"/>
      <c r="F21" s="612"/>
      <c r="G21" s="613">
        <f t="shared" si="0"/>
        <v>0</v>
      </c>
      <c r="H21" s="612"/>
      <c r="I21" s="612"/>
      <c r="J21" s="613">
        <f t="shared" si="1"/>
        <v>0</v>
      </c>
      <c r="K21" s="613">
        <f t="shared" si="2"/>
        <v>0</v>
      </c>
      <c r="L21" s="612"/>
      <c r="M21" s="613">
        <f t="shared" si="3"/>
        <v>0</v>
      </c>
      <c r="N21" s="614" t="s">
        <v>237</v>
      </c>
      <c r="O21" s="614" t="s">
        <v>120</v>
      </c>
      <c r="P21" s="614" t="s">
        <v>120</v>
      </c>
      <c r="Q21" s="615" t="s">
        <v>120</v>
      </c>
      <c r="R21" s="614" t="s">
        <v>120</v>
      </c>
      <c r="S21" s="614" t="s">
        <v>120</v>
      </c>
      <c r="T21" s="614" t="s">
        <v>120</v>
      </c>
      <c r="U21" s="614" t="s">
        <v>120</v>
      </c>
      <c r="V21" s="614" t="s">
        <v>120</v>
      </c>
      <c r="W21" s="614" t="s">
        <v>120</v>
      </c>
      <c r="X21" s="614" t="s">
        <v>120</v>
      </c>
      <c r="Y21" s="614" t="s">
        <v>120</v>
      </c>
      <c r="Z21" s="614" t="s">
        <v>120</v>
      </c>
      <c r="AA21" s="614" t="s">
        <v>120</v>
      </c>
      <c r="AB21" s="615" t="s">
        <v>120</v>
      </c>
      <c r="AC21" s="614" t="s">
        <v>120</v>
      </c>
      <c r="AD21" s="615" t="s">
        <v>120</v>
      </c>
      <c r="AE21" s="626"/>
      <c r="AF21" s="626"/>
      <c r="AG21" s="614" t="s">
        <v>120</v>
      </c>
      <c r="AH21" s="614" t="s">
        <v>120</v>
      </c>
      <c r="AI21" s="615" t="s">
        <v>120</v>
      </c>
    </row>
    <row r="22" spans="1:35" s="485" customFormat="1" ht="12" customHeight="1" x14ac:dyDescent="0.15">
      <c r="B22" s="511"/>
      <c r="C22" s="617"/>
      <c r="D22" s="617"/>
      <c r="E22" s="617"/>
      <c r="F22" s="617"/>
      <c r="G22" s="618">
        <f t="shared" si="0"/>
        <v>0</v>
      </c>
      <c r="H22" s="630"/>
      <c r="I22" s="617"/>
      <c r="J22" s="618">
        <f t="shared" si="1"/>
        <v>0</v>
      </c>
      <c r="K22" s="631">
        <f t="shared" si="2"/>
        <v>0</v>
      </c>
      <c r="L22" s="617"/>
      <c r="M22" s="618">
        <f t="shared" si="3"/>
        <v>0</v>
      </c>
      <c r="N22" s="617"/>
      <c r="O22" s="617"/>
      <c r="P22" s="617"/>
      <c r="Q22" s="618">
        <f>SUM(N22:P22)</f>
        <v>0</v>
      </c>
      <c r="R22" s="617"/>
      <c r="S22" s="617"/>
      <c r="T22" s="619"/>
      <c r="U22" s="619"/>
      <c r="V22" s="620"/>
      <c r="W22" s="620"/>
      <c r="X22" s="620"/>
      <c r="Y22" s="617">
        <f>G22*W22</f>
        <v>0</v>
      </c>
      <c r="Z22" s="617">
        <f>J22*X22</f>
        <v>0</v>
      </c>
      <c r="AA22" s="621"/>
      <c r="AB22" s="622" t="e">
        <f>ROUND(AA22/Y22*100,1)</f>
        <v>#DIV/0!</v>
      </c>
      <c r="AC22" s="617"/>
      <c r="AD22" s="622" t="e">
        <f>ROUND(AC22/Z22*100,1)</f>
        <v>#DIV/0!</v>
      </c>
      <c r="AE22" s="627"/>
      <c r="AF22" s="627"/>
      <c r="AG22" s="621"/>
      <c r="AH22" s="621"/>
      <c r="AI22" s="618">
        <f>AG22+AH22</f>
        <v>0</v>
      </c>
    </row>
    <row r="23" spans="1:35" s="485" customFormat="1" ht="12" customHeight="1" x14ac:dyDescent="0.15">
      <c r="B23" s="625" t="s">
        <v>239</v>
      </c>
      <c r="C23" s="612"/>
      <c r="D23" s="612"/>
      <c r="E23" s="612"/>
      <c r="F23" s="612"/>
      <c r="G23" s="613">
        <f t="shared" si="0"/>
        <v>0</v>
      </c>
      <c r="H23" s="612"/>
      <c r="I23" s="612"/>
      <c r="J23" s="613">
        <f t="shared" si="1"/>
        <v>0</v>
      </c>
      <c r="K23" s="613">
        <f t="shared" si="2"/>
        <v>0</v>
      </c>
      <c r="L23" s="612"/>
      <c r="M23" s="613">
        <f t="shared" si="3"/>
        <v>0</v>
      </c>
      <c r="N23" s="614" t="s">
        <v>237</v>
      </c>
      <c r="O23" s="614" t="s">
        <v>120</v>
      </c>
      <c r="P23" s="614" t="s">
        <v>120</v>
      </c>
      <c r="Q23" s="615" t="s">
        <v>120</v>
      </c>
      <c r="R23" s="614" t="s">
        <v>120</v>
      </c>
      <c r="S23" s="614" t="s">
        <v>120</v>
      </c>
      <c r="T23" s="614" t="s">
        <v>120</v>
      </c>
      <c r="U23" s="614" t="s">
        <v>120</v>
      </c>
      <c r="V23" s="614" t="s">
        <v>120</v>
      </c>
      <c r="W23" s="614" t="s">
        <v>120</v>
      </c>
      <c r="X23" s="614" t="s">
        <v>120</v>
      </c>
      <c r="Y23" s="614" t="s">
        <v>120</v>
      </c>
      <c r="Z23" s="614" t="s">
        <v>120</v>
      </c>
      <c r="AA23" s="614" t="s">
        <v>120</v>
      </c>
      <c r="AB23" s="615" t="s">
        <v>120</v>
      </c>
      <c r="AC23" s="614" t="s">
        <v>120</v>
      </c>
      <c r="AD23" s="615" t="s">
        <v>120</v>
      </c>
      <c r="AE23" s="626"/>
      <c r="AF23" s="626"/>
      <c r="AG23" s="614" t="s">
        <v>120</v>
      </c>
      <c r="AH23" s="614" t="s">
        <v>120</v>
      </c>
      <c r="AI23" s="615" t="s">
        <v>120</v>
      </c>
    </row>
    <row r="24" spans="1:35" s="485" customFormat="1" ht="12" customHeight="1" x14ac:dyDescent="0.15">
      <c r="B24" s="511"/>
      <c r="C24" s="617"/>
      <c r="D24" s="617"/>
      <c r="E24" s="617"/>
      <c r="F24" s="617"/>
      <c r="G24" s="618">
        <f t="shared" si="0"/>
        <v>0</v>
      </c>
      <c r="H24" s="630"/>
      <c r="I24" s="617"/>
      <c r="J24" s="618">
        <f t="shared" si="1"/>
        <v>0</v>
      </c>
      <c r="K24" s="631">
        <f t="shared" si="2"/>
        <v>0</v>
      </c>
      <c r="L24" s="617"/>
      <c r="M24" s="618">
        <f t="shared" si="3"/>
        <v>0</v>
      </c>
      <c r="N24" s="617"/>
      <c r="O24" s="617"/>
      <c r="P24" s="617"/>
      <c r="Q24" s="618">
        <f>SUM(N24:P24)</f>
        <v>0</v>
      </c>
      <c r="R24" s="617"/>
      <c r="S24" s="617"/>
      <c r="T24" s="619"/>
      <c r="U24" s="619"/>
      <c r="V24" s="620"/>
      <c r="W24" s="620"/>
      <c r="X24" s="620"/>
      <c r="Y24" s="617">
        <f>G24*W24</f>
        <v>0</v>
      </c>
      <c r="Z24" s="617">
        <f>J24*X24</f>
        <v>0</v>
      </c>
      <c r="AA24" s="621"/>
      <c r="AB24" s="622" t="e">
        <f>ROUND(AA24/Y24*100,1)</f>
        <v>#DIV/0!</v>
      </c>
      <c r="AC24" s="617"/>
      <c r="AD24" s="622" t="e">
        <f>ROUND(AC24/Z24*100,1)</f>
        <v>#DIV/0!</v>
      </c>
      <c r="AE24" s="627"/>
      <c r="AF24" s="627"/>
      <c r="AG24" s="621"/>
      <c r="AH24" s="621"/>
      <c r="AI24" s="618">
        <f>AG24+AH24</f>
        <v>0</v>
      </c>
    </row>
    <row r="25" spans="1:35" s="485" customFormat="1" ht="12" customHeight="1" x14ac:dyDescent="0.15">
      <c r="B25" s="625" t="s">
        <v>238</v>
      </c>
      <c r="C25" s="612"/>
      <c r="D25" s="612"/>
      <c r="E25" s="612"/>
      <c r="F25" s="612"/>
      <c r="G25" s="613">
        <f t="shared" si="0"/>
        <v>0</v>
      </c>
      <c r="H25" s="612"/>
      <c r="I25" s="612"/>
      <c r="J25" s="613">
        <f t="shared" si="1"/>
        <v>0</v>
      </c>
      <c r="K25" s="613">
        <f t="shared" si="2"/>
        <v>0</v>
      </c>
      <c r="L25" s="612"/>
      <c r="M25" s="613">
        <f t="shared" si="3"/>
        <v>0</v>
      </c>
      <c r="N25" s="614" t="s">
        <v>237</v>
      </c>
      <c r="O25" s="614" t="s">
        <v>120</v>
      </c>
      <c r="P25" s="614" t="s">
        <v>120</v>
      </c>
      <c r="Q25" s="615" t="s">
        <v>120</v>
      </c>
      <c r="R25" s="614" t="s">
        <v>120</v>
      </c>
      <c r="S25" s="614" t="s">
        <v>120</v>
      </c>
      <c r="T25" s="614" t="s">
        <v>120</v>
      </c>
      <c r="U25" s="614" t="s">
        <v>120</v>
      </c>
      <c r="V25" s="614" t="s">
        <v>120</v>
      </c>
      <c r="W25" s="614" t="s">
        <v>120</v>
      </c>
      <c r="X25" s="614" t="s">
        <v>120</v>
      </c>
      <c r="Y25" s="614" t="s">
        <v>120</v>
      </c>
      <c r="Z25" s="614" t="s">
        <v>120</v>
      </c>
      <c r="AA25" s="614" t="s">
        <v>120</v>
      </c>
      <c r="AB25" s="615" t="s">
        <v>120</v>
      </c>
      <c r="AC25" s="614" t="s">
        <v>120</v>
      </c>
      <c r="AD25" s="615" t="s">
        <v>120</v>
      </c>
      <c r="AE25" s="626"/>
      <c r="AF25" s="626"/>
      <c r="AG25" s="614" t="s">
        <v>120</v>
      </c>
      <c r="AH25" s="614" t="s">
        <v>120</v>
      </c>
      <c r="AI25" s="615" t="s">
        <v>120</v>
      </c>
    </row>
    <row r="26" spans="1:35" s="485" customFormat="1" ht="12" customHeight="1" x14ac:dyDescent="0.15">
      <c r="B26" s="511"/>
      <c r="C26" s="617"/>
      <c r="D26" s="617"/>
      <c r="E26" s="617"/>
      <c r="F26" s="617"/>
      <c r="G26" s="618">
        <f t="shared" si="0"/>
        <v>0</v>
      </c>
      <c r="H26" s="617"/>
      <c r="I26" s="617"/>
      <c r="J26" s="618">
        <f t="shared" si="1"/>
        <v>0</v>
      </c>
      <c r="K26" s="631">
        <f t="shared" si="2"/>
        <v>0</v>
      </c>
      <c r="L26" s="617"/>
      <c r="M26" s="618">
        <f t="shared" si="3"/>
        <v>0</v>
      </c>
      <c r="N26" s="617"/>
      <c r="O26" s="617"/>
      <c r="P26" s="617"/>
      <c r="Q26" s="618">
        <f>SUM(N26:P26)</f>
        <v>0</v>
      </c>
      <c r="R26" s="617"/>
      <c r="S26" s="617"/>
      <c r="T26" s="619"/>
      <c r="U26" s="619"/>
      <c r="V26" s="620"/>
      <c r="W26" s="620"/>
      <c r="X26" s="620"/>
      <c r="Y26" s="617">
        <f>G26*W26</f>
        <v>0</v>
      </c>
      <c r="Z26" s="617">
        <f>J26*X26</f>
        <v>0</v>
      </c>
      <c r="AA26" s="621"/>
      <c r="AB26" s="622" t="e">
        <f>ROUND(AA26/Y26*100,1)</f>
        <v>#DIV/0!</v>
      </c>
      <c r="AC26" s="617"/>
      <c r="AD26" s="622" t="e">
        <f>ROUND(AC26/Z26*100,1)</f>
        <v>#DIV/0!</v>
      </c>
      <c r="AE26" s="627"/>
      <c r="AF26" s="627"/>
      <c r="AG26" s="621"/>
      <c r="AH26" s="621"/>
      <c r="AI26" s="618">
        <f>AG26+AH26</f>
        <v>0</v>
      </c>
    </row>
    <row r="27" spans="1:35" s="485" customFormat="1" ht="12" customHeight="1" x14ac:dyDescent="0.15">
      <c r="B27" s="625" t="s">
        <v>236</v>
      </c>
      <c r="C27" s="612"/>
      <c r="D27" s="612"/>
      <c r="E27" s="612"/>
      <c r="F27" s="612"/>
      <c r="G27" s="613">
        <f t="shared" si="0"/>
        <v>0</v>
      </c>
      <c r="H27" s="612"/>
      <c r="I27" s="612"/>
      <c r="J27" s="613">
        <f t="shared" si="1"/>
        <v>0</v>
      </c>
      <c r="K27" s="613">
        <f t="shared" si="2"/>
        <v>0</v>
      </c>
      <c r="L27" s="612"/>
      <c r="M27" s="613">
        <f t="shared" si="3"/>
        <v>0</v>
      </c>
      <c r="N27" s="614" t="s">
        <v>232</v>
      </c>
      <c r="O27" s="614" t="s">
        <v>120</v>
      </c>
      <c r="P27" s="614" t="s">
        <v>120</v>
      </c>
      <c r="Q27" s="615" t="s">
        <v>120</v>
      </c>
      <c r="R27" s="614" t="s">
        <v>120</v>
      </c>
      <c r="S27" s="614" t="s">
        <v>120</v>
      </c>
      <c r="T27" s="614" t="s">
        <v>120</v>
      </c>
      <c r="U27" s="614" t="s">
        <v>120</v>
      </c>
      <c r="V27" s="614" t="s">
        <v>120</v>
      </c>
      <c r="W27" s="614" t="s">
        <v>120</v>
      </c>
      <c r="X27" s="614" t="s">
        <v>120</v>
      </c>
      <c r="Y27" s="614" t="s">
        <v>120</v>
      </c>
      <c r="Z27" s="614" t="s">
        <v>120</v>
      </c>
      <c r="AA27" s="614" t="s">
        <v>120</v>
      </c>
      <c r="AB27" s="615" t="s">
        <v>120</v>
      </c>
      <c r="AC27" s="614" t="s">
        <v>120</v>
      </c>
      <c r="AD27" s="615" t="s">
        <v>120</v>
      </c>
      <c r="AE27" s="626"/>
      <c r="AF27" s="626"/>
      <c r="AG27" s="614" t="s">
        <v>120</v>
      </c>
      <c r="AH27" s="614" t="s">
        <v>120</v>
      </c>
      <c r="AI27" s="615" t="s">
        <v>120</v>
      </c>
    </row>
    <row r="28" spans="1:35" s="485" customFormat="1" ht="12" customHeight="1" x14ac:dyDescent="0.15">
      <c r="B28" s="511"/>
      <c r="C28" s="617"/>
      <c r="D28" s="617"/>
      <c r="E28" s="617"/>
      <c r="F28" s="617"/>
      <c r="G28" s="618">
        <f t="shared" si="0"/>
        <v>0</v>
      </c>
      <c r="H28" s="617"/>
      <c r="I28" s="617"/>
      <c r="J28" s="618">
        <f t="shared" si="1"/>
        <v>0</v>
      </c>
      <c r="K28" s="631">
        <f t="shared" si="2"/>
        <v>0</v>
      </c>
      <c r="L28" s="617"/>
      <c r="M28" s="618">
        <f t="shared" si="3"/>
        <v>0</v>
      </c>
      <c r="N28" s="617"/>
      <c r="O28" s="617"/>
      <c r="P28" s="617"/>
      <c r="Q28" s="618">
        <f>SUM(N28:P28)</f>
        <v>0</v>
      </c>
      <c r="R28" s="617"/>
      <c r="S28" s="617"/>
      <c r="T28" s="619"/>
      <c r="U28" s="619"/>
      <c r="V28" s="620"/>
      <c r="W28" s="620"/>
      <c r="X28" s="620"/>
      <c r="Y28" s="617">
        <f>G28*W28</f>
        <v>0</v>
      </c>
      <c r="Z28" s="617">
        <f>J28*X28</f>
        <v>0</v>
      </c>
      <c r="AA28" s="621"/>
      <c r="AB28" s="622" t="e">
        <f>ROUND(AA28/Y28*100,1)</f>
        <v>#DIV/0!</v>
      </c>
      <c r="AC28" s="617"/>
      <c r="AD28" s="622" t="e">
        <f>ROUND(AC28/Z28*100,1)</f>
        <v>#DIV/0!</v>
      </c>
      <c r="AE28" s="627"/>
      <c r="AF28" s="627"/>
      <c r="AG28" s="621"/>
      <c r="AH28" s="621"/>
      <c r="AI28" s="618">
        <f>AG28+AH28</f>
        <v>0</v>
      </c>
    </row>
    <row r="29" spans="1:35" s="485" customFormat="1" ht="12" customHeight="1" x14ac:dyDescent="0.15">
      <c r="B29" s="625" t="s">
        <v>235</v>
      </c>
      <c r="C29" s="612"/>
      <c r="D29" s="612"/>
      <c r="E29" s="612"/>
      <c r="F29" s="612"/>
      <c r="G29" s="613">
        <f t="shared" si="0"/>
        <v>0</v>
      </c>
      <c r="H29" s="612"/>
      <c r="I29" s="612"/>
      <c r="J29" s="613">
        <f t="shared" si="1"/>
        <v>0</v>
      </c>
      <c r="K29" s="613">
        <f t="shared" si="2"/>
        <v>0</v>
      </c>
      <c r="L29" s="612"/>
      <c r="M29" s="613">
        <f t="shared" si="3"/>
        <v>0</v>
      </c>
      <c r="N29" s="614" t="s">
        <v>232</v>
      </c>
      <c r="O29" s="614" t="s">
        <v>120</v>
      </c>
      <c r="P29" s="614" t="s">
        <v>120</v>
      </c>
      <c r="Q29" s="615" t="s">
        <v>120</v>
      </c>
      <c r="R29" s="614" t="s">
        <v>120</v>
      </c>
      <c r="S29" s="614" t="s">
        <v>120</v>
      </c>
      <c r="T29" s="614" t="s">
        <v>120</v>
      </c>
      <c r="U29" s="614" t="s">
        <v>120</v>
      </c>
      <c r="V29" s="614" t="s">
        <v>120</v>
      </c>
      <c r="W29" s="614" t="s">
        <v>120</v>
      </c>
      <c r="X29" s="614" t="s">
        <v>120</v>
      </c>
      <c r="Y29" s="614" t="s">
        <v>120</v>
      </c>
      <c r="Z29" s="614" t="s">
        <v>120</v>
      </c>
      <c r="AA29" s="614" t="s">
        <v>120</v>
      </c>
      <c r="AB29" s="615" t="s">
        <v>120</v>
      </c>
      <c r="AC29" s="614" t="s">
        <v>120</v>
      </c>
      <c r="AD29" s="615" t="s">
        <v>120</v>
      </c>
      <c r="AE29" s="626"/>
      <c r="AF29" s="626"/>
      <c r="AG29" s="614" t="s">
        <v>120</v>
      </c>
      <c r="AH29" s="614" t="s">
        <v>120</v>
      </c>
      <c r="AI29" s="615" t="s">
        <v>120</v>
      </c>
    </row>
    <row r="30" spans="1:35" s="485" customFormat="1" ht="12" customHeight="1" x14ac:dyDescent="0.15">
      <c r="B30" s="511"/>
      <c r="C30" s="617"/>
      <c r="D30" s="617"/>
      <c r="E30" s="617"/>
      <c r="F30" s="617"/>
      <c r="G30" s="618">
        <f t="shared" si="0"/>
        <v>0</v>
      </c>
      <c r="H30" s="617"/>
      <c r="I30" s="617"/>
      <c r="J30" s="618">
        <f t="shared" si="1"/>
        <v>0</v>
      </c>
      <c r="K30" s="631">
        <f t="shared" si="2"/>
        <v>0</v>
      </c>
      <c r="L30" s="617"/>
      <c r="M30" s="618">
        <f t="shared" si="3"/>
        <v>0</v>
      </c>
      <c r="N30" s="617"/>
      <c r="O30" s="617"/>
      <c r="P30" s="617"/>
      <c r="Q30" s="618">
        <f>SUM(N30:P30)</f>
        <v>0</v>
      </c>
      <c r="R30" s="617"/>
      <c r="S30" s="617"/>
      <c r="T30" s="619"/>
      <c r="U30" s="619"/>
      <c r="V30" s="620"/>
      <c r="W30" s="620"/>
      <c r="X30" s="620"/>
      <c r="Y30" s="617">
        <f>G30*W30</f>
        <v>0</v>
      </c>
      <c r="Z30" s="617">
        <f>J30*X30</f>
        <v>0</v>
      </c>
      <c r="AA30" s="621"/>
      <c r="AB30" s="622" t="e">
        <f>ROUND(AA30/Y30*100,1)</f>
        <v>#DIV/0!</v>
      </c>
      <c r="AC30" s="617"/>
      <c r="AD30" s="622" t="e">
        <f>ROUND(AC30/Z30*100,1)</f>
        <v>#DIV/0!</v>
      </c>
      <c r="AE30" s="627"/>
      <c r="AF30" s="627"/>
      <c r="AG30" s="621"/>
      <c r="AH30" s="621"/>
      <c r="AI30" s="618">
        <f>AG30+AH30</f>
        <v>0</v>
      </c>
    </row>
    <row r="31" spans="1:35" s="485" customFormat="1" ht="12" customHeight="1" x14ac:dyDescent="0.15">
      <c r="B31" s="632" t="s">
        <v>49</v>
      </c>
      <c r="C31" s="633" t="s">
        <v>120</v>
      </c>
      <c r="D31" s="633" t="s">
        <v>120</v>
      </c>
      <c r="E31" s="633" t="s">
        <v>120</v>
      </c>
      <c r="F31" s="633" t="s">
        <v>120</v>
      </c>
      <c r="G31" s="634" t="s">
        <v>234</v>
      </c>
      <c r="H31" s="633" t="s">
        <v>120</v>
      </c>
      <c r="I31" s="633" t="s">
        <v>120</v>
      </c>
      <c r="J31" s="634" t="s">
        <v>233</v>
      </c>
      <c r="K31" s="633" t="s">
        <v>120</v>
      </c>
      <c r="L31" s="633" t="s">
        <v>120</v>
      </c>
      <c r="M31" s="633" t="s">
        <v>120</v>
      </c>
      <c r="N31" s="615" t="s">
        <v>232</v>
      </c>
      <c r="O31" s="615" t="s">
        <v>120</v>
      </c>
      <c r="P31" s="615" t="s">
        <v>120</v>
      </c>
      <c r="Q31" s="615" t="s">
        <v>120</v>
      </c>
      <c r="R31" s="615" t="s">
        <v>120</v>
      </c>
      <c r="S31" s="615" t="s">
        <v>120</v>
      </c>
      <c r="T31" s="615" t="s">
        <v>120</v>
      </c>
      <c r="U31" s="615" t="s">
        <v>120</v>
      </c>
      <c r="V31" s="615" t="s">
        <v>120</v>
      </c>
      <c r="W31" s="615" t="s">
        <v>120</v>
      </c>
      <c r="X31" s="615" t="s">
        <v>120</v>
      </c>
      <c r="Y31" s="635" t="s">
        <v>231</v>
      </c>
      <c r="Z31" s="635" t="s">
        <v>230</v>
      </c>
      <c r="AA31" s="635" t="s">
        <v>229</v>
      </c>
      <c r="AB31" s="636"/>
      <c r="AC31" s="637" t="s">
        <v>228</v>
      </c>
      <c r="AD31" s="638"/>
      <c r="AE31" s="636"/>
      <c r="AF31" s="636"/>
      <c r="AG31" s="639" t="s">
        <v>120</v>
      </c>
      <c r="AH31" s="639" t="s">
        <v>120</v>
      </c>
      <c r="AI31" s="639" t="s">
        <v>120</v>
      </c>
    </row>
    <row r="32" spans="1:35" s="485" customFormat="1" ht="12" customHeight="1" x14ac:dyDescent="0.15">
      <c r="B32" s="640"/>
      <c r="C32" s="641" t="s">
        <v>120</v>
      </c>
      <c r="D32" s="641" t="s">
        <v>120</v>
      </c>
      <c r="E32" s="641" t="s">
        <v>120</v>
      </c>
      <c r="F32" s="641" t="s">
        <v>120</v>
      </c>
      <c r="G32" s="641" t="s">
        <v>120</v>
      </c>
      <c r="H32" s="641" t="s">
        <v>120</v>
      </c>
      <c r="I32" s="641" t="s">
        <v>120</v>
      </c>
      <c r="J32" s="641" t="s">
        <v>120</v>
      </c>
      <c r="K32" s="642" t="s">
        <v>120</v>
      </c>
      <c r="L32" s="641" t="s">
        <v>120</v>
      </c>
      <c r="M32" s="641" t="s">
        <v>120</v>
      </c>
      <c r="N32" s="641" t="s">
        <v>120</v>
      </c>
      <c r="O32" s="641" t="s">
        <v>120</v>
      </c>
      <c r="P32" s="641" t="s">
        <v>120</v>
      </c>
      <c r="Q32" s="641" t="s">
        <v>120</v>
      </c>
      <c r="R32" s="641" t="s">
        <v>120</v>
      </c>
      <c r="S32" s="641" t="s">
        <v>120</v>
      </c>
      <c r="T32" s="643" t="s">
        <v>120</v>
      </c>
      <c r="U32" s="643" t="s">
        <v>120</v>
      </c>
      <c r="V32" s="615" t="s">
        <v>120</v>
      </c>
      <c r="W32" s="615" t="s">
        <v>120</v>
      </c>
      <c r="X32" s="615" t="s">
        <v>120</v>
      </c>
      <c r="Y32" s="615" t="s">
        <v>120</v>
      </c>
      <c r="Z32" s="615" t="s">
        <v>120</v>
      </c>
      <c r="AA32" s="615" t="s">
        <v>120</v>
      </c>
      <c r="AB32" s="644"/>
      <c r="AC32" s="615" t="s">
        <v>120</v>
      </c>
      <c r="AD32" s="645"/>
      <c r="AE32" s="644"/>
      <c r="AF32" s="644"/>
      <c r="AG32" s="646" t="s">
        <v>120</v>
      </c>
      <c r="AH32" s="646" t="s">
        <v>120</v>
      </c>
      <c r="AI32" s="646" t="s">
        <v>120</v>
      </c>
    </row>
    <row r="33" spans="2:35" s="485" customFormat="1" ht="12" customHeight="1" x14ac:dyDescent="0.15">
      <c r="B33" s="647"/>
      <c r="C33" s="648">
        <f t="shared" ref="C33:AA33" si="4">C8+C10+C12+C14+C16+C18+C20+C22+C24+C26+C28+C30</f>
        <v>0</v>
      </c>
      <c r="D33" s="648">
        <f t="shared" si="4"/>
        <v>0</v>
      </c>
      <c r="E33" s="648">
        <f t="shared" si="4"/>
        <v>0</v>
      </c>
      <c r="F33" s="648">
        <f t="shared" si="4"/>
        <v>0</v>
      </c>
      <c r="G33" s="648">
        <f t="shared" si="4"/>
        <v>0</v>
      </c>
      <c r="H33" s="648">
        <f t="shared" si="4"/>
        <v>0</v>
      </c>
      <c r="I33" s="648">
        <f t="shared" si="4"/>
        <v>0</v>
      </c>
      <c r="J33" s="648">
        <f t="shared" si="4"/>
        <v>0</v>
      </c>
      <c r="K33" s="649">
        <f t="shared" si="4"/>
        <v>0</v>
      </c>
      <c r="L33" s="648">
        <f t="shared" si="4"/>
        <v>0</v>
      </c>
      <c r="M33" s="648">
        <f t="shared" si="4"/>
        <v>0</v>
      </c>
      <c r="N33" s="648">
        <f t="shared" si="4"/>
        <v>0</v>
      </c>
      <c r="O33" s="648">
        <f t="shared" si="4"/>
        <v>0</v>
      </c>
      <c r="P33" s="648">
        <f t="shared" si="4"/>
        <v>0</v>
      </c>
      <c r="Q33" s="648">
        <f t="shared" si="4"/>
        <v>0</v>
      </c>
      <c r="R33" s="648">
        <f t="shared" si="4"/>
        <v>0</v>
      </c>
      <c r="S33" s="648">
        <f t="shared" si="4"/>
        <v>0</v>
      </c>
      <c r="T33" s="650">
        <f t="shared" si="4"/>
        <v>0</v>
      </c>
      <c r="U33" s="650">
        <f t="shared" si="4"/>
        <v>0</v>
      </c>
      <c r="V33" s="651">
        <f t="shared" si="4"/>
        <v>0</v>
      </c>
      <c r="W33" s="651">
        <f t="shared" si="4"/>
        <v>0</v>
      </c>
      <c r="X33" s="651">
        <f t="shared" si="4"/>
        <v>0</v>
      </c>
      <c r="Y33" s="648">
        <f t="shared" si="4"/>
        <v>0</v>
      </c>
      <c r="Z33" s="648">
        <f t="shared" si="4"/>
        <v>0</v>
      </c>
      <c r="AA33" s="648">
        <f t="shared" si="4"/>
        <v>0</v>
      </c>
      <c r="AB33" s="652"/>
      <c r="AC33" s="618">
        <f>AC8+AC10+AC12+AC14+AC16+AC18+AC20+AC22+AC24+AC26+AC28+AC30</f>
        <v>0</v>
      </c>
      <c r="AD33" s="653"/>
      <c r="AE33" s="652"/>
      <c r="AF33" s="652"/>
      <c r="AG33" s="648">
        <f>AG8+AG10+AG12+AG14+AG16+AG18+AG20+AG22+AG24+AG26+AG28+AG30</f>
        <v>0</v>
      </c>
      <c r="AH33" s="648">
        <f>AH8+AH10+AH12+AH14+AH16+AH18+AH20+AH22+AH24+AH26+AH28+AH30</f>
        <v>0</v>
      </c>
      <c r="AI33" s="648">
        <f>AI8+AI10+AI12+AI14+AI16+AI18+AI20+AI22+AI24+AI26+AI28+AI30</f>
        <v>0</v>
      </c>
    </row>
    <row r="34" spans="2:35" s="485" customFormat="1" ht="12" customHeight="1" x14ac:dyDescent="0.15">
      <c r="B34" s="654" t="s">
        <v>53</v>
      </c>
      <c r="C34" s="633" t="s">
        <v>120</v>
      </c>
      <c r="D34" s="633" t="s">
        <v>120</v>
      </c>
      <c r="E34" s="633" t="s">
        <v>120</v>
      </c>
      <c r="F34" s="633" t="s">
        <v>120</v>
      </c>
      <c r="G34" s="633" t="s">
        <v>120</v>
      </c>
      <c r="H34" s="633" t="s">
        <v>120</v>
      </c>
      <c r="I34" s="633" t="s">
        <v>120</v>
      </c>
      <c r="J34" s="633" t="s">
        <v>120</v>
      </c>
      <c r="K34" s="655" t="s">
        <v>120</v>
      </c>
      <c r="L34" s="633" t="s">
        <v>120</v>
      </c>
      <c r="M34" s="633" t="s">
        <v>120</v>
      </c>
      <c r="N34" s="633" t="s">
        <v>120</v>
      </c>
      <c r="O34" s="633" t="s">
        <v>120</v>
      </c>
      <c r="P34" s="633" t="s">
        <v>120</v>
      </c>
      <c r="Q34" s="633" t="s">
        <v>120</v>
      </c>
      <c r="R34" s="633" t="s">
        <v>120</v>
      </c>
      <c r="S34" s="633" t="s">
        <v>120</v>
      </c>
      <c r="T34" s="656" t="s">
        <v>120</v>
      </c>
      <c r="U34" s="656" t="s">
        <v>120</v>
      </c>
      <c r="V34" s="657" t="s">
        <v>120</v>
      </c>
      <c r="W34" s="657" t="s">
        <v>120</v>
      </c>
      <c r="X34" s="657" t="s">
        <v>120</v>
      </c>
      <c r="Y34" s="658"/>
      <c r="Z34" s="638"/>
      <c r="AA34" s="658"/>
      <c r="AB34" s="657" t="s">
        <v>227</v>
      </c>
      <c r="AC34" s="638"/>
      <c r="AD34" s="657" t="s">
        <v>226</v>
      </c>
      <c r="AE34" s="657" t="s">
        <v>225</v>
      </c>
      <c r="AF34" s="657" t="s">
        <v>224</v>
      </c>
      <c r="AG34" s="658"/>
      <c r="AH34" s="658"/>
      <c r="AI34" s="658"/>
    </row>
    <row r="35" spans="2:35" s="485" customFormat="1" ht="12" customHeight="1" x14ac:dyDescent="0.15">
      <c r="B35" s="659"/>
      <c r="C35" s="641" t="s">
        <v>120</v>
      </c>
      <c r="D35" s="641" t="s">
        <v>120</v>
      </c>
      <c r="E35" s="641" t="s">
        <v>120</v>
      </c>
      <c r="F35" s="641" t="s">
        <v>120</v>
      </c>
      <c r="G35" s="641" t="s">
        <v>120</v>
      </c>
      <c r="H35" s="641" t="s">
        <v>120</v>
      </c>
      <c r="I35" s="660" t="s">
        <v>120</v>
      </c>
      <c r="J35" s="641" t="s">
        <v>120</v>
      </c>
      <c r="K35" s="660" t="s">
        <v>120</v>
      </c>
      <c r="L35" s="641" t="s">
        <v>120</v>
      </c>
      <c r="M35" s="641" t="s">
        <v>120</v>
      </c>
      <c r="N35" s="641" t="s">
        <v>120</v>
      </c>
      <c r="O35" s="641" t="s">
        <v>120</v>
      </c>
      <c r="P35" s="641" t="s">
        <v>120</v>
      </c>
      <c r="Q35" s="641" t="s">
        <v>120</v>
      </c>
      <c r="R35" s="641" t="s">
        <v>120</v>
      </c>
      <c r="S35" s="641" t="s">
        <v>120</v>
      </c>
      <c r="T35" s="643" t="s">
        <v>120</v>
      </c>
      <c r="U35" s="643" t="s">
        <v>120</v>
      </c>
      <c r="V35" s="615" t="s">
        <v>120</v>
      </c>
      <c r="W35" s="615" t="s">
        <v>120</v>
      </c>
      <c r="X35" s="615" t="s">
        <v>120</v>
      </c>
      <c r="Y35" s="661"/>
      <c r="Z35" s="645"/>
      <c r="AA35" s="661"/>
      <c r="AB35" s="615" t="s">
        <v>120</v>
      </c>
      <c r="AC35" s="645"/>
      <c r="AD35" s="646" t="s">
        <v>120</v>
      </c>
      <c r="AE35" s="646" t="s">
        <v>120</v>
      </c>
      <c r="AF35" s="646" t="s">
        <v>120</v>
      </c>
      <c r="AG35" s="661"/>
      <c r="AH35" s="661"/>
      <c r="AI35" s="661"/>
    </row>
    <row r="36" spans="2:35" s="485" customFormat="1" ht="12" customHeight="1" x14ac:dyDescent="0.15">
      <c r="B36" s="662"/>
      <c r="C36" s="618">
        <f t="shared" ref="C36:X36" si="5">ROUND(C33/12,0)</f>
        <v>0</v>
      </c>
      <c r="D36" s="618">
        <f t="shared" si="5"/>
        <v>0</v>
      </c>
      <c r="E36" s="618">
        <f t="shared" si="5"/>
        <v>0</v>
      </c>
      <c r="F36" s="618">
        <f t="shared" si="5"/>
        <v>0</v>
      </c>
      <c r="G36" s="618">
        <f t="shared" si="5"/>
        <v>0</v>
      </c>
      <c r="H36" s="631">
        <f t="shared" si="5"/>
        <v>0</v>
      </c>
      <c r="I36" s="618">
        <f t="shared" si="5"/>
        <v>0</v>
      </c>
      <c r="J36" s="618">
        <f t="shared" si="5"/>
        <v>0</v>
      </c>
      <c r="K36" s="618">
        <f t="shared" si="5"/>
        <v>0</v>
      </c>
      <c r="L36" s="618">
        <f t="shared" si="5"/>
        <v>0</v>
      </c>
      <c r="M36" s="618">
        <f t="shared" si="5"/>
        <v>0</v>
      </c>
      <c r="N36" s="618">
        <f t="shared" si="5"/>
        <v>0</v>
      </c>
      <c r="O36" s="618">
        <f t="shared" si="5"/>
        <v>0</v>
      </c>
      <c r="P36" s="618">
        <f t="shared" si="5"/>
        <v>0</v>
      </c>
      <c r="Q36" s="618">
        <f t="shared" si="5"/>
        <v>0</v>
      </c>
      <c r="R36" s="618">
        <f t="shared" si="5"/>
        <v>0</v>
      </c>
      <c r="S36" s="618">
        <f t="shared" si="5"/>
        <v>0</v>
      </c>
      <c r="T36" s="663">
        <f t="shared" si="5"/>
        <v>0</v>
      </c>
      <c r="U36" s="663">
        <f t="shared" si="5"/>
        <v>0</v>
      </c>
      <c r="V36" s="618">
        <f t="shared" si="5"/>
        <v>0</v>
      </c>
      <c r="W36" s="664">
        <f t="shared" si="5"/>
        <v>0</v>
      </c>
      <c r="X36" s="664">
        <f t="shared" si="5"/>
        <v>0</v>
      </c>
      <c r="Y36" s="652"/>
      <c r="Z36" s="653"/>
      <c r="AA36" s="652"/>
      <c r="AB36" s="664" t="e">
        <f>ROUND(AA33/Y33,1)</f>
        <v>#DIV/0!</v>
      </c>
      <c r="AC36" s="653"/>
      <c r="AD36" s="664" t="e">
        <f>ROUND(AC33/Z33,1)</f>
        <v>#DIV/0!</v>
      </c>
      <c r="AE36" s="664" t="e">
        <f>ROUND(AA33/G33,1)</f>
        <v>#DIV/0!</v>
      </c>
      <c r="AF36" s="664" t="e">
        <f>ROUND(AC33/J33,1)</f>
        <v>#DIV/0!</v>
      </c>
      <c r="AG36" s="652"/>
      <c r="AH36" s="652"/>
      <c r="AI36" s="652"/>
    </row>
    <row r="37" spans="2:35" s="485" customFormat="1" ht="12.75" customHeight="1" x14ac:dyDescent="0.15">
      <c r="C37" s="665" t="s">
        <v>648</v>
      </c>
      <c r="D37" s="665"/>
      <c r="E37" s="665"/>
      <c r="F37" s="665"/>
      <c r="G37" s="665"/>
      <c r="H37" s="665"/>
      <c r="I37" s="665"/>
      <c r="J37" s="665"/>
      <c r="K37" s="665"/>
      <c r="L37" s="665"/>
      <c r="M37" s="665"/>
      <c r="N37" s="665"/>
      <c r="O37" s="665"/>
      <c r="P37" s="665"/>
      <c r="Q37" s="665"/>
      <c r="R37" s="665"/>
      <c r="S37" s="665"/>
      <c r="T37" s="665"/>
      <c r="U37" s="665"/>
      <c r="V37" s="665"/>
      <c r="W37" s="665"/>
      <c r="X37" s="665"/>
      <c r="Y37" s="665"/>
      <c r="Z37" s="665"/>
      <c r="AA37" s="665"/>
    </row>
    <row r="38" spans="2:35" s="485" customFormat="1" ht="12.75" customHeight="1" x14ac:dyDescent="0.15">
      <c r="D38" s="666" t="s">
        <v>646</v>
      </c>
      <c r="E38" s="666"/>
      <c r="F38" s="666"/>
      <c r="G38" s="666"/>
      <c r="H38" s="666"/>
      <c r="I38" s="666"/>
      <c r="J38" s="666"/>
      <c r="K38" s="666"/>
      <c r="L38" s="666"/>
      <c r="M38" s="666"/>
      <c r="N38" s="666"/>
      <c r="O38" s="666"/>
      <c r="P38" s="666"/>
      <c r="Q38" s="666"/>
      <c r="R38" s="666"/>
      <c r="S38" s="666"/>
      <c r="T38" s="666"/>
      <c r="U38" s="666"/>
      <c r="V38" s="666"/>
      <c r="W38" s="666"/>
      <c r="X38" s="666"/>
      <c r="Y38" s="666"/>
      <c r="Z38" s="666"/>
      <c r="AA38" s="666"/>
    </row>
    <row r="39" spans="2:35" s="485" customFormat="1" ht="12.75" customHeight="1" x14ac:dyDescent="0.15">
      <c r="C39" s="667" t="s">
        <v>377</v>
      </c>
      <c r="D39" s="667"/>
      <c r="E39" s="667"/>
      <c r="F39" s="667"/>
      <c r="G39" s="667"/>
      <c r="H39" s="667"/>
      <c r="I39" s="667"/>
      <c r="J39" s="667"/>
      <c r="K39" s="667"/>
      <c r="L39" s="667"/>
      <c r="M39" s="667"/>
      <c r="N39" s="667"/>
      <c r="O39" s="667"/>
      <c r="P39" s="667"/>
      <c r="Q39" s="667"/>
      <c r="R39" s="667"/>
      <c r="S39" s="667"/>
      <c r="T39" s="667"/>
      <c r="U39" s="667"/>
      <c r="V39" s="667"/>
      <c r="W39" s="667"/>
      <c r="X39" s="667"/>
      <c r="Y39" s="667"/>
      <c r="Z39" s="667"/>
      <c r="AA39" s="667"/>
    </row>
    <row r="40" spans="2:35" s="485" customFormat="1" ht="12.75" customHeight="1" x14ac:dyDescent="0.15">
      <c r="C40" s="667" t="s">
        <v>378</v>
      </c>
      <c r="D40" s="667"/>
      <c r="E40" s="667"/>
      <c r="F40" s="667"/>
      <c r="G40" s="667"/>
      <c r="H40" s="667"/>
      <c r="I40" s="667"/>
      <c r="J40" s="667"/>
      <c r="K40" s="667"/>
      <c r="L40" s="667"/>
      <c r="M40" s="667"/>
      <c r="N40" s="667"/>
      <c r="O40" s="667"/>
      <c r="P40" s="667"/>
      <c r="Q40" s="667"/>
      <c r="R40" s="667"/>
      <c r="S40" s="667"/>
      <c r="T40" s="667"/>
      <c r="U40" s="667"/>
      <c r="V40" s="667"/>
      <c r="W40" s="667"/>
      <c r="X40" s="667"/>
      <c r="Y40" s="667"/>
      <c r="Z40" s="667"/>
      <c r="AA40" s="667"/>
    </row>
    <row r="41" spans="2:35" s="485" customFormat="1" ht="12.75" customHeight="1" x14ac:dyDescent="0.15">
      <c r="C41" s="667" t="s">
        <v>649</v>
      </c>
      <c r="D41" s="667"/>
      <c r="E41" s="667"/>
      <c r="F41" s="667"/>
      <c r="G41" s="667"/>
      <c r="H41" s="667"/>
      <c r="I41" s="667"/>
      <c r="J41" s="667"/>
      <c r="K41" s="667"/>
      <c r="L41" s="667"/>
      <c r="M41" s="667"/>
      <c r="N41" s="667"/>
      <c r="O41" s="667"/>
      <c r="P41" s="667"/>
      <c r="Q41" s="667"/>
      <c r="R41" s="667"/>
      <c r="S41" s="667"/>
      <c r="T41" s="667"/>
      <c r="U41" s="667"/>
      <c r="V41" s="667"/>
      <c r="W41" s="667"/>
      <c r="X41" s="667"/>
      <c r="Y41" s="667"/>
      <c r="Z41" s="667"/>
      <c r="AA41" s="667"/>
    </row>
    <row r="42" spans="2:35" s="485" customFormat="1" ht="12.75" customHeight="1" x14ac:dyDescent="0.15">
      <c r="C42" s="667" t="s">
        <v>379</v>
      </c>
      <c r="D42" s="667"/>
      <c r="E42" s="667"/>
      <c r="F42" s="667"/>
      <c r="G42" s="667"/>
      <c r="H42" s="667"/>
      <c r="I42" s="667"/>
      <c r="J42" s="667"/>
      <c r="K42" s="667"/>
      <c r="L42" s="667"/>
      <c r="M42" s="667"/>
      <c r="N42" s="667"/>
      <c r="O42" s="667"/>
      <c r="P42" s="667"/>
      <c r="Q42" s="667"/>
      <c r="R42" s="667"/>
      <c r="S42" s="667"/>
      <c r="T42" s="667"/>
      <c r="U42" s="667"/>
      <c r="V42" s="667"/>
      <c r="W42" s="667"/>
      <c r="X42" s="667"/>
      <c r="Y42" s="667"/>
      <c r="Z42" s="667"/>
      <c r="AA42" s="667"/>
    </row>
    <row r="43" spans="2:35" s="485" customFormat="1" ht="12.75" customHeight="1" x14ac:dyDescent="0.15">
      <c r="C43" s="667" t="s">
        <v>54</v>
      </c>
      <c r="D43" s="667"/>
      <c r="E43" s="667"/>
      <c r="F43" s="667"/>
      <c r="G43" s="667"/>
      <c r="H43" s="667"/>
      <c r="I43" s="667"/>
      <c r="J43" s="667"/>
      <c r="K43" s="667"/>
      <c r="L43" s="667"/>
      <c r="M43" s="667"/>
      <c r="N43" s="667"/>
      <c r="O43" s="667"/>
      <c r="P43" s="667"/>
      <c r="Q43" s="667"/>
      <c r="R43" s="667"/>
      <c r="S43" s="667"/>
      <c r="T43" s="667"/>
      <c r="U43" s="667"/>
      <c r="V43" s="667"/>
      <c r="W43" s="667"/>
      <c r="X43" s="667"/>
      <c r="Y43" s="667"/>
      <c r="Z43" s="667"/>
      <c r="AA43" s="667"/>
    </row>
  </sheetData>
  <mergeCells count="93">
    <mergeCell ref="B31:B33"/>
    <mergeCell ref="AB31:AB33"/>
    <mergeCell ref="AD31:AD33"/>
    <mergeCell ref="AE31:AE33"/>
    <mergeCell ref="AF31:AF33"/>
    <mergeCell ref="H1:K1"/>
    <mergeCell ref="L1:O1"/>
    <mergeCell ref="B2:C2"/>
    <mergeCell ref="D2:G2"/>
    <mergeCell ref="B25:B26"/>
    <mergeCell ref="B21:B22"/>
    <mergeCell ref="B15:B16"/>
    <mergeCell ref="B11:B12"/>
    <mergeCell ref="B9:B10"/>
    <mergeCell ref="B7:B8"/>
    <mergeCell ref="N2:AC2"/>
    <mergeCell ref="S4:S5"/>
    <mergeCell ref="B3:B5"/>
    <mergeCell ref="N3:Q3"/>
    <mergeCell ref="R3:S3"/>
    <mergeCell ref="T3:U3"/>
    <mergeCell ref="AE25:AE26"/>
    <mergeCell ref="AF25:AF26"/>
    <mergeCell ref="AH34:AH36"/>
    <mergeCell ref="AI34:AI36"/>
    <mergeCell ref="B34:B36"/>
    <mergeCell ref="Y34:Y36"/>
    <mergeCell ref="Z34:Z36"/>
    <mergeCell ref="AA34:AA36"/>
    <mergeCell ref="B27:B28"/>
    <mergeCell ref="AE27:AE28"/>
    <mergeCell ref="AF27:AF28"/>
    <mergeCell ref="AC34:AC36"/>
    <mergeCell ref="AG34:AG36"/>
    <mergeCell ref="B29:B30"/>
    <mergeCell ref="AE29:AE30"/>
    <mergeCell ref="AF29:AF30"/>
    <mergeCell ref="AE21:AE22"/>
    <mergeCell ref="AF21:AF22"/>
    <mergeCell ref="B23:B24"/>
    <mergeCell ref="AE23:AE24"/>
    <mergeCell ref="AF23:AF24"/>
    <mergeCell ref="AE15:AE16"/>
    <mergeCell ref="AF15:AF16"/>
    <mergeCell ref="A16:A19"/>
    <mergeCell ref="B17:B18"/>
    <mergeCell ref="AE17:AE18"/>
    <mergeCell ref="AF17:AF18"/>
    <mergeCell ref="B19:B20"/>
    <mergeCell ref="AE19:AE20"/>
    <mergeCell ref="AF19:AF20"/>
    <mergeCell ref="AE11:AE12"/>
    <mergeCell ref="AF11:AF12"/>
    <mergeCell ref="B13:B14"/>
    <mergeCell ref="AE13:AE14"/>
    <mergeCell ref="AF13:AF14"/>
    <mergeCell ref="AE9:AE10"/>
    <mergeCell ref="AF9:AF10"/>
    <mergeCell ref="W3:X3"/>
    <mergeCell ref="Y3:Z3"/>
    <mergeCell ref="AA3:AD3"/>
    <mergeCell ref="AE4:AE5"/>
    <mergeCell ref="AE7:AE8"/>
    <mergeCell ref="AF7:AF8"/>
    <mergeCell ref="AF4:AF5"/>
    <mergeCell ref="AE3:AF3"/>
    <mergeCell ref="AC4:AD4"/>
    <mergeCell ref="AA4:AB4"/>
    <mergeCell ref="C3:M3"/>
    <mergeCell ref="AI4:AI5"/>
    <mergeCell ref="P4:P5"/>
    <mergeCell ref="Q4:Q5"/>
    <mergeCell ref="K4:K5"/>
    <mergeCell ref="L4:L5"/>
    <mergeCell ref="M4:M5"/>
    <mergeCell ref="T4:T5"/>
    <mergeCell ref="U4:U5"/>
    <mergeCell ref="AG4:AG5"/>
    <mergeCell ref="AH4:AH5"/>
    <mergeCell ref="R4:R5"/>
    <mergeCell ref="V3:V5"/>
    <mergeCell ref="N4:N5"/>
    <mergeCell ref="O4:O5"/>
    <mergeCell ref="AG3:AI3"/>
    <mergeCell ref="C4:G4"/>
    <mergeCell ref="H4:J4"/>
    <mergeCell ref="C42:AA42"/>
    <mergeCell ref="C43:AA43"/>
    <mergeCell ref="C37:AA37"/>
    <mergeCell ref="D38:AA38"/>
    <mergeCell ref="C39:AA39"/>
    <mergeCell ref="C40:AA40"/>
    <mergeCell ref="C41:AA41"/>
  </mergeCells>
  <phoneticPr fontId="7"/>
  <printOptions horizontalCentered="1" verticalCentered="1"/>
  <pageMargins left="0.78740157480314965" right="0.43307086614173229" top="1.3385826771653544" bottom="1.0236220472440944" header="0.51181102362204722" footer="0.51181102362204722"/>
  <pageSetup paperSize="9" scale="7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I44"/>
  <sheetViews>
    <sheetView view="pageBreakPreview" topLeftCell="A4" zoomScaleNormal="100" zoomScaleSheetLayoutView="100" workbookViewId="0">
      <selection activeCell="H8" sqref="H8"/>
    </sheetView>
  </sheetViews>
  <sheetFormatPr defaultRowHeight="11.25" x14ac:dyDescent="0.15"/>
  <cols>
    <col min="1" max="1" width="3.6640625" style="485" customWidth="1"/>
    <col min="2" max="2" width="4.83203125" style="485" customWidth="1"/>
    <col min="3" max="32" width="7.83203125" style="485" customWidth="1"/>
    <col min="33" max="35" width="7.33203125" style="485" customWidth="1"/>
    <col min="36" max="16384" width="9.33203125" style="485"/>
  </cols>
  <sheetData>
    <row r="1" spans="1:35" ht="17.25" customHeight="1" x14ac:dyDescent="0.15">
      <c r="C1" s="571"/>
      <c r="H1" s="485" t="s">
        <v>125</v>
      </c>
    </row>
    <row r="2" spans="1:35" ht="17.25" customHeight="1" x14ac:dyDescent="0.15">
      <c r="C2" s="571"/>
      <c r="D2" s="115"/>
      <c r="E2" s="115"/>
      <c r="H2" s="485" t="s">
        <v>124</v>
      </c>
    </row>
    <row r="3" spans="1:35" ht="17.25" customHeight="1" x14ac:dyDescent="0.15">
      <c r="A3" s="668" t="s">
        <v>289</v>
      </c>
      <c r="B3" s="668"/>
      <c r="C3" s="570">
        <f>+表紙!C4</f>
        <v>7</v>
      </c>
      <c r="D3" s="570"/>
      <c r="E3" s="570"/>
      <c r="F3" s="570"/>
      <c r="H3" s="669" t="s">
        <v>123</v>
      </c>
      <c r="I3" s="669"/>
      <c r="J3" s="670"/>
      <c r="K3" s="671" t="s">
        <v>122</v>
      </c>
      <c r="L3" s="485" t="s">
        <v>174</v>
      </c>
      <c r="S3" s="672"/>
      <c r="T3" s="673"/>
    </row>
    <row r="4" spans="1:35" ht="36.75" customHeight="1" x14ac:dyDescent="0.15">
      <c r="B4" s="573" t="s">
        <v>645</v>
      </c>
      <c r="C4" s="578" t="s">
        <v>288</v>
      </c>
      <c r="D4" s="578"/>
      <c r="E4" s="578"/>
      <c r="F4" s="578"/>
      <c r="G4" s="578"/>
      <c r="H4" s="578"/>
      <c r="I4" s="578"/>
      <c r="J4" s="578"/>
      <c r="K4" s="578"/>
      <c r="L4" s="578"/>
      <c r="M4" s="578"/>
      <c r="N4" s="578" t="s">
        <v>40</v>
      </c>
      <c r="O4" s="578"/>
      <c r="P4" s="578"/>
      <c r="Q4" s="578"/>
      <c r="R4" s="579" t="s">
        <v>41</v>
      </c>
      <c r="S4" s="580"/>
      <c r="T4" s="577" t="s">
        <v>42</v>
      </c>
      <c r="U4" s="578"/>
      <c r="V4" s="491" t="s">
        <v>328</v>
      </c>
      <c r="W4" s="574" t="s">
        <v>273</v>
      </c>
      <c r="X4" s="576"/>
      <c r="Y4" s="574" t="s">
        <v>272</v>
      </c>
      <c r="Z4" s="581"/>
      <c r="AA4" s="582" t="s">
        <v>271</v>
      </c>
      <c r="AB4" s="583"/>
      <c r="AC4" s="583"/>
      <c r="AD4" s="584"/>
      <c r="AE4" s="585" t="s">
        <v>270</v>
      </c>
      <c r="AF4" s="586"/>
      <c r="AG4" s="578" t="s">
        <v>43</v>
      </c>
      <c r="AH4" s="578"/>
      <c r="AI4" s="578"/>
    </row>
    <row r="5" spans="1:35" ht="18" customHeight="1" x14ac:dyDescent="0.15">
      <c r="B5" s="587"/>
      <c r="C5" s="488" t="s">
        <v>269</v>
      </c>
      <c r="D5" s="588"/>
      <c r="E5" s="588"/>
      <c r="F5" s="588"/>
      <c r="G5" s="581"/>
      <c r="H5" s="488" t="s">
        <v>268</v>
      </c>
      <c r="I5" s="588"/>
      <c r="J5" s="581"/>
      <c r="K5" s="491" t="s">
        <v>49</v>
      </c>
      <c r="L5" s="589" t="s">
        <v>47</v>
      </c>
      <c r="M5" s="590" t="s">
        <v>267</v>
      </c>
      <c r="N5" s="591" t="s">
        <v>48</v>
      </c>
      <c r="O5" s="592" t="s">
        <v>266</v>
      </c>
      <c r="P5" s="589" t="s">
        <v>264</v>
      </c>
      <c r="Q5" s="486" t="s">
        <v>49</v>
      </c>
      <c r="R5" s="591" t="s">
        <v>266</v>
      </c>
      <c r="S5" s="589" t="s">
        <v>264</v>
      </c>
      <c r="T5" s="591" t="s">
        <v>265</v>
      </c>
      <c r="U5" s="589" t="s">
        <v>264</v>
      </c>
      <c r="V5" s="495"/>
      <c r="W5" s="593" t="s">
        <v>261</v>
      </c>
      <c r="X5" s="593" t="s">
        <v>263</v>
      </c>
      <c r="Y5" s="594" t="s">
        <v>261</v>
      </c>
      <c r="Z5" s="594" t="s">
        <v>260</v>
      </c>
      <c r="AA5" s="574" t="s">
        <v>262</v>
      </c>
      <c r="AB5" s="576"/>
      <c r="AC5" s="574" t="s">
        <v>260</v>
      </c>
      <c r="AD5" s="576"/>
      <c r="AE5" s="491" t="s">
        <v>261</v>
      </c>
      <c r="AF5" s="491" t="s">
        <v>260</v>
      </c>
      <c r="AG5" s="491" t="s">
        <v>50</v>
      </c>
      <c r="AH5" s="491" t="s">
        <v>51</v>
      </c>
      <c r="AI5" s="486" t="s">
        <v>49</v>
      </c>
    </row>
    <row r="6" spans="1:35" ht="36.75" customHeight="1" x14ac:dyDescent="0.15">
      <c r="B6" s="595"/>
      <c r="C6" s="596" t="s">
        <v>44</v>
      </c>
      <c r="D6" s="597" t="s">
        <v>259</v>
      </c>
      <c r="E6" s="596" t="s">
        <v>45</v>
      </c>
      <c r="F6" s="597" t="s">
        <v>46</v>
      </c>
      <c r="G6" s="593" t="s">
        <v>258</v>
      </c>
      <c r="H6" s="598" t="s">
        <v>45</v>
      </c>
      <c r="I6" s="597" t="s">
        <v>46</v>
      </c>
      <c r="J6" s="593" t="s">
        <v>257</v>
      </c>
      <c r="K6" s="511"/>
      <c r="L6" s="599"/>
      <c r="M6" s="600"/>
      <c r="N6" s="601"/>
      <c r="O6" s="602"/>
      <c r="P6" s="599"/>
      <c r="Q6" s="511"/>
      <c r="R6" s="601"/>
      <c r="S6" s="599"/>
      <c r="T6" s="601"/>
      <c r="U6" s="599"/>
      <c r="V6" s="511"/>
      <c r="W6" s="603" t="s">
        <v>256</v>
      </c>
      <c r="X6" s="603" t="s">
        <v>255</v>
      </c>
      <c r="Y6" s="604" t="s">
        <v>254</v>
      </c>
      <c r="Z6" s="604" t="s">
        <v>253</v>
      </c>
      <c r="AA6" s="605" t="s">
        <v>252</v>
      </c>
      <c r="AB6" s="606" t="s">
        <v>251</v>
      </c>
      <c r="AC6" s="605" t="s">
        <v>250</v>
      </c>
      <c r="AD6" s="606" t="s">
        <v>249</v>
      </c>
      <c r="AE6" s="501"/>
      <c r="AF6" s="501"/>
      <c r="AG6" s="501"/>
      <c r="AH6" s="501"/>
      <c r="AI6" s="511"/>
    </row>
    <row r="7" spans="1:35" ht="12" customHeight="1" x14ac:dyDescent="0.15">
      <c r="B7" s="607"/>
      <c r="C7" s="608" t="s">
        <v>38</v>
      </c>
      <c r="D7" s="608" t="s">
        <v>38</v>
      </c>
      <c r="E7" s="608" t="s">
        <v>38</v>
      </c>
      <c r="F7" s="608" t="s">
        <v>38</v>
      </c>
      <c r="G7" s="609" t="s">
        <v>38</v>
      </c>
      <c r="H7" s="608" t="s">
        <v>38</v>
      </c>
      <c r="I7" s="608" t="s">
        <v>38</v>
      </c>
      <c r="J7" s="609" t="s">
        <v>38</v>
      </c>
      <c r="K7" s="609" t="s">
        <v>38</v>
      </c>
      <c r="L7" s="608" t="s">
        <v>38</v>
      </c>
      <c r="M7" s="609" t="s">
        <v>38</v>
      </c>
      <c r="N7" s="608" t="s">
        <v>38</v>
      </c>
      <c r="O7" s="608" t="s">
        <v>38</v>
      </c>
      <c r="P7" s="608" t="s">
        <v>38</v>
      </c>
      <c r="Q7" s="609" t="s">
        <v>38</v>
      </c>
      <c r="R7" s="608" t="s">
        <v>38</v>
      </c>
      <c r="S7" s="608" t="s">
        <v>38</v>
      </c>
      <c r="T7" s="608" t="s">
        <v>38</v>
      </c>
      <c r="U7" s="608" t="s">
        <v>38</v>
      </c>
      <c r="V7" s="608" t="s">
        <v>38</v>
      </c>
      <c r="W7" s="608" t="s">
        <v>39</v>
      </c>
      <c r="X7" s="608" t="s">
        <v>52</v>
      </c>
      <c r="Y7" s="609" t="s">
        <v>38</v>
      </c>
      <c r="Z7" s="609"/>
      <c r="AA7" s="608" t="s">
        <v>38</v>
      </c>
      <c r="AB7" s="609" t="s">
        <v>248</v>
      </c>
      <c r="AC7" s="608"/>
      <c r="AD7" s="609"/>
      <c r="AE7" s="610" t="s">
        <v>52</v>
      </c>
      <c r="AF7" s="610" t="s">
        <v>52</v>
      </c>
      <c r="AG7" s="608" t="s">
        <v>38</v>
      </c>
      <c r="AH7" s="608" t="s">
        <v>38</v>
      </c>
      <c r="AI7" s="608" t="s">
        <v>38</v>
      </c>
    </row>
    <row r="8" spans="1:35" ht="12" customHeight="1" x14ac:dyDescent="0.15">
      <c r="B8" s="611" t="s">
        <v>247</v>
      </c>
      <c r="C8" s="612"/>
      <c r="D8" s="612"/>
      <c r="E8" s="612"/>
      <c r="F8" s="612"/>
      <c r="G8" s="613">
        <f t="shared" ref="G8:G31" si="0">SUM(C8:F8)</f>
        <v>0</v>
      </c>
      <c r="H8" s="612"/>
      <c r="I8" s="612"/>
      <c r="J8" s="613">
        <f t="shared" ref="J8:J31" si="1">SUM(H8:I8)</f>
        <v>0</v>
      </c>
      <c r="K8" s="613">
        <f t="shared" ref="K8:K31" si="2">G8+J8</f>
        <v>0</v>
      </c>
      <c r="L8" s="612"/>
      <c r="M8" s="613">
        <f t="shared" ref="M8:M31" si="3">K8+L8</f>
        <v>0</v>
      </c>
      <c r="N8" s="614" t="s">
        <v>237</v>
      </c>
      <c r="O8" s="614" t="s">
        <v>120</v>
      </c>
      <c r="P8" s="614" t="s">
        <v>120</v>
      </c>
      <c r="Q8" s="615" t="s">
        <v>120</v>
      </c>
      <c r="R8" s="614" t="s">
        <v>120</v>
      </c>
      <c r="S8" s="614" t="s">
        <v>120</v>
      </c>
      <c r="T8" s="614" t="s">
        <v>120</v>
      </c>
      <c r="U8" s="614" t="s">
        <v>120</v>
      </c>
      <c r="V8" s="614" t="s">
        <v>120</v>
      </c>
      <c r="W8" s="614" t="s">
        <v>120</v>
      </c>
      <c r="X8" s="614" t="s">
        <v>120</v>
      </c>
      <c r="Y8" s="615" t="s">
        <v>120</v>
      </c>
      <c r="Z8" s="615" t="s">
        <v>120</v>
      </c>
      <c r="AA8" s="614" t="s">
        <v>120</v>
      </c>
      <c r="AB8" s="615" t="s">
        <v>120</v>
      </c>
      <c r="AC8" s="614" t="s">
        <v>120</v>
      </c>
      <c r="AD8" s="615" t="s">
        <v>120</v>
      </c>
      <c r="AE8" s="616"/>
      <c r="AF8" s="616"/>
      <c r="AG8" s="614" t="s">
        <v>120</v>
      </c>
      <c r="AH8" s="614" t="s">
        <v>120</v>
      </c>
      <c r="AI8" s="615" t="s">
        <v>120</v>
      </c>
    </row>
    <row r="9" spans="1:35" ht="12" customHeight="1" x14ac:dyDescent="0.15">
      <c r="B9" s="511"/>
      <c r="C9" s="617"/>
      <c r="D9" s="617"/>
      <c r="E9" s="617"/>
      <c r="F9" s="617"/>
      <c r="G9" s="618">
        <f t="shared" si="0"/>
        <v>0</v>
      </c>
      <c r="H9" s="617"/>
      <c r="I9" s="617"/>
      <c r="J9" s="618">
        <f t="shared" si="1"/>
        <v>0</v>
      </c>
      <c r="K9" s="618">
        <f t="shared" si="2"/>
        <v>0</v>
      </c>
      <c r="L9" s="617"/>
      <c r="M9" s="618">
        <f t="shared" si="3"/>
        <v>0</v>
      </c>
      <c r="N9" s="617"/>
      <c r="O9" s="617"/>
      <c r="P9" s="617"/>
      <c r="Q9" s="618">
        <f>SUM(N9:P9)</f>
        <v>0</v>
      </c>
      <c r="R9" s="617"/>
      <c r="S9" s="617"/>
      <c r="T9" s="619"/>
      <c r="U9" s="619"/>
      <c r="V9" s="620"/>
      <c r="W9" s="620"/>
      <c r="X9" s="620"/>
      <c r="Y9" s="618">
        <f>G9*W9</f>
        <v>0</v>
      </c>
      <c r="Z9" s="618">
        <f>J9*X9</f>
        <v>0</v>
      </c>
      <c r="AA9" s="621"/>
      <c r="AB9" s="622" t="e">
        <f>ROUND(AA9/Y9*100,1)</f>
        <v>#DIV/0!</v>
      </c>
      <c r="AC9" s="617"/>
      <c r="AD9" s="622" t="e">
        <f>ROUND(AC9/Z9*100,1)</f>
        <v>#DIV/0!</v>
      </c>
      <c r="AE9" s="623"/>
      <c r="AF9" s="623"/>
      <c r="AG9" s="621"/>
      <c r="AH9" s="621"/>
      <c r="AI9" s="618">
        <f>AG9+AH9</f>
        <v>0</v>
      </c>
    </row>
    <row r="10" spans="1:35" ht="12" customHeight="1" x14ac:dyDescent="0.15">
      <c r="A10" s="624"/>
      <c r="B10" s="625" t="s">
        <v>246</v>
      </c>
      <c r="C10" s="612"/>
      <c r="D10" s="612"/>
      <c r="E10" s="612"/>
      <c r="F10" s="612"/>
      <c r="G10" s="613">
        <f t="shared" si="0"/>
        <v>0</v>
      </c>
      <c r="H10" s="612"/>
      <c r="I10" s="612"/>
      <c r="J10" s="613">
        <f t="shared" si="1"/>
        <v>0</v>
      </c>
      <c r="K10" s="613">
        <f t="shared" si="2"/>
        <v>0</v>
      </c>
      <c r="L10" s="612"/>
      <c r="M10" s="613">
        <f t="shared" si="3"/>
        <v>0</v>
      </c>
      <c r="N10" s="614" t="s">
        <v>237</v>
      </c>
      <c r="O10" s="614" t="s">
        <v>120</v>
      </c>
      <c r="P10" s="614" t="s">
        <v>120</v>
      </c>
      <c r="Q10" s="615" t="s">
        <v>120</v>
      </c>
      <c r="R10" s="614" t="s">
        <v>120</v>
      </c>
      <c r="S10" s="614" t="s">
        <v>120</v>
      </c>
      <c r="T10" s="614" t="s">
        <v>120</v>
      </c>
      <c r="U10" s="614" t="s">
        <v>120</v>
      </c>
      <c r="V10" s="614" t="s">
        <v>120</v>
      </c>
      <c r="W10" s="614" t="s">
        <v>120</v>
      </c>
      <c r="X10" s="614" t="s">
        <v>120</v>
      </c>
      <c r="Y10" s="615" t="s">
        <v>120</v>
      </c>
      <c r="Z10" s="615" t="s">
        <v>120</v>
      </c>
      <c r="AA10" s="614" t="s">
        <v>120</v>
      </c>
      <c r="AB10" s="615" t="s">
        <v>120</v>
      </c>
      <c r="AC10" s="614" t="s">
        <v>120</v>
      </c>
      <c r="AD10" s="615" t="s">
        <v>120</v>
      </c>
      <c r="AE10" s="626"/>
      <c r="AF10" s="626"/>
      <c r="AG10" s="614" t="s">
        <v>120</v>
      </c>
      <c r="AH10" s="614" t="s">
        <v>120</v>
      </c>
      <c r="AI10" s="615" t="s">
        <v>120</v>
      </c>
    </row>
    <row r="11" spans="1:35" ht="12" customHeight="1" x14ac:dyDescent="0.15">
      <c r="A11" s="624"/>
      <c r="B11" s="511"/>
      <c r="C11" s="617"/>
      <c r="D11" s="617"/>
      <c r="E11" s="617"/>
      <c r="F11" s="617"/>
      <c r="G11" s="618">
        <f t="shared" si="0"/>
        <v>0</v>
      </c>
      <c r="H11" s="617"/>
      <c r="I11" s="617"/>
      <c r="J11" s="618">
        <f t="shared" si="1"/>
        <v>0</v>
      </c>
      <c r="K11" s="618">
        <f t="shared" si="2"/>
        <v>0</v>
      </c>
      <c r="L11" s="617"/>
      <c r="M11" s="618">
        <f t="shared" si="3"/>
        <v>0</v>
      </c>
      <c r="N11" s="617"/>
      <c r="O11" s="617"/>
      <c r="P11" s="617"/>
      <c r="Q11" s="618">
        <f>SUM(N11:P11)</f>
        <v>0</v>
      </c>
      <c r="R11" s="617"/>
      <c r="S11" s="617"/>
      <c r="T11" s="619"/>
      <c r="U11" s="619"/>
      <c r="V11" s="620"/>
      <c r="W11" s="620"/>
      <c r="X11" s="620"/>
      <c r="Y11" s="618">
        <f>G11*W11</f>
        <v>0</v>
      </c>
      <c r="Z11" s="618">
        <f>J11*X11</f>
        <v>0</v>
      </c>
      <c r="AA11" s="621"/>
      <c r="AB11" s="622" t="e">
        <f>ROUND(AA11/Y11*100,1)</f>
        <v>#DIV/0!</v>
      </c>
      <c r="AC11" s="617"/>
      <c r="AD11" s="622" t="e">
        <f>ROUND(AC11/Z11*100,1)</f>
        <v>#DIV/0!</v>
      </c>
      <c r="AE11" s="627"/>
      <c r="AF11" s="627"/>
      <c r="AG11" s="621"/>
      <c r="AH11" s="621"/>
      <c r="AI11" s="618">
        <f>AG11+AH11</f>
        <v>0</v>
      </c>
    </row>
    <row r="12" spans="1:35" ht="12" customHeight="1" x14ac:dyDescent="0.15">
      <c r="A12" s="571"/>
      <c r="B12" s="625" t="s">
        <v>245</v>
      </c>
      <c r="C12" s="612"/>
      <c r="D12" s="612"/>
      <c r="E12" s="612"/>
      <c r="F12" s="612"/>
      <c r="G12" s="613">
        <f t="shared" si="0"/>
        <v>0</v>
      </c>
      <c r="H12" s="612"/>
      <c r="I12" s="612"/>
      <c r="J12" s="613">
        <f t="shared" si="1"/>
        <v>0</v>
      </c>
      <c r="K12" s="613">
        <f t="shared" si="2"/>
        <v>0</v>
      </c>
      <c r="L12" s="612"/>
      <c r="M12" s="613">
        <f t="shared" si="3"/>
        <v>0</v>
      </c>
      <c r="N12" s="614" t="s">
        <v>237</v>
      </c>
      <c r="O12" s="614" t="s">
        <v>120</v>
      </c>
      <c r="P12" s="614" t="s">
        <v>120</v>
      </c>
      <c r="Q12" s="615" t="s">
        <v>120</v>
      </c>
      <c r="R12" s="614" t="s">
        <v>120</v>
      </c>
      <c r="S12" s="614" t="s">
        <v>120</v>
      </c>
      <c r="T12" s="614" t="s">
        <v>120</v>
      </c>
      <c r="U12" s="614" t="s">
        <v>120</v>
      </c>
      <c r="V12" s="614" t="s">
        <v>120</v>
      </c>
      <c r="W12" s="614" t="s">
        <v>120</v>
      </c>
      <c r="X12" s="614" t="s">
        <v>120</v>
      </c>
      <c r="Y12" s="615" t="s">
        <v>120</v>
      </c>
      <c r="Z12" s="615" t="s">
        <v>120</v>
      </c>
      <c r="AA12" s="614" t="s">
        <v>120</v>
      </c>
      <c r="AB12" s="615" t="s">
        <v>120</v>
      </c>
      <c r="AC12" s="614" t="s">
        <v>120</v>
      </c>
      <c r="AD12" s="615" t="s">
        <v>120</v>
      </c>
      <c r="AE12" s="626"/>
      <c r="AF12" s="626"/>
      <c r="AG12" s="614" t="s">
        <v>120</v>
      </c>
      <c r="AH12" s="614" t="s">
        <v>120</v>
      </c>
      <c r="AI12" s="615" t="s">
        <v>120</v>
      </c>
    </row>
    <row r="13" spans="1:35" ht="12" customHeight="1" x14ac:dyDescent="0.15">
      <c r="A13" s="571"/>
      <c r="B13" s="511"/>
      <c r="C13" s="617"/>
      <c r="D13" s="617"/>
      <c r="E13" s="617"/>
      <c r="F13" s="617"/>
      <c r="G13" s="618">
        <f t="shared" si="0"/>
        <v>0</v>
      </c>
      <c r="H13" s="617"/>
      <c r="I13" s="617"/>
      <c r="J13" s="618">
        <f t="shared" si="1"/>
        <v>0</v>
      </c>
      <c r="K13" s="618">
        <f t="shared" si="2"/>
        <v>0</v>
      </c>
      <c r="L13" s="617"/>
      <c r="M13" s="618">
        <f t="shared" si="3"/>
        <v>0</v>
      </c>
      <c r="N13" s="617"/>
      <c r="O13" s="617"/>
      <c r="P13" s="617"/>
      <c r="Q13" s="618">
        <f>SUM(N13:P13)</f>
        <v>0</v>
      </c>
      <c r="R13" s="617"/>
      <c r="S13" s="617"/>
      <c r="T13" s="619"/>
      <c r="U13" s="619"/>
      <c r="V13" s="620"/>
      <c r="W13" s="620"/>
      <c r="X13" s="620"/>
      <c r="Y13" s="618">
        <f>G13*W13</f>
        <v>0</v>
      </c>
      <c r="Z13" s="618">
        <f>J13*X13</f>
        <v>0</v>
      </c>
      <c r="AA13" s="621"/>
      <c r="AB13" s="622" t="e">
        <f>ROUND(AA13/Y13*100,1)</f>
        <v>#DIV/0!</v>
      </c>
      <c r="AC13" s="617"/>
      <c r="AD13" s="622" t="e">
        <f>ROUND(AC13/Z13*100,1)</f>
        <v>#DIV/0!</v>
      </c>
      <c r="AE13" s="627"/>
      <c r="AF13" s="627"/>
      <c r="AG13" s="621"/>
      <c r="AH13" s="621"/>
      <c r="AI13" s="618">
        <f>AG13+AH13</f>
        <v>0</v>
      </c>
    </row>
    <row r="14" spans="1:35" ht="12" customHeight="1" x14ac:dyDescent="0.15">
      <c r="B14" s="625" t="s">
        <v>244</v>
      </c>
      <c r="C14" s="612"/>
      <c r="D14" s="612"/>
      <c r="E14" s="612"/>
      <c r="F14" s="612"/>
      <c r="G14" s="613">
        <f t="shared" si="0"/>
        <v>0</v>
      </c>
      <c r="H14" s="612"/>
      <c r="I14" s="612"/>
      <c r="J14" s="613">
        <f t="shared" si="1"/>
        <v>0</v>
      </c>
      <c r="K14" s="613">
        <f t="shared" si="2"/>
        <v>0</v>
      </c>
      <c r="L14" s="612"/>
      <c r="M14" s="613">
        <f t="shared" si="3"/>
        <v>0</v>
      </c>
      <c r="N14" s="614" t="s">
        <v>237</v>
      </c>
      <c r="O14" s="614" t="s">
        <v>120</v>
      </c>
      <c r="P14" s="614" t="s">
        <v>120</v>
      </c>
      <c r="Q14" s="615" t="s">
        <v>120</v>
      </c>
      <c r="R14" s="614" t="s">
        <v>120</v>
      </c>
      <c r="S14" s="614" t="s">
        <v>120</v>
      </c>
      <c r="T14" s="614" t="s">
        <v>120</v>
      </c>
      <c r="U14" s="614" t="s">
        <v>120</v>
      </c>
      <c r="V14" s="614" t="s">
        <v>120</v>
      </c>
      <c r="W14" s="614" t="s">
        <v>120</v>
      </c>
      <c r="X14" s="614" t="s">
        <v>120</v>
      </c>
      <c r="Y14" s="615" t="s">
        <v>120</v>
      </c>
      <c r="Z14" s="615" t="s">
        <v>120</v>
      </c>
      <c r="AA14" s="614" t="s">
        <v>120</v>
      </c>
      <c r="AB14" s="615" t="s">
        <v>120</v>
      </c>
      <c r="AC14" s="614" t="s">
        <v>120</v>
      </c>
      <c r="AD14" s="615" t="s">
        <v>120</v>
      </c>
      <c r="AE14" s="626"/>
      <c r="AF14" s="626"/>
      <c r="AG14" s="614" t="s">
        <v>120</v>
      </c>
      <c r="AH14" s="614" t="s">
        <v>120</v>
      </c>
      <c r="AI14" s="615" t="s">
        <v>120</v>
      </c>
    </row>
    <row r="15" spans="1:35" ht="12" customHeight="1" x14ac:dyDescent="0.15">
      <c r="B15" s="511"/>
      <c r="C15" s="617"/>
      <c r="D15" s="617"/>
      <c r="E15" s="617"/>
      <c r="F15" s="617"/>
      <c r="G15" s="618">
        <f t="shared" si="0"/>
        <v>0</v>
      </c>
      <c r="H15" s="617"/>
      <c r="I15" s="617"/>
      <c r="J15" s="618">
        <f t="shared" si="1"/>
        <v>0</v>
      </c>
      <c r="K15" s="618">
        <f t="shared" si="2"/>
        <v>0</v>
      </c>
      <c r="L15" s="617"/>
      <c r="M15" s="618">
        <f t="shared" si="3"/>
        <v>0</v>
      </c>
      <c r="N15" s="617"/>
      <c r="O15" s="617"/>
      <c r="P15" s="617"/>
      <c r="Q15" s="618">
        <f>SUM(N15:P15)</f>
        <v>0</v>
      </c>
      <c r="R15" s="617"/>
      <c r="S15" s="617"/>
      <c r="T15" s="619"/>
      <c r="U15" s="619"/>
      <c r="V15" s="620"/>
      <c r="W15" s="620"/>
      <c r="X15" s="620"/>
      <c r="Y15" s="618">
        <f>G15*W15</f>
        <v>0</v>
      </c>
      <c r="Z15" s="618">
        <f>J15*X15</f>
        <v>0</v>
      </c>
      <c r="AA15" s="621"/>
      <c r="AB15" s="622" t="e">
        <f>ROUND(AA15/Y15*100,1)</f>
        <v>#DIV/0!</v>
      </c>
      <c r="AC15" s="617"/>
      <c r="AD15" s="622" t="e">
        <f>ROUND(AC15/Z15*100,1)</f>
        <v>#DIV/0!</v>
      </c>
      <c r="AE15" s="627"/>
      <c r="AF15" s="627"/>
      <c r="AG15" s="621"/>
      <c r="AH15" s="621"/>
      <c r="AI15" s="618">
        <f>AG15+AH15</f>
        <v>0</v>
      </c>
    </row>
    <row r="16" spans="1:35" ht="12" customHeight="1" x14ac:dyDescent="0.15">
      <c r="B16" s="625" t="s">
        <v>243</v>
      </c>
      <c r="C16" s="612"/>
      <c r="D16" s="612"/>
      <c r="E16" s="612"/>
      <c r="F16" s="612"/>
      <c r="G16" s="613">
        <f t="shared" si="0"/>
        <v>0</v>
      </c>
      <c r="H16" s="612"/>
      <c r="I16" s="612"/>
      <c r="J16" s="613">
        <f t="shared" si="1"/>
        <v>0</v>
      </c>
      <c r="K16" s="613">
        <f t="shared" si="2"/>
        <v>0</v>
      </c>
      <c r="L16" s="612"/>
      <c r="M16" s="613">
        <f t="shared" si="3"/>
        <v>0</v>
      </c>
      <c r="N16" s="614" t="s">
        <v>237</v>
      </c>
      <c r="O16" s="614" t="s">
        <v>120</v>
      </c>
      <c r="P16" s="614" t="s">
        <v>120</v>
      </c>
      <c r="Q16" s="615" t="s">
        <v>120</v>
      </c>
      <c r="R16" s="614" t="s">
        <v>120</v>
      </c>
      <c r="S16" s="614" t="s">
        <v>120</v>
      </c>
      <c r="T16" s="614" t="s">
        <v>120</v>
      </c>
      <c r="U16" s="614" t="s">
        <v>120</v>
      </c>
      <c r="V16" s="614" t="s">
        <v>120</v>
      </c>
      <c r="W16" s="614" t="s">
        <v>120</v>
      </c>
      <c r="X16" s="614" t="s">
        <v>120</v>
      </c>
      <c r="Y16" s="615" t="s">
        <v>120</v>
      </c>
      <c r="Z16" s="615" t="s">
        <v>120</v>
      </c>
      <c r="AA16" s="614" t="s">
        <v>120</v>
      </c>
      <c r="AB16" s="615" t="s">
        <v>120</v>
      </c>
      <c r="AC16" s="614" t="s">
        <v>120</v>
      </c>
      <c r="AD16" s="615" t="s">
        <v>120</v>
      </c>
      <c r="AE16" s="626"/>
      <c r="AF16" s="626"/>
      <c r="AG16" s="614" t="s">
        <v>120</v>
      </c>
      <c r="AH16" s="614" t="s">
        <v>120</v>
      </c>
      <c r="AI16" s="615" t="s">
        <v>120</v>
      </c>
    </row>
    <row r="17" spans="1:35" ht="12" customHeight="1" x14ac:dyDescent="0.15">
      <c r="A17" s="628" t="s">
        <v>302</v>
      </c>
      <c r="B17" s="511"/>
      <c r="C17" s="617"/>
      <c r="D17" s="617"/>
      <c r="E17" s="617"/>
      <c r="F17" s="617"/>
      <c r="G17" s="618">
        <f t="shared" si="0"/>
        <v>0</v>
      </c>
      <c r="H17" s="617"/>
      <c r="I17" s="617"/>
      <c r="J17" s="618">
        <f t="shared" si="1"/>
        <v>0</v>
      </c>
      <c r="K17" s="618">
        <f t="shared" si="2"/>
        <v>0</v>
      </c>
      <c r="L17" s="617"/>
      <c r="M17" s="618">
        <f t="shared" si="3"/>
        <v>0</v>
      </c>
      <c r="N17" s="617"/>
      <c r="O17" s="617"/>
      <c r="P17" s="617"/>
      <c r="Q17" s="618">
        <f>SUM(N17:P17)</f>
        <v>0</v>
      </c>
      <c r="R17" s="617"/>
      <c r="S17" s="617"/>
      <c r="T17" s="619"/>
      <c r="U17" s="619"/>
      <c r="V17" s="620"/>
      <c r="W17" s="620"/>
      <c r="X17" s="620"/>
      <c r="Y17" s="618">
        <f>G17*W17</f>
        <v>0</v>
      </c>
      <c r="Z17" s="618">
        <f>J17*X17</f>
        <v>0</v>
      </c>
      <c r="AA17" s="621"/>
      <c r="AB17" s="622" t="e">
        <f>ROUND(AA17/Y17*100,1)</f>
        <v>#DIV/0!</v>
      </c>
      <c r="AC17" s="617"/>
      <c r="AD17" s="622" t="e">
        <f>ROUND(AC17/Z17*100,1)</f>
        <v>#DIV/0!</v>
      </c>
      <c r="AE17" s="627"/>
      <c r="AF17" s="627"/>
      <c r="AG17" s="621"/>
      <c r="AH17" s="621"/>
      <c r="AI17" s="618">
        <f>AG17+AH17</f>
        <v>0</v>
      </c>
    </row>
    <row r="18" spans="1:35" ht="12" customHeight="1" x14ac:dyDescent="0.15">
      <c r="A18" s="629"/>
      <c r="B18" s="625" t="s">
        <v>242</v>
      </c>
      <c r="C18" s="612"/>
      <c r="D18" s="612"/>
      <c r="E18" s="612"/>
      <c r="F18" s="612"/>
      <c r="G18" s="613">
        <f t="shared" si="0"/>
        <v>0</v>
      </c>
      <c r="H18" s="612"/>
      <c r="I18" s="612"/>
      <c r="J18" s="613">
        <f t="shared" si="1"/>
        <v>0</v>
      </c>
      <c r="K18" s="613">
        <f t="shared" si="2"/>
        <v>0</v>
      </c>
      <c r="L18" s="612"/>
      <c r="M18" s="613">
        <f t="shared" si="3"/>
        <v>0</v>
      </c>
      <c r="N18" s="614" t="s">
        <v>237</v>
      </c>
      <c r="O18" s="614" t="s">
        <v>120</v>
      </c>
      <c r="P18" s="614" t="s">
        <v>120</v>
      </c>
      <c r="Q18" s="615" t="s">
        <v>120</v>
      </c>
      <c r="R18" s="614" t="s">
        <v>120</v>
      </c>
      <c r="S18" s="614" t="s">
        <v>120</v>
      </c>
      <c r="T18" s="614" t="s">
        <v>120</v>
      </c>
      <c r="U18" s="614" t="s">
        <v>120</v>
      </c>
      <c r="V18" s="614" t="s">
        <v>120</v>
      </c>
      <c r="W18" s="614" t="s">
        <v>120</v>
      </c>
      <c r="X18" s="614" t="s">
        <v>120</v>
      </c>
      <c r="Y18" s="615" t="s">
        <v>120</v>
      </c>
      <c r="Z18" s="615" t="s">
        <v>120</v>
      </c>
      <c r="AA18" s="614" t="s">
        <v>120</v>
      </c>
      <c r="AB18" s="615" t="s">
        <v>120</v>
      </c>
      <c r="AC18" s="614" t="s">
        <v>120</v>
      </c>
      <c r="AD18" s="615" t="s">
        <v>120</v>
      </c>
      <c r="AE18" s="626"/>
      <c r="AF18" s="626"/>
      <c r="AG18" s="614" t="s">
        <v>120</v>
      </c>
      <c r="AH18" s="614" t="s">
        <v>120</v>
      </c>
      <c r="AI18" s="615" t="s">
        <v>120</v>
      </c>
    </row>
    <row r="19" spans="1:35" ht="12" customHeight="1" x14ac:dyDescent="0.15">
      <c r="A19" s="629"/>
      <c r="B19" s="511"/>
      <c r="C19" s="617"/>
      <c r="D19" s="617"/>
      <c r="E19" s="617"/>
      <c r="F19" s="617"/>
      <c r="G19" s="618">
        <f t="shared" si="0"/>
        <v>0</v>
      </c>
      <c r="H19" s="617"/>
      <c r="I19" s="617"/>
      <c r="J19" s="618">
        <f t="shared" si="1"/>
        <v>0</v>
      </c>
      <c r="K19" s="618">
        <f t="shared" si="2"/>
        <v>0</v>
      </c>
      <c r="L19" s="617"/>
      <c r="M19" s="618">
        <f t="shared" si="3"/>
        <v>0</v>
      </c>
      <c r="N19" s="617"/>
      <c r="O19" s="617"/>
      <c r="P19" s="617"/>
      <c r="Q19" s="618">
        <f>SUM(N19:P19)</f>
        <v>0</v>
      </c>
      <c r="R19" s="617"/>
      <c r="S19" s="617"/>
      <c r="T19" s="619"/>
      <c r="U19" s="619"/>
      <c r="V19" s="620"/>
      <c r="W19" s="620"/>
      <c r="X19" s="620"/>
      <c r="Y19" s="618">
        <f>G19*W19</f>
        <v>0</v>
      </c>
      <c r="Z19" s="618">
        <f>J19*X19</f>
        <v>0</v>
      </c>
      <c r="AA19" s="621"/>
      <c r="AB19" s="622" t="e">
        <f>ROUND(AA19/Y19*100,1)</f>
        <v>#DIV/0!</v>
      </c>
      <c r="AC19" s="617"/>
      <c r="AD19" s="622" t="e">
        <f>ROUND(AC19/Z19*100,1)</f>
        <v>#DIV/0!</v>
      </c>
      <c r="AE19" s="627"/>
      <c r="AF19" s="627"/>
      <c r="AG19" s="621"/>
      <c r="AH19" s="621"/>
      <c r="AI19" s="618">
        <f>AG19+AH19</f>
        <v>0</v>
      </c>
    </row>
    <row r="20" spans="1:35" ht="12" customHeight="1" x14ac:dyDescent="0.15">
      <c r="A20" s="629"/>
      <c r="B20" s="625" t="s">
        <v>241</v>
      </c>
      <c r="C20" s="612"/>
      <c r="D20" s="612"/>
      <c r="E20" s="612"/>
      <c r="F20" s="612"/>
      <c r="G20" s="613">
        <f t="shared" si="0"/>
        <v>0</v>
      </c>
      <c r="H20" s="612"/>
      <c r="I20" s="612"/>
      <c r="J20" s="613">
        <f t="shared" si="1"/>
        <v>0</v>
      </c>
      <c r="K20" s="613">
        <f t="shared" si="2"/>
        <v>0</v>
      </c>
      <c r="L20" s="612"/>
      <c r="M20" s="613">
        <f t="shared" si="3"/>
        <v>0</v>
      </c>
      <c r="N20" s="614" t="s">
        <v>237</v>
      </c>
      <c r="O20" s="614" t="s">
        <v>120</v>
      </c>
      <c r="P20" s="614" t="s">
        <v>120</v>
      </c>
      <c r="Q20" s="615" t="s">
        <v>120</v>
      </c>
      <c r="R20" s="614" t="s">
        <v>120</v>
      </c>
      <c r="S20" s="614" t="s">
        <v>120</v>
      </c>
      <c r="T20" s="614" t="s">
        <v>120</v>
      </c>
      <c r="U20" s="614" t="s">
        <v>120</v>
      </c>
      <c r="V20" s="614" t="s">
        <v>120</v>
      </c>
      <c r="W20" s="614" t="s">
        <v>120</v>
      </c>
      <c r="X20" s="614" t="s">
        <v>120</v>
      </c>
      <c r="Y20" s="615" t="s">
        <v>120</v>
      </c>
      <c r="Z20" s="615" t="s">
        <v>120</v>
      </c>
      <c r="AA20" s="614" t="s">
        <v>120</v>
      </c>
      <c r="AB20" s="615" t="s">
        <v>120</v>
      </c>
      <c r="AC20" s="614" t="s">
        <v>120</v>
      </c>
      <c r="AD20" s="615" t="s">
        <v>120</v>
      </c>
      <c r="AE20" s="626"/>
      <c r="AF20" s="626"/>
      <c r="AG20" s="614" t="s">
        <v>120</v>
      </c>
      <c r="AH20" s="614" t="s">
        <v>120</v>
      </c>
      <c r="AI20" s="615" t="s">
        <v>120</v>
      </c>
    </row>
    <row r="21" spans="1:35" ht="12" customHeight="1" x14ac:dyDescent="0.15">
      <c r="A21" s="571"/>
      <c r="B21" s="511"/>
      <c r="C21" s="617"/>
      <c r="D21" s="617"/>
      <c r="E21" s="617"/>
      <c r="F21" s="617"/>
      <c r="G21" s="618">
        <f t="shared" si="0"/>
        <v>0</v>
      </c>
      <c r="H21" s="630"/>
      <c r="I21" s="617"/>
      <c r="J21" s="618">
        <f t="shared" si="1"/>
        <v>0</v>
      </c>
      <c r="K21" s="618">
        <f t="shared" si="2"/>
        <v>0</v>
      </c>
      <c r="L21" s="617"/>
      <c r="M21" s="618">
        <f t="shared" si="3"/>
        <v>0</v>
      </c>
      <c r="N21" s="617"/>
      <c r="O21" s="617"/>
      <c r="P21" s="617"/>
      <c r="Q21" s="618">
        <f>SUM(N21:P21)</f>
        <v>0</v>
      </c>
      <c r="R21" s="617"/>
      <c r="S21" s="617"/>
      <c r="T21" s="619"/>
      <c r="U21" s="619"/>
      <c r="V21" s="620"/>
      <c r="W21" s="620"/>
      <c r="X21" s="620"/>
      <c r="Y21" s="618">
        <f>G21*W21</f>
        <v>0</v>
      </c>
      <c r="Z21" s="618">
        <f>J21*X21</f>
        <v>0</v>
      </c>
      <c r="AA21" s="621"/>
      <c r="AB21" s="622" t="e">
        <f>ROUND(AA21/Y21*100,1)</f>
        <v>#DIV/0!</v>
      </c>
      <c r="AC21" s="617"/>
      <c r="AD21" s="622" t="e">
        <f>ROUND(AC21/Z21*100,1)</f>
        <v>#DIV/0!</v>
      </c>
      <c r="AE21" s="627"/>
      <c r="AF21" s="627"/>
      <c r="AG21" s="621"/>
      <c r="AH21" s="621"/>
      <c r="AI21" s="618">
        <f>AG21+AH21</f>
        <v>0</v>
      </c>
    </row>
    <row r="22" spans="1:35" ht="12" customHeight="1" x14ac:dyDescent="0.15">
      <c r="B22" s="625" t="s">
        <v>240</v>
      </c>
      <c r="C22" s="612"/>
      <c r="D22" s="612"/>
      <c r="E22" s="612"/>
      <c r="F22" s="612"/>
      <c r="G22" s="613">
        <f t="shared" si="0"/>
        <v>0</v>
      </c>
      <c r="H22" s="612"/>
      <c r="I22" s="612"/>
      <c r="J22" s="613">
        <f t="shared" si="1"/>
        <v>0</v>
      </c>
      <c r="K22" s="613">
        <f t="shared" si="2"/>
        <v>0</v>
      </c>
      <c r="L22" s="612"/>
      <c r="M22" s="613">
        <f t="shared" si="3"/>
        <v>0</v>
      </c>
      <c r="N22" s="614" t="s">
        <v>237</v>
      </c>
      <c r="O22" s="614" t="s">
        <v>120</v>
      </c>
      <c r="P22" s="614" t="s">
        <v>120</v>
      </c>
      <c r="Q22" s="615" t="s">
        <v>120</v>
      </c>
      <c r="R22" s="614" t="s">
        <v>120</v>
      </c>
      <c r="S22" s="614" t="s">
        <v>120</v>
      </c>
      <c r="T22" s="614" t="s">
        <v>120</v>
      </c>
      <c r="U22" s="614" t="s">
        <v>120</v>
      </c>
      <c r="V22" s="614" t="s">
        <v>120</v>
      </c>
      <c r="W22" s="614" t="s">
        <v>120</v>
      </c>
      <c r="X22" s="614" t="s">
        <v>120</v>
      </c>
      <c r="Y22" s="615" t="s">
        <v>120</v>
      </c>
      <c r="Z22" s="615" t="s">
        <v>120</v>
      </c>
      <c r="AA22" s="614" t="s">
        <v>120</v>
      </c>
      <c r="AB22" s="615" t="s">
        <v>120</v>
      </c>
      <c r="AC22" s="614" t="s">
        <v>120</v>
      </c>
      <c r="AD22" s="615" t="s">
        <v>120</v>
      </c>
      <c r="AE22" s="626"/>
      <c r="AF22" s="626"/>
      <c r="AG22" s="614" t="s">
        <v>120</v>
      </c>
      <c r="AH22" s="614" t="s">
        <v>120</v>
      </c>
      <c r="AI22" s="615" t="s">
        <v>120</v>
      </c>
    </row>
    <row r="23" spans="1:35" ht="12" customHeight="1" x14ac:dyDescent="0.15">
      <c r="B23" s="511"/>
      <c r="C23" s="617"/>
      <c r="D23" s="617"/>
      <c r="E23" s="617"/>
      <c r="F23" s="617"/>
      <c r="G23" s="618">
        <f t="shared" si="0"/>
        <v>0</v>
      </c>
      <c r="H23" s="630"/>
      <c r="I23" s="617"/>
      <c r="J23" s="618">
        <f t="shared" si="1"/>
        <v>0</v>
      </c>
      <c r="K23" s="631">
        <f t="shared" si="2"/>
        <v>0</v>
      </c>
      <c r="L23" s="617"/>
      <c r="M23" s="618">
        <f t="shared" si="3"/>
        <v>0</v>
      </c>
      <c r="N23" s="617"/>
      <c r="O23" s="617"/>
      <c r="P23" s="617"/>
      <c r="Q23" s="618">
        <f>SUM(N23:P23)</f>
        <v>0</v>
      </c>
      <c r="R23" s="617"/>
      <c r="S23" s="617"/>
      <c r="T23" s="619"/>
      <c r="U23" s="619"/>
      <c r="V23" s="620"/>
      <c r="W23" s="620"/>
      <c r="X23" s="620"/>
      <c r="Y23" s="618">
        <f>G23*W23</f>
        <v>0</v>
      </c>
      <c r="Z23" s="618">
        <f>J23*X23</f>
        <v>0</v>
      </c>
      <c r="AA23" s="621"/>
      <c r="AB23" s="622" t="e">
        <f>ROUND(AA23/Y23*100,1)</f>
        <v>#DIV/0!</v>
      </c>
      <c r="AC23" s="617"/>
      <c r="AD23" s="622" t="e">
        <f>ROUND(AC23/Z23*100,1)</f>
        <v>#DIV/0!</v>
      </c>
      <c r="AE23" s="627"/>
      <c r="AF23" s="627"/>
      <c r="AG23" s="621"/>
      <c r="AH23" s="621"/>
      <c r="AI23" s="618">
        <f>AG23+AH23</f>
        <v>0</v>
      </c>
    </row>
    <row r="24" spans="1:35" ht="12" customHeight="1" x14ac:dyDescent="0.15">
      <c r="B24" s="625" t="s">
        <v>239</v>
      </c>
      <c r="C24" s="612"/>
      <c r="D24" s="612"/>
      <c r="E24" s="612"/>
      <c r="F24" s="612"/>
      <c r="G24" s="613">
        <f t="shared" si="0"/>
        <v>0</v>
      </c>
      <c r="H24" s="612"/>
      <c r="I24" s="612"/>
      <c r="J24" s="613">
        <f t="shared" si="1"/>
        <v>0</v>
      </c>
      <c r="K24" s="613">
        <f t="shared" si="2"/>
        <v>0</v>
      </c>
      <c r="L24" s="612"/>
      <c r="M24" s="613">
        <f t="shared" si="3"/>
        <v>0</v>
      </c>
      <c r="N24" s="614" t="s">
        <v>237</v>
      </c>
      <c r="O24" s="614" t="s">
        <v>120</v>
      </c>
      <c r="P24" s="614" t="s">
        <v>120</v>
      </c>
      <c r="Q24" s="615" t="s">
        <v>120</v>
      </c>
      <c r="R24" s="614" t="s">
        <v>120</v>
      </c>
      <c r="S24" s="614" t="s">
        <v>120</v>
      </c>
      <c r="T24" s="614" t="s">
        <v>120</v>
      </c>
      <c r="U24" s="614" t="s">
        <v>120</v>
      </c>
      <c r="V24" s="614" t="s">
        <v>120</v>
      </c>
      <c r="W24" s="614" t="s">
        <v>120</v>
      </c>
      <c r="X24" s="614" t="s">
        <v>120</v>
      </c>
      <c r="Y24" s="615" t="s">
        <v>120</v>
      </c>
      <c r="Z24" s="615" t="s">
        <v>120</v>
      </c>
      <c r="AA24" s="614" t="s">
        <v>120</v>
      </c>
      <c r="AB24" s="615" t="s">
        <v>120</v>
      </c>
      <c r="AC24" s="614" t="s">
        <v>120</v>
      </c>
      <c r="AD24" s="615" t="s">
        <v>120</v>
      </c>
      <c r="AE24" s="626"/>
      <c r="AF24" s="626"/>
      <c r="AG24" s="614" t="s">
        <v>120</v>
      </c>
      <c r="AH24" s="614" t="s">
        <v>120</v>
      </c>
      <c r="AI24" s="615" t="s">
        <v>120</v>
      </c>
    </row>
    <row r="25" spans="1:35" ht="12" customHeight="1" x14ac:dyDescent="0.15">
      <c r="B25" s="511"/>
      <c r="C25" s="617"/>
      <c r="D25" s="617"/>
      <c r="E25" s="617"/>
      <c r="F25" s="617"/>
      <c r="G25" s="618">
        <f t="shared" si="0"/>
        <v>0</v>
      </c>
      <c r="H25" s="630"/>
      <c r="I25" s="617"/>
      <c r="J25" s="618">
        <f t="shared" si="1"/>
        <v>0</v>
      </c>
      <c r="K25" s="631">
        <f t="shared" si="2"/>
        <v>0</v>
      </c>
      <c r="L25" s="617"/>
      <c r="M25" s="618">
        <f t="shared" si="3"/>
        <v>0</v>
      </c>
      <c r="N25" s="617"/>
      <c r="O25" s="617"/>
      <c r="P25" s="617"/>
      <c r="Q25" s="618">
        <f>SUM(N25:P25)</f>
        <v>0</v>
      </c>
      <c r="R25" s="617"/>
      <c r="S25" s="617"/>
      <c r="T25" s="619"/>
      <c r="U25" s="619"/>
      <c r="V25" s="620"/>
      <c r="W25" s="620"/>
      <c r="X25" s="620"/>
      <c r="Y25" s="618">
        <f>G25*W25</f>
        <v>0</v>
      </c>
      <c r="Z25" s="618">
        <f>J25*X25</f>
        <v>0</v>
      </c>
      <c r="AA25" s="621"/>
      <c r="AB25" s="622" t="e">
        <f>ROUND(AA25/Y25*100,1)</f>
        <v>#DIV/0!</v>
      </c>
      <c r="AC25" s="617"/>
      <c r="AD25" s="622" t="e">
        <f>ROUND(AC25/Z25*100,1)</f>
        <v>#DIV/0!</v>
      </c>
      <c r="AE25" s="627"/>
      <c r="AF25" s="627"/>
      <c r="AG25" s="621"/>
      <c r="AH25" s="621"/>
      <c r="AI25" s="618">
        <f>AG25+AH25</f>
        <v>0</v>
      </c>
    </row>
    <row r="26" spans="1:35" ht="12" customHeight="1" x14ac:dyDescent="0.15">
      <c r="B26" s="625" t="s">
        <v>238</v>
      </c>
      <c r="C26" s="612"/>
      <c r="D26" s="612"/>
      <c r="E26" s="612"/>
      <c r="F26" s="612"/>
      <c r="G26" s="613">
        <f t="shared" si="0"/>
        <v>0</v>
      </c>
      <c r="H26" s="612"/>
      <c r="I26" s="612"/>
      <c r="J26" s="613">
        <f t="shared" si="1"/>
        <v>0</v>
      </c>
      <c r="K26" s="613">
        <f t="shared" si="2"/>
        <v>0</v>
      </c>
      <c r="L26" s="612"/>
      <c r="M26" s="613">
        <f t="shared" si="3"/>
        <v>0</v>
      </c>
      <c r="N26" s="614" t="s">
        <v>237</v>
      </c>
      <c r="O26" s="614" t="s">
        <v>120</v>
      </c>
      <c r="P26" s="614" t="s">
        <v>120</v>
      </c>
      <c r="Q26" s="615" t="s">
        <v>120</v>
      </c>
      <c r="R26" s="614" t="s">
        <v>120</v>
      </c>
      <c r="S26" s="614" t="s">
        <v>120</v>
      </c>
      <c r="T26" s="614" t="s">
        <v>120</v>
      </c>
      <c r="U26" s="614" t="s">
        <v>120</v>
      </c>
      <c r="V26" s="614" t="s">
        <v>120</v>
      </c>
      <c r="W26" s="614" t="s">
        <v>120</v>
      </c>
      <c r="X26" s="614" t="s">
        <v>120</v>
      </c>
      <c r="Y26" s="615" t="s">
        <v>120</v>
      </c>
      <c r="Z26" s="615" t="s">
        <v>120</v>
      </c>
      <c r="AA26" s="614" t="s">
        <v>120</v>
      </c>
      <c r="AB26" s="615" t="s">
        <v>120</v>
      </c>
      <c r="AC26" s="614" t="s">
        <v>120</v>
      </c>
      <c r="AD26" s="615" t="s">
        <v>120</v>
      </c>
      <c r="AE26" s="626"/>
      <c r="AF26" s="626"/>
      <c r="AG26" s="614" t="s">
        <v>120</v>
      </c>
      <c r="AH26" s="614" t="s">
        <v>120</v>
      </c>
      <c r="AI26" s="615" t="s">
        <v>120</v>
      </c>
    </row>
    <row r="27" spans="1:35" ht="12" customHeight="1" x14ac:dyDescent="0.15">
      <c r="B27" s="511"/>
      <c r="C27" s="617"/>
      <c r="D27" s="617"/>
      <c r="E27" s="617"/>
      <c r="F27" s="617"/>
      <c r="G27" s="618">
        <f t="shared" si="0"/>
        <v>0</v>
      </c>
      <c r="H27" s="617"/>
      <c r="I27" s="617"/>
      <c r="J27" s="618">
        <f t="shared" si="1"/>
        <v>0</v>
      </c>
      <c r="K27" s="631">
        <f t="shared" si="2"/>
        <v>0</v>
      </c>
      <c r="L27" s="617"/>
      <c r="M27" s="618">
        <f t="shared" si="3"/>
        <v>0</v>
      </c>
      <c r="N27" s="617"/>
      <c r="O27" s="617"/>
      <c r="P27" s="617"/>
      <c r="Q27" s="618">
        <f>SUM(N27:P27)</f>
        <v>0</v>
      </c>
      <c r="R27" s="617"/>
      <c r="S27" s="617"/>
      <c r="T27" s="619"/>
      <c r="U27" s="619"/>
      <c r="V27" s="620"/>
      <c r="W27" s="620"/>
      <c r="X27" s="620"/>
      <c r="Y27" s="618">
        <f>G27*W27</f>
        <v>0</v>
      </c>
      <c r="Z27" s="618">
        <f>J27*X27</f>
        <v>0</v>
      </c>
      <c r="AA27" s="621"/>
      <c r="AB27" s="622" t="e">
        <f>ROUND(AA27/Y27*100,1)</f>
        <v>#DIV/0!</v>
      </c>
      <c r="AC27" s="617"/>
      <c r="AD27" s="622" t="e">
        <f>ROUND(AC27/Z27*100,1)</f>
        <v>#DIV/0!</v>
      </c>
      <c r="AE27" s="627"/>
      <c r="AF27" s="627"/>
      <c r="AG27" s="621"/>
      <c r="AH27" s="621"/>
      <c r="AI27" s="618">
        <f>AG27+AH27</f>
        <v>0</v>
      </c>
    </row>
    <row r="28" spans="1:35" ht="12" customHeight="1" x14ac:dyDescent="0.15">
      <c r="B28" s="625" t="s">
        <v>236</v>
      </c>
      <c r="C28" s="612"/>
      <c r="D28" s="612"/>
      <c r="E28" s="612"/>
      <c r="F28" s="612"/>
      <c r="G28" s="613">
        <f t="shared" si="0"/>
        <v>0</v>
      </c>
      <c r="H28" s="612"/>
      <c r="I28" s="612"/>
      <c r="J28" s="613">
        <f t="shared" si="1"/>
        <v>0</v>
      </c>
      <c r="K28" s="613">
        <f t="shared" si="2"/>
        <v>0</v>
      </c>
      <c r="L28" s="612"/>
      <c r="M28" s="613">
        <f t="shared" si="3"/>
        <v>0</v>
      </c>
      <c r="N28" s="614" t="s">
        <v>237</v>
      </c>
      <c r="O28" s="614" t="s">
        <v>120</v>
      </c>
      <c r="P28" s="614" t="s">
        <v>120</v>
      </c>
      <c r="Q28" s="615" t="s">
        <v>120</v>
      </c>
      <c r="R28" s="614" t="s">
        <v>120</v>
      </c>
      <c r="S28" s="614" t="s">
        <v>120</v>
      </c>
      <c r="T28" s="614" t="s">
        <v>120</v>
      </c>
      <c r="U28" s="614" t="s">
        <v>120</v>
      </c>
      <c r="V28" s="614" t="s">
        <v>120</v>
      </c>
      <c r="W28" s="614" t="s">
        <v>120</v>
      </c>
      <c r="X28" s="614" t="s">
        <v>120</v>
      </c>
      <c r="Y28" s="615" t="s">
        <v>120</v>
      </c>
      <c r="Z28" s="615" t="s">
        <v>120</v>
      </c>
      <c r="AA28" s="614" t="s">
        <v>120</v>
      </c>
      <c r="AB28" s="615" t="s">
        <v>120</v>
      </c>
      <c r="AC28" s="614" t="s">
        <v>120</v>
      </c>
      <c r="AD28" s="615" t="s">
        <v>120</v>
      </c>
      <c r="AE28" s="626"/>
      <c r="AF28" s="626"/>
      <c r="AG28" s="614" t="s">
        <v>120</v>
      </c>
      <c r="AH28" s="614" t="s">
        <v>120</v>
      </c>
      <c r="AI28" s="615" t="s">
        <v>120</v>
      </c>
    </row>
    <row r="29" spans="1:35" ht="12" customHeight="1" x14ac:dyDescent="0.15">
      <c r="B29" s="511"/>
      <c r="C29" s="617"/>
      <c r="D29" s="617"/>
      <c r="E29" s="617"/>
      <c r="F29" s="617"/>
      <c r="G29" s="618">
        <f t="shared" si="0"/>
        <v>0</v>
      </c>
      <c r="H29" s="617"/>
      <c r="I29" s="617"/>
      <c r="J29" s="618">
        <f t="shared" si="1"/>
        <v>0</v>
      </c>
      <c r="K29" s="631">
        <f t="shared" si="2"/>
        <v>0</v>
      </c>
      <c r="L29" s="617"/>
      <c r="M29" s="618">
        <f t="shared" si="3"/>
        <v>0</v>
      </c>
      <c r="N29" s="617"/>
      <c r="O29" s="617"/>
      <c r="P29" s="617"/>
      <c r="Q29" s="618">
        <f>SUM(N29:P29)</f>
        <v>0</v>
      </c>
      <c r="R29" s="617"/>
      <c r="S29" s="617"/>
      <c r="T29" s="619"/>
      <c r="U29" s="619"/>
      <c r="V29" s="620"/>
      <c r="W29" s="620"/>
      <c r="X29" s="620"/>
      <c r="Y29" s="618">
        <f>G29*W29</f>
        <v>0</v>
      </c>
      <c r="Z29" s="618">
        <f>J29*X29</f>
        <v>0</v>
      </c>
      <c r="AA29" s="621"/>
      <c r="AB29" s="622" t="e">
        <f>ROUND(AA29/Y29*100,1)</f>
        <v>#DIV/0!</v>
      </c>
      <c r="AC29" s="617"/>
      <c r="AD29" s="622" t="e">
        <f>ROUND(AC29/Z29*100,1)</f>
        <v>#DIV/0!</v>
      </c>
      <c r="AE29" s="627"/>
      <c r="AF29" s="627"/>
      <c r="AG29" s="621"/>
      <c r="AH29" s="621"/>
      <c r="AI29" s="618">
        <f>AG29+AH29</f>
        <v>0</v>
      </c>
    </row>
    <row r="30" spans="1:35" ht="12" customHeight="1" x14ac:dyDescent="0.15">
      <c r="B30" s="625" t="s">
        <v>287</v>
      </c>
      <c r="C30" s="612"/>
      <c r="D30" s="612"/>
      <c r="E30" s="612"/>
      <c r="F30" s="612"/>
      <c r="G30" s="613">
        <f t="shared" si="0"/>
        <v>0</v>
      </c>
      <c r="H30" s="612"/>
      <c r="I30" s="612"/>
      <c r="J30" s="613">
        <f t="shared" si="1"/>
        <v>0</v>
      </c>
      <c r="K30" s="613">
        <f t="shared" si="2"/>
        <v>0</v>
      </c>
      <c r="L30" s="612"/>
      <c r="M30" s="613">
        <f t="shared" si="3"/>
        <v>0</v>
      </c>
      <c r="N30" s="614" t="s">
        <v>237</v>
      </c>
      <c r="O30" s="614" t="s">
        <v>120</v>
      </c>
      <c r="P30" s="614" t="s">
        <v>120</v>
      </c>
      <c r="Q30" s="615" t="s">
        <v>120</v>
      </c>
      <c r="R30" s="614" t="s">
        <v>120</v>
      </c>
      <c r="S30" s="614" t="s">
        <v>120</v>
      </c>
      <c r="T30" s="614" t="s">
        <v>120</v>
      </c>
      <c r="U30" s="614" t="s">
        <v>120</v>
      </c>
      <c r="V30" s="614" t="s">
        <v>120</v>
      </c>
      <c r="W30" s="614" t="s">
        <v>120</v>
      </c>
      <c r="X30" s="614" t="s">
        <v>120</v>
      </c>
      <c r="Y30" s="615" t="s">
        <v>120</v>
      </c>
      <c r="Z30" s="615" t="s">
        <v>120</v>
      </c>
      <c r="AA30" s="614" t="s">
        <v>120</v>
      </c>
      <c r="AB30" s="615" t="s">
        <v>120</v>
      </c>
      <c r="AC30" s="614" t="s">
        <v>120</v>
      </c>
      <c r="AD30" s="615" t="s">
        <v>120</v>
      </c>
      <c r="AE30" s="626"/>
      <c r="AF30" s="626"/>
      <c r="AG30" s="614" t="s">
        <v>120</v>
      </c>
      <c r="AH30" s="614" t="s">
        <v>120</v>
      </c>
      <c r="AI30" s="615" t="s">
        <v>120</v>
      </c>
    </row>
    <row r="31" spans="1:35" ht="12" customHeight="1" x14ac:dyDescent="0.15">
      <c r="B31" s="511"/>
      <c r="C31" s="617"/>
      <c r="D31" s="617"/>
      <c r="E31" s="617"/>
      <c r="F31" s="617"/>
      <c r="G31" s="618">
        <f t="shared" si="0"/>
        <v>0</v>
      </c>
      <c r="H31" s="617"/>
      <c r="I31" s="617"/>
      <c r="J31" s="618">
        <f t="shared" si="1"/>
        <v>0</v>
      </c>
      <c r="K31" s="631">
        <f t="shared" si="2"/>
        <v>0</v>
      </c>
      <c r="L31" s="617"/>
      <c r="M31" s="618">
        <f t="shared" si="3"/>
        <v>0</v>
      </c>
      <c r="N31" s="617"/>
      <c r="O31" s="617"/>
      <c r="P31" s="617"/>
      <c r="Q31" s="618">
        <f>SUM(N31:P31)</f>
        <v>0</v>
      </c>
      <c r="R31" s="617"/>
      <c r="S31" s="617"/>
      <c r="T31" s="619"/>
      <c r="U31" s="619"/>
      <c r="V31" s="620"/>
      <c r="W31" s="620"/>
      <c r="X31" s="620"/>
      <c r="Y31" s="618">
        <f>G31*W31</f>
        <v>0</v>
      </c>
      <c r="Z31" s="618">
        <f>J31*X31</f>
        <v>0</v>
      </c>
      <c r="AA31" s="621"/>
      <c r="AB31" s="622" t="e">
        <f>ROUND(AA31/Y31*100,1)</f>
        <v>#DIV/0!</v>
      </c>
      <c r="AC31" s="617"/>
      <c r="AD31" s="622" t="e">
        <f>ROUND(AC31/Z31*100,1)</f>
        <v>#DIV/0!</v>
      </c>
      <c r="AE31" s="627"/>
      <c r="AF31" s="627"/>
      <c r="AG31" s="621"/>
      <c r="AH31" s="621"/>
      <c r="AI31" s="618">
        <f>AG31+AH31</f>
        <v>0</v>
      </c>
    </row>
    <row r="32" spans="1:35" ht="12" customHeight="1" x14ac:dyDescent="0.15">
      <c r="B32" s="632" t="s">
        <v>49</v>
      </c>
      <c r="C32" s="633" t="s">
        <v>120</v>
      </c>
      <c r="D32" s="633" t="s">
        <v>120</v>
      </c>
      <c r="E32" s="633" t="s">
        <v>120</v>
      </c>
      <c r="F32" s="633" t="s">
        <v>120</v>
      </c>
      <c r="G32" s="634" t="s">
        <v>286</v>
      </c>
      <c r="H32" s="633" t="s">
        <v>120</v>
      </c>
      <c r="I32" s="633" t="s">
        <v>120</v>
      </c>
      <c r="J32" s="634" t="s">
        <v>285</v>
      </c>
      <c r="K32" s="633" t="s">
        <v>120</v>
      </c>
      <c r="L32" s="633" t="s">
        <v>120</v>
      </c>
      <c r="M32" s="633" t="s">
        <v>120</v>
      </c>
      <c r="N32" s="615" t="s">
        <v>284</v>
      </c>
      <c r="O32" s="615" t="s">
        <v>120</v>
      </c>
      <c r="P32" s="615" t="s">
        <v>120</v>
      </c>
      <c r="Q32" s="615" t="s">
        <v>120</v>
      </c>
      <c r="R32" s="615" t="s">
        <v>120</v>
      </c>
      <c r="S32" s="615" t="s">
        <v>120</v>
      </c>
      <c r="T32" s="615" t="s">
        <v>120</v>
      </c>
      <c r="U32" s="615" t="s">
        <v>120</v>
      </c>
      <c r="V32" s="615" t="s">
        <v>120</v>
      </c>
      <c r="W32" s="615" t="s">
        <v>120</v>
      </c>
      <c r="X32" s="615" t="s">
        <v>120</v>
      </c>
      <c r="Y32" s="635" t="s">
        <v>283</v>
      </c>
      <c r="Z32" s="635" t="s">
        <v>282</v>
      </c>
      <c r="AA32" s="635" t="s">
        <v>281</v>
      </c>
      <c r="AB32" s="636"/>
      <c r="AC32" s="637" t="s">
        <v>280</v>
      </c>
      <c r="AD32" s="638"/>
      <c r="AE32" s="636"/>
      <c r="AF32" s="636"/>
      <c r="AG32" s="639" t="s">
        <v>120</v>
      </c>
      <c r="AH32" s="639" t="s">
        <v>120</v>
      </c>
      <c r="AI32" s="639" t="s">
        <v>120</v>
      </c>
    </row>
    <row r="33" spans="2:35" ht="12" customHeight="1" x14ac:dyDescent="0.15">
      <c r="B33" s="640"/>
      <c r="C33" s="641" t="s">
        <v>120</v>
      </c>
      <c r="D33" s="641" t="s">
        <v>120</v>
      </c>
      <c r="E33" s="641" t="s">
        <v>120</v>
      </c>
      <c r="F33" s="641" t="s">
        <v>120</v>
      </c>
      <c r="G33" s="641" t="s">
        <v>120</v>
      </c>
      <c r="H33" s="641" t="s">
        <v>120</v>
      </c>
      <c r="I33" s="641" t="s">
        <v>120</v>
      </c>
      <c r="J33" s="641" t="s">
        <v>120</v>
      </c>
      <c r="K33" s="642" t="s">
        <v>120</v>
      </c>
      <c r="L33" s="641" t="s">
        <v>120</v>
      </c>
      <c r="M33" s="641" t="s">
        <v>120</v>
      </c>
      <c r="N33" s="641" t="s">
        <v>120</v>
      </c>
      <c r="O33" s="641" t="s">
        <v>120</v>
      </c>
      <c r="P33" s="641" t="s">
        <v>120</v>
      </c>
      <c r="Q33" s="641" t="s">
        <v>120</v>
      </c>
      <c r="R33" s="641" t="s">
        <v>120</v>
      </c>
      <c r="S33" s="641" t="s">
        <v>120</v>
      </c>
      <c r="T33" s="643" t="s">
        <v>120</v>
      </c>
      <c r="U33" s="643" t="s">
        <v>120</v>
      </c>
      <c r="V33" s="615" t="s">
        <v>120</v>
      </c>
      <c r="W33" s="615" t="s">
        <v>120</v>
      </c>
      <c r="X33" s="615" t="s">
        <v>120</v>
      </c>
      <c r="Y33" s="615" t="s">
        <v>120</v>
      </c>
      <c r="Z33" s="615" t="s">
        <v>120</v>
      </c>
      <c r="AA33" s="615" t="s">
        <v>120</v>
      </c>
      <c r="AB33" s="644"/>
      <c r="AC33" s="615" t="s">
        <v>120</v>
      </c>
      <c r="AD33" s="645"/>
      <c r="AE33" s="644"/>
      <c r="AF33" s="644"/>
      <c r="AG33" s="646" t="s">
        <v>120</v>
      </c>
      <c r="AH33" s="646" t="s">
        <v>120</v>
      </c>
      <c r="AI33" s="646" t="s">
        <v>120</v>
      </c>
    </row>
    <row r="34" spans="2:35" ht="12" customHeight="1" x14ac:dyDescent="0.15">
      <c r="B34" s="647"/>
      <c r="C34" s="648">
        <f t="shared" ref="C34:AA34" si="4">C9+C11+C13+C15+C17+C19+C21+C23+C25+C27+C29+C31</f>
        <v>0</v>
      </c>
      <c r="D34" s="648">
        <f t="shared" si="4"/>
        <v>0</v>
      </c>
      <c r="E34" s="648">
        <f t="shared" si="4"/>
        <v>0</v>
      </c>
      <c r="F34" s="648">
        <f t="shared" si="4"/>
        <v>0</v>
      </c>
      <c r="G34" s="648">
        <f t="shared" si="4"/>
        <v>0</v>
      </c>
      <c r="H34" s="648">
        <f t="shared" si="4"/>
        <v>0</v>
      </c>
      <c r="I34" s="648">
        <f t="shared" si="4"/>
        <v>0</v>
      </c>
      <c r="J34" s="648">
        <f t="shared" si="4"/>
        <v>0</v>
      </c>
      <c r="K34" s="649">
        <f t="shared" si="4"/>
        <v>0</v>
      </c>
      <c r="L34" s="648">
        <f t="shared" si="4"/>
        <v>0</v>
      </c>
      <c r="M34" s="648">
        <f t="shared" si="4"/>
        <v>0</v>
      </c>
      <c r="N34" s="648">
        <f t="shared" si="4"/>
        <v>0</v>
      </c>
      <c r="O34" s="648">
        <f t="shared" si="4"/>
        <v>0</v>
      </c>
      <c r="P34" s="648">
        <f t="shared" si="4"/>
        <v>0</v>
      </c>
      <c r="Q34" s="648">
        <f t="shared" si="4"/>
        <v>0</v>
      </c>
      <c r="R34" s="648">
        <f t="shared" si="4"/>
        <v>0</v>
      </c>
      <c r="S34" s="648">
        <f t="shared" si="4"/>
        <v>0</v>
      </c>
      <c r="T34" s="650">
        <f t="shared" si="4"/>
        <v>0</v>
      </c>
      <c r="U34" s="650">
        <f t="shared" si="4"/>
        <v>0</v>
      </c>
      <c r="V34" s="651">
        <f t="shared" si="4"/>
        <v>0</v>
      </c>
      <c r="W34" s="651">
        <f t="shared" si="4"/>
        <v>0</v>
      </c>
      <c r="X34" s="651">
        <f t="shared" si="4"/>
        <v>0</v>
      </c>
      <c r="Y34" s="648">
        <f t="shared" si="4"/>
        <v>0</v>
      </c>
      <c r="Z34" s="648">
        <f t="shared" si="4"/>
        <v>0</v>
      </c>
      <c r="AA34" s="648">
        <f t="shared" si="4"/>
        <v>0</v>
      </c>
      <c r="AB34" s="652"/>
      <c r="AC34" s="618">
        <f>AC9+AC11+AC13+AC15+AC17+AC19+AC21+AC23+AC25+AC27+AC29+AC31</f>
        <v>0</v>
      </c>
      <c r="AD34" s="653"/>
      <c r="AE34" s="652"/>
      <c r="AF34" s="652"/>
      <c r="AG34" s="648">
        <f>AG9+AG11+AG13+AG15+AG17+AG19+AG21+AG23+AG25+AG27+AG29+AG31</f>
        <v>0</v>
      </c>
      <c r="AH34" s="648">
        <f>AH9+AH11+AH13+AH15+AH17+AH19+AH21+AH23+AH25+AH27+AH29+AH31</f>
        <v>0</v>
      </c>
      <c r="AI34" s="648">
        <f>AI9+AI11+AI13+AI15+AI17+AI19+AI21+AI23+AI25+AI27+AI29+AI31</f>
        <v>0</v>
      </c>
    </row>
    <row r="35" spans="2:35" ht="12" customHeight="1" x14ac:dyDescent="0.15">
      <c r="B35" s="654" t="s">
        <v>53</v>
      </c>
      <c r="C35" s="633" t="s">
        <v>120</v>
      </c>
      <c r="D35" s="633" t="s">
        <v>120</v>
      </c>
      <c r="E35" s="633" t="s">
        <v>120</v>
      </c>
      <c r="F35" s="633" t="s">
        <v>120</v>
      </c>
      <c r="G35" s="633" t="s">
        <v>120</v>
      </c>
      <c r="H35" s="633" t="s">
        <v>120</v>
      </c>
      <c r="I35" s="633" t="s">
        <v>120</v>
      </c>
      <c r="J35" s="633" t="s">
        <v>120</v>
      </c>
      <c r="K35" s="655" t="s">
        <v>120</v>
      </c>
      <c r="L35" s="633" t="s">
        <v>120</v>
      </c>
      <c r="M35" s="633" t="s">
        <v>120</v>
      </c>
      <c r="N35" s="633" t="s">
        <v>120</v>
      </c>
      <c r="O35" s="633" t="s">
        <v>120</v>
      </c>
      <c r="P35" s="633" t="s">
        <v>120</v>
      </c>
      <c r="Q35" s="633" t="s">
        <v>120</v>
      </c>
      <c r="R35" s="633" t="s">
        <v>120</v>
      </c>
      <c r="S35" s="633" t="s">
        <v>120</v>
      </c>
      <c r="T35" s="656" t="s">
        <v>120</v>
      </c>
      <c r="U35" s="656" t="s">
        <v>120</v>
      </c>
      <c r="V35" s="657" t="s">
        <v>120</v>
      </c>
      <c r="W35" s="657" t="s">
        <v>120</v>
      </c>
      <c r="X35" s="657" t="s">
        <v>120</v>
      </c>
      <c r="Y35" s="658"/>
      <c r="Z35" s="638"/>
      <c r="AA35" s="658"/>
      <c r="AB35" s="657" t="s">
        <v>279</v>
      </c>
      <c r="AC35" s="638"/>
      <c r="AD35" s="657" t="s">
        <v>278</v>
      </c>
      <c r="AE35" s="657" t="s">
        <v>277</v>
      </c>
      <c r="AF35" s="657" t="s">
        <v>276</v>
      </c>
      <c r="AG35" s="658"/>
      <c r="AH35" s="658"/>
      <c r="AI35" s="658"/>
    </row>
    <row r="36" spans="2:35" ht="12" customHeight="1" x14ac:dyDescent="0.15">
      <c r="B36" s="659"/>
      <c r="C36" s="641" t="s">
        <v>120</v>
      </c>
      <c r="D36" s="641" t="s">
        <v>120</v>
      </c>
      <c r="E36" s="641" t="s">
        <v>120</v>
      </c>
      <c r="F36" s="641" t="s">
        <v>120</v>
      </c>
      <c r="G36" s="641" t="s">
        <v>120</v>
      </c>
      <c r="H36" s="641" t="s">
        <v>120</v>
      </c>
      <c r="I36" s="660" t="s">
        <v>120</v>
      </c>
      <c r="J36" s="641" t="s">
        <v>120</v>
      </c>
      <c r="K36" s="660" t="s">
        <v>120</v>
      </c>
      <c r="L36" s="641" t="s">
        <v>120</v>
      </c>
      <c r="M36" s="641" t="s">
        <v>120</v>
      </c>
      <c r="N36" s="641" t="s">
        <v>120</v>
      </c>
      <c r="O36" s="641" t="s">
        <v>120</v>
      </c>
      <c r="P36" s="641" t="s">
        <v>120</v>
      </c>
      <c r="Q36" s="641" t="s">
        <v>120</v>
      </c>
      <c r="R36" s="641" t="s">
        <v>120</v>
      </c>
      <c r="S36" s="641" t="s">
        <v>120</v>
      </c>
      <c r="T36" s="643" t="s">
        <v>120</v>
      </c>
      <c r="U36" s="643" t="s">
        <v>120</v>
      </c>
      <c r="V36" s="615" t="s">
        <v>120</v>
      </c>
      <c r="W36" s="615" t="s">
        <v>120</v>
      </c>
      <c r="X36" s="615" t="s">
        <v>120</v>
      </c>
      <c r="Y36" s="661"/>
      <c r="Z36" s="645"/>
      <c r="AA36" s="661"/>
      <c r="AB36" s="615" t="s">
        <v>120</v>
      </c>
      <c r="AC36" s="645"/>
      <c r="AD36" s="646" t="s">
        <v>120</v>
      </c>
      <c r="AE36" s="646" t="s">
        <v>120</v>
      </c>
      <c r="AF36" s="646" t="s">
        <v>120</v>
      </c>
      <c r="AG36" s="661"/>
      <c r="AH36" s="661"/>
      <c r="AI36" s="661"/>
    </row>
    <row r="37" spans="2:35" ht="12" customHeight="1" x14ac:dyDescent="0.15">
      <c r="B37" s="662"/>
      <c r="C37" s="618" t="e">
        <f t="shared" ref="C37:V37" si="5">ROUND(C34/$J$3,0)</f>
        <v>#DIV/0!</v>
      </c>
      <c r="D37" s="618" t="e">
        <f t="shared" si="5"/>
        <v>#DIV/0!</v>
      </c>
      <c r="E37" s="618" t="e">
        <f t="shared" si="5"/>
        <v>#DIV/0!</v>
      </c>
      <c r="F37" s="618" t="e">
        <f t="shared" si="5"/>
        <v>#DIV/0!</v>
      </c>
      <c r="G37" s="618" t="e">
        <f t="shared" si="5"/>
        <v>#DIV/0!</v>
      </c>
      <c r="H37" s="618" t="e">
        <f t="shared" si="5"/>
        <v>#DIV/0!</v>
      </c>
      <c r="I37" s="618" t="e">
        <f t="shared" si="5"/>
        <v>#DIV/0!</v>
      </c>
      <c r="J37" s="618" t="e">
        <f t="shared" si="5"/>
        <v>#DIV/0!</v>
      </c>
      <c r="K37" s="618" t="e">
        <f t="shared" si="5"/>
        <v>#DIV/0!</v>
      </c>
      <c r="L37" s="618" t="e">
        <f t="shared" si="5"/>
        <v>#DIV/0!</v>
      </c>
      <c r="M37" s="618" t="e">
        <f t="shared" si="5"/>
        <v>#DIV/0!</v>
      </c>
      <c r="N37" s="618" t="e">
        <f t="shared" si="5"/>
        <v>#DIV/0!</v>
      </c>
      <c r="O37" s="618" t="e">
        <f t="shared" si="5"/>
        <v>#DIV/0!</v>
      </c>
      <c r="P37" s="618" t="e">
        <f t="shared" si="5"/>
        <v>#DIV/0!</v>
      </c>
      <c r="Q37" s="618" t="e">
        <f t="shared" si="5"/>
        <v>#DIV/0!</v>
      </c>
      <c r="R37" s="618" t="e">
        <f t="shared" si="5"/>
        <v>#DIV/0!</v>
      </c>
      <c r="S37" s="618" t="e">
        <f t="shared" si="5"/>
        <v>#DIV/0!</v>
      </c>
      <c r="T37" s="618" t="e">
        <f t="shared" si="5"/>
        <v>#DIV/0!</v>
      </c>
      <c r="U37" s="618" t="e">
        <f t="shared" si="5"/>
        <v>#DIV/0!</v>
      </c>
      <c r="V37" s="618" t="e">
        <f t="shared" si="5"/>
        <v>#DIV/0!</v>
      </c>
      <c r="W37" s="664" t="e">
        <f>ROUND(W34/J3,0)</f>
        <v>#DIV/0!</v>
      </c>
      <c r="X37" s="664" t="e">
        <f>ROUND(X34/J3,0)</f>
        <v>#DIV/0!</v>
      </c>
      <c r="Y37" s="652"/>
      <c r="Z37" s="653"/>
      <c r="AA37" s="652"/>
      <c r="AB37" s="664" t="e">
        <f>ROUND(AA34/Y34,1)</f>
        <v>#DIV/0!</v>
      </c>
      <c r="AC37" s="653"/>
      <c r="AD37" s="664" t="e">
        <f>ROUND(AC34/Z34,1)</f>
        <v>#DIV/0!</v>
      </c>
      <c r="AE37" s="664" t="e">
        <f>ROUND(AA34/G34,1)</f>
        <v>#DIV/0!</v>
      </c>
      <c r="AF37" s="664" t="e">
        <f>ROUND(AC34/J34,1)</f>
        <v>#DIV/0!</v>
      </c>
      <c r="AG37" s="652"/>
      <c r="AH37" s="652"/>
      <c r="AI37" s="652"/>
    </row>
    <row r="38" spans="2:35" ht="15" customHeight="1" x14ac:dyDescent="0.15">
      <c r="C38" s="665" t="s">
        <v>650</v>
      </c>
      <c r="D38" s="665"/>
      <c r="E38" s="665"/>
      <c r="F38" s="665"/>
      <c r="G38" s="665"/>
      <c r="H38" s="665"/>
      <c r="I38" s="665"/>
      <c r="J38" s="665"/>
      <c r="K38" s="665"/>
      <c r="L38" s="665"/>
      <c r="M38" s="665"/>
      <c r="N38" s="665"/>
      <c r="O38" s="665"/>
      <c r="P38" s="665"/>
      <c r="Q38" s="665"/>
      <c r="R38" s="665"/>
      <c r="S38" s="665"/>
      <c r="T38" s="665"/>
      <c r="U38" s="665"/>
      <c r="V38" s="665"/>
      <c r="W38" s="665"/>
      <c r="X38" s="665"/>
      <c r="Y38" s="665"/>
      <c r="Z38" s="665"/>
      <c r="AA38" s="665"/>
    </row>
    <row r="39" spans="2:35" ht="15" customHeight="1" x14ac:dyDescent="0.15">
      <c r="D39" s="666" t="s">
        <v>651</v>
      </c>
      <c r="E39" s="666"/>
      <c r="F39" s="666"/>
      <c r="G39" s="666"/>
      <c r="H39" s="666"/>
      <c r="I39" s="666"/>
      <c r="J39" s="666"/>
      <c r="K39" s="666"/>
      <c r="L39" s="666"/>
      <c r="M39" s="666"/>
      <c r="N39" s="666"/>
      <c r="O39" s="666"/>
      <c r="P39" s="666"/>
      <c r="Q39" s="666"/>
      <c r="R39" s="666"/>
      <c r="S39" s="666"/>
      <c r="T39" s="666"/>
      <c r="U39" s="666"/>
      <c r="V39" s="666"/>
      <c r="W39" s="666"/>
      <c r="X39" s="666"/>
      <c r="Y39" s="666"/>
      <c r="Z39" s="666"/>
      <c r="AA39" s="666"/>
    </row>
    <row r="40" spans="2:35" ht="15" customHeight="1" x14ac:dyDescent="0.15">
      <c r="C40" s="667" t="s">
        <v>377</v>
      </c>
      <c r="D40" s="667"/>
      <c r="E40" s="667"/>
      <c r="F40" s="667"/>
      <c r="G40" s="667"/>
      <c r="H40" s="667"/>
      <c r="I40" s="667"/>
      <c r="J40" s="667"/>
      <c r="K40" s="667"/>
      <c r="L40" s="667"/>
      <c r="M40" s="667"/>
      <c r="N40" s="667"/>
      <c r="O40" s="667"/>
      <c r="P40" s="667"/>
      <c r="Q40" s="667"/>
      <c r="R40" s="667"/>
      <c r="S40" s="667"/>
      <c r="T40" s="667"/>
      <c r="U40" s="667"/>
      <c r="V40" s="667"/>
      <c r="W40" s="667"/>
      <c r="X40" s="667"/>
      <c r="Y40" s="667"/>
      <c r="Z40" s="667"/>
      <c r="AA40" s="667"/>
    </row>
    <row r="41" spans="2:35" ht="15" customHeight="1" x14ac:dyDescent="0.15">
      <c r="C41" s="667" t="s">
        <v>378</v>
      </c>
      <c r="D41" s="667"/>
      <c r="E41" s="667"/>
      <c r="F41" s="667"/>
      <c r="G41" s="667"/>
      <c r="H41" s="667"/>
      <c r="I41" s="667"/>
      <c r="J41" s="667"/>
      <c r="K41" s="667"/>
      <c r="L41" s="667"/>
      <c r="M41" s="667"/>
      <c r="N41" s="667"/>
      <c r="O41" s="667"/>
      <c r="P41" s="667"/>
      <c r="Q41" s="667"/>
      <c r="R41" s="667"/>
      <c r="S41" s="667"/>
      <c r="T41" s="667"/>
      <c r="U41" s="667"/>
      <c r="V41" s="667"/>
      <c r="W41" s="667"/>
      <c r="X41" s="667"/>
      <c r="Y41" s="667"/>
      <c r="Z41" s="667"/>
      <c r="AA41" s="667"/>
    </row>
    <row r="42" spans="2:35" ht="15" customHeight="1" x14ac:dyDescent="0.15">
      <c r="C42" s="667" t="s">
        <v>649</v>
      </c>
      <c r="D42" s="667"/>
      <c r="E42" s="667"/>
      <c r="F42" s="667"/>
      <c r="G42" s="667"/>
      <c r="H42" s="667"/>
      <c r="I42" s="667"/>
      <c r="J42" s="667"/>
      <c r="K42" s="667"/>
      <c r="L42" s="667"/>
      <c r="M42" s="667"/>
      <c r="N42" s="667"/>
      <c r="O42" s="667"/>
      <c r="P42" s="667"/>
      <c r="Q42" s="667"/>
      <c r="R42" s="667"/>
      <c r="S42" s="667"/>
      <c r="T42" s="667"/>
      <c r="U42" s="667"/>
      <c r="V42" s="667"/>
      <c r="W42" s="667"/>
      <c r="X42" s="667"/>
      <c r="Y42" s="667"/>
      <c r="Z42" s="667"/>
      <c r="AA42" s="667"/>
    </row>
    <row r="43" spans="2:35" ht="15" customHeight="1" x14ac:dyDescent="0.15">
      <c r="C43" s="667" t="s">
        <v>379</v>
      </c>
      <c r="D43" s="667"/>
      <c r="E43" s="667"/>
      <c r="F43" s="667"/>
      <c r="G43" s="667"/>
      <c r="H43" s="667"/>
      <c r="I43" s="667"/>
      <c r="J43" s="667"/>
      <c r="K43" s="667"/>
      <c r="L43" s="667"/>
      <c r="M43" s="667"/>
      <c r="N43" s="667"/>
      <c r="O43" s="667"/>
      <c r="P43" s="667"/>
      <c r="Q43" s="667"/>
      <c r="R43" s="667"/>
      <c r="S43" s="667"/>
      <c r="T43" s="667"/>
      <c r="U43" s="667"/>
      <c r="V43" s="667"/>
      <c r="W43" s="667"/>
      <c r="X43" s="667"/>
      <c r="Y43" s="667"/>
      <c r="Z43" s="667"/>
      <c r="AA43" s="667"/>
    </row>
    <row r="44" spans="2:35" ht="15" customHeight="1" x14ac:dyDescent="0.15">
      <c r="C44" s="667" t="s">
        <v>54</v>
      </c>
      <c r="D44" s="667"/>
      <c r="E44" s="667"/>
      <c r="F44" s="667"/>
      <c r="G44" s="667"/>
      <c r="H44" s="667"/>
      <c r="I44" s="667"/>
      <c r="J44" s="667"/>
      <c r="K44" s="667"/>
      <c r="L44" s="667"/>
      <c r="M44" s="667"/>
      <c r="N44" s="667"/>
      <c r="O44" s="667"/>
      <c r="P44" s="667"/>
      <c r="Q44" s="667"/>
      <c r="R44" s="667"/>
      <c r="S44" s="667"/>
      <c r="T44" s="667"/>
      <c r="U44" s="667"/>
      <c r="V44" s="667"/>
      <c r="W44" s="667"/>
      <c r="X44" s="667"/>
      <c r="Y44" s="667"/>
      <c r="Z44" s="667"/>
      <c r="AA44" s="667"/>
    </row>
  </sheetData>
  <mergeCells count="91">
    <mergeCell ref="C38:AA38"/>
    <mergeCell ref="D39:AA39"/>
    <mergeCell ref="C40:AA40"/>
    <mergeCell ref="AH35:AH37"/>
    <mergeCell ref="AI35:AI37"/>
    <mergeCell ref="AG35:AG37"/>
    <mergeCell ref="B35:B37"/>
    <mergeCell ref="Y35:Y37"/>
    <mergeCell ref="Z35:Z37"/>
    <mergeCell ref="AA35:AA37"/>
    <mergeCell ref="AC35:AC37"/>
    <mergeCell ref="B32:B34"/>
    <mergeCell ref="AB32:AB34"/>
    <mergeCell ref="AD32:AD34"/>
    <mergeCell ref="AE32:AE34"/>
    <mergeCell ref="AF32:AF34"/>
    <mergeCell ref="B28:B29"/>
    <mergeCell ref="AE28:AE29"/>
    <mergeCell ref="AF28:AF29"/>
    <mergeCell ref="B30:B31"/>
    <mergeCell ref="AE30:AE31"/>
    <mergeCell ref="AF30:AF31"/>
    <mergeCell ref="B24:B25"/>
    <mergeCell ref="AE24:AE25"/>
    <mergeCell ref="AF24:AF25"/>
    <mergeCell ref="B26:B27"/>
    <mergeCell ref="AE26:AE27"/>
    <mergeCell ref="AF26:AF27"/>
    <mergeCell ref="AE20:AE21"/>
    <mergeCell ref="AF20:AF21"/>
    <mergeCell ref="B22:B23"/>
    <mergeCell ref="AE22:AE23"/>
    <mergeCell ref="AF22:AF23"/>
    <mergeCell ref="B14:B15"/>
    <mergeCell ref="AE14:AE15"/>
    <mergeCell ref="AF14:AF15"/>
    <mergeCell ref="AE18:AE19"/>
    <mergeCell ref="AF18:AF19"/>
    <mergeCell ref="U5:U6"/>
    <mergeCell ref="AE16:AE17"/>
    <mergeCell ref="AF16:AF17"/>
    <mergeCell ref="AE10:AE11"/>
    <mergeCell ref="AF10:AF11"/>
    <mergeCell ref="AE8:AE9"/>
    <mergeCell ref="AF8:AF9"/>
    <mergeCell ref="AE12:AE13"/>
    <mergeCell ref="AF12:AF13"/>
    <mergeCell ref="AH5:AH6"/>
    <mergeCell ref="AI5:AI6"/>
    <mergeCell ref="W4:X4"/>
    <mergeCell ref="Y4:Z4"/>
    <mergeCell ref="AA4:AD4"/>
    <mergeCell ref="AE5:AE6"/>
    <mergeCell ref="AF5:AF6"/>
    <mergeCell ref="AE4:AF4"/>
    <mergeCell ref="AG4:AI4"/>
    <mergeCell ref="AA5:AB5"/>
    <mergeCell ref="AC5:AD5"/>
    <mergeCell ref="AG5:AG6"/>
    <mergeCell ref="A3:B3"/>
    <mergeCell ref="C3:F3"/>
    <mergeCell ref="B10:B11"/>
    <mergeCell ref="B18:B19"/>
    <mergeCell ref="A17:A20"/>
    <mergeCell ref="B8:B9"/>
    <mergeCell ref="C4:M4"/>
    <mergeCell ref="B4:B6"/>
    <mergeCell ref="B12:B13"/>
    <mergeCell ref="B16:B17"/>
    <mergeCell ref="B20:B21"/>
    <mergeCell ref="C5:G5"/>
    <mergeCell ref="H5:J5"/>
    <mergeCell ref="K5:K6"/>
    <mergeCell ref="L5:L6"/>
    <mergeCell ref="M5:M6"/>
    <mergeCell ref="C41:AA41"/>
    <mergeCell ref="C42:AA42"/>
    <mergeCell ref="C43:AA43"/>
    <mergeCell ref="C44:AA44"/>
    <mergeCell ref="H3:I3"/>
    <mergeCell ref="N4:Q4"/>
    <mergeCell ref="R4:S4"/>
    <mergeCell ref="T4:U4"/>
    <mergeCell ref="N5:N6"/>
    <mergeCell ref="O5:O6"/>
    <mergeCell ref="P5:P6"/>
    <mergeCell ref="Q5:Q6"/>
    <mergeCell ref="R5:R6"/>
    <mergeCell ref="S5:S6"/>
    <mergeCell ref="V4:V6"/>
    <mergeCell ref="T5:T6"/>
  </mergeCells>
  <phoneticPr fontId="7"/>
  <printOptions horizontalCentered="1" verticalCentered="1"/>
  <pageMargins left="0.78740157480314965" right="0.43307086614173229" top="1.3385826771653544" bottom="1.0236220472440944" header="0.51181102362204722" footer="0.51181102362204722"/>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１（１）</vt:lpstr>
      <vt:lpstr>１（2)</vt:lpstr>
      <vt:lpstr>１（３）</vt:lpstr>
      <vt:lpstr>１（４）</vt:lpstr>
      <vt:lpstr>１（５）</vt:lpstr>
      <vt:lpstr>２・３</vt:lpstr>
      <vt:lpstr>４（１）</vt:lpstr>
      <vt:lpstr>４（２）</vt:lpstr>
      <vt:lpstr>５</vt:lpstr>
      <vt:lpstr>6</vt:lpstr>
      <vt:lpstr>７</vt:lpstr>
      <vt:lpstr>８</vt:lpstr>
      <vt:lpstr>9</vt:lpstr>
      <vt:lpstr>一覧表</vt:lpstr>
      <vt:lpstr>'１（１）'!Print_Area</vt:lpstr>
      <vt:lpstr>'１（2)'!Print_Area</vt:lpstr>
      <vt:lpstr>'１（３）'!Print_Area</vt:lpstr>
      <vt:lpstr>'１（４）'!Print_Area</vt:lpstr>
      <vt:lpstr>'１（５）'!Print_Area</vt:lpstr>
      <vt:lpstr>'２・３'!Print_Area</vt:lpstr>
      <vt:lpstr>'５'!Print_Area</vt:lpstr>
      <vt:lpstr>'6'!Print_Area</vt:lpstr>
      <vt:lpstr>'７'!Print_Area</vt:lpstr>
      <vt:lpstr>'８'!Print_Area</vt:lpstr>
      <vt:lpstr>'9'!Print_Area</vt:lpstr>
      <vt:lpstr>一覧表!Print_Area</vt:lpstr>
      <vt:lpstr>表紙!Print_Area</vt:lpstr>
      <vt:lpstr>一覧表!Print_Titles</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小玉　ひとみ</cp:lastModifiedBy>
  <cp:lastPrinted>2025-03-14T02:02:23Z</cp:lastPrinted>
  <dcterms:created xsi:type="dcterms:W3CDTF">2007-05-17T08:16:23Z</dcterms:created>
  <dcterms:modified xsi:type="dcterms:W3CDTF">2025-03-21T05:13:15Z</dcterms:modified>
</cp:coreProperties>
</file>