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AM41" i="9"/>
  <c r="U41" i="9"/>
  <c r="C41" i="9"/>
  <c r="BW40" i="9"/>
  <c r="AM40" i="9"/>
  <c r="U40" i="9"/>
  <c r="C40" i="9"/>
  <c r="BW39" i="9"/>
  <c r="AM39" i="9"/>
  <c r="U39" i="9"/>
  <c r="C39" i="9"/>
  <c r="AM38" i="9"/>
  <c r="C38" i="9"/>
  <c r="AM37" i="9"/>
  <c r="C37" i="9"/>
  <c r="AM36" i="9"/>
  <c r="BW35" i="9"/>
  <c r="BW36" i="9" s="1"/>
  <c r="BW34" i="9"/>
  <c r="C34" i="9"/>
  <c r="BW37" i="9" l="1"/>
  <c r="BW38" i="9" s="1"/>
  <c r="CO34" i="9"/>
  <c r="CO35" i="9" s="1"/>
  <c r="CO36" i="9" s="1"/>
  <c r="CO37" i="9" s="1"/>
  <c r="CO38" i="9" s="1"/>
  <c r="CO39" i="9" s="1"/>
  <c r="CO40" i="9" s="1"/>
  <c r="CO41" i="9" s="1"/>
  <c r="U34" i="9"/>
  <c r="U35" i="9" s="1"/>
  <c r="U36" i="9" s="1"/>
  <c r="U37" i="9" s="1"/>
  <c r="U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 r="BE41" i="9" s="1"/>
</calcChain>
</file>

<file path=xl/sharedStrings.xml><?xml version="1.0" encoding="utf-8"?>
<sst xmlns="http://schemas.openxmlformats.org/spreadsheetml/2006/main" count="1064" uniqueCount="562">
  <si>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</si>
  <si>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</si>
  <si>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</si>
  <si>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</si>
  <si>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</si>
  <si>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</si>
  <si>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</si>
  <si>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</si>
  <si>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</si>
  <si>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</si>
  <si>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</si>
  <si>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</si>
  <si>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</si>
  <si>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</si>
  <si>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</si>
  <si>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</si>
  <si>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</si>
  <si>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</si>
  <si>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</si>
  <si>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</si>
  <si>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</si>
  <si>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</si>
  <si>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</si>
  <si>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</si>
  <si>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</si>
  <si>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</si>
  <si>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</si>
  <si>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</si>
  <si>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</si>
  <si>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</si>
  <si>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</si>
  <si>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</si>
  <si>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</si>
  <si>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</si>
  <si>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</si>
  <si>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</si>
  <si>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</si>
  <si>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</si>
  <si>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</si>
  <si>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</si>
  <si>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</si>
  <si>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</si>
  <si>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</si>
  <si>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</si>
  <si>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</si>
  <si>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</si>
  <si>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</si>
  <si>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</si>
  <si>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</si>
  <si>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</si>
  <si>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</si>
  <si>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</si>
  <si>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</si>
  <si>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</si>
  <si>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</si>
  <si>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</si>
  <si>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</si>
  <si>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</si>
  <si>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</si>
  <si>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</si>
  <si>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</si>
  <si>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</si>
  <si>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</si>
  <si>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</si>
  <si>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</si>
  <si>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</si>
  <si>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</si>
  <si>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</si>
  <si>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</si>
  <si>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</si>
  <si>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</si>
  <si>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</si>
  <si>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</si>
  <si>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</si>
  <si>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</si>
  <si>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</si>
  <si>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</si>
  <si>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</si>
  <si>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</si>
  <si>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</si>
  <si>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</si>
  <si>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</si>
  <si>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</si>
  <si>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</si>
  <si>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</si>
  <si>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</si>
  <si>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</si>
  <si>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</si>
  <si>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</si>
  <si>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</si>
  <si>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</si>
  <si>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</si>
  <si>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</si>
  <si>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</si>
  <si>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</si>
  <si>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</si>
  <si>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</si>
  <si>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</si>
  <si>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</si>
  <si>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</si>
  <si>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</si>
  <si>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</si>
  <si>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</si>
  <si>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</si>
  <si>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</si>
  <si>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</si>
  <si>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</si>
  <si>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</si>
  <si>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</si>
  <si>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</si>
  <si>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</si>
  <si>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</si>
  <si>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</si>
  <si>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</si>
  <si>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</si>
  <si>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</si>
  <si>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</si>
  <si>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</si>
  <si>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</si>
  <si>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</si>
  <si>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</si>
  <si>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</si>
  <si>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</si>
  <si>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</si>
  <si>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</si>
  <si>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</si>
  <si>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</si>
  <si>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</si>
  <si>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</si>
  <si>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</si>
  <si>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</si>
  <si>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</si>
  <si>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</si>
  <si>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</si>
  <si>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</si>
  <si>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</si>
  <si>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</si>
  <si>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</si>
  <si>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</si>
  <si>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</si>
  <si>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</si>
  <si>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</si>
  <si>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</si>
  <si>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</si>
  <si>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</si>
  <si>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</si>
  <si>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</si>
  <si>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</si>
  <si>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</si>
  <si>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</si>
  <si>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</si>
  <si>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</si>
  <si>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</si>
  <si>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</si>
  <si>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</si>
  <si>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</si>
  <si>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</si>
  <si>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</si>
  <si>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</si>
  <si>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</si>
  <si>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</si>
  <si>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</si>
  <si>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</si>
  <si>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</si>
  <si>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</si>
  <si>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</si>
  <si>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</si>
  <si>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</si>
  <si>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</si>
  <si>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</si>
  <si>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</si>
  <si>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</si>
  <si>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</si>
  <si>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</si>
  <si>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</si>
  <si>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</si>
  <si>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</si>
  <si>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</si>
  <si>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</si>
  <si>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</si>
  <si>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</si>
  <si>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</si>
  <si>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</si>
  <si>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</si>
  <si>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</si>
  <si>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</si>
  <si>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</si>
  <si>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</si>
  <si>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</si>
  <si>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</si>
  <si>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</si>
  <si>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</si>
  <si>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</si>
  <si>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大分県佐伯市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</si>
  <si>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</si>
  <si>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</si>
  <si>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</si>
  <si>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</si>
  <si>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</si>
  <si>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</si>
  <si>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</si>
  <si>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</si>
  <si>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</si>
  <si>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</si>
  <si>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</si>
  <si>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</si>
  <si>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</si>
  <si>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</si>
  <si>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</si>
  <si>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</si>
  <si>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</si>
  <si>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</si>
  <si>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</si>
  <si>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</si>
  <si>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</si>
  <si>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</si>
  <si>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</si>
  <si>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</si>
  <si>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</si>
  <si>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</si>
  <si>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</si>
  <si>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</si>
  <si>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</si>
  <si>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</si>
  <si>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</si>
  <si>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</si>
  <si>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</si>
  <si>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</si>
  <si>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</si>
  <si>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</si>
  <si>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</si>
  <si>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</si>
  <si>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</si>
  <si>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</si>
  <si>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</si>
  <si>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</si>
  <si>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</si>
  <si>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</si>
  <si>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</si>
  <si>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</si>
  <si>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</si>
  <si>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</si>
  <si>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</si>
  <si>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</si>
  <si>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</si>
  <si>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</si>
  <si>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</si>
  <si>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</si>
  <si>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</si>
  <si>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</si>
  <si>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</si>
  <si>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</si>
  <si>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</si>
  <si>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</si>
  <si>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</si>
  <si>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</si>
  <si>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</si>
  <si>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</si>
  <si>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</si>
  <si>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</si>
  <si>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</si>
  <si>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</si>
  <si>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</si>
  <si>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</si>
  <si>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</si>
  <si>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</si>
  <si>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</si>
  <si>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</si>
  <si>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</si>
  <si>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</si>
  <si>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</si>
  <si>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</si>
  <si>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</si>
  <si>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</si>
  <si>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</si>
  <si>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</si>
  <si>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</si>
  <si>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</si>
  <si>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</si>
  <si>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</si>
  <si>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</si>
  <si>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</si>
  <si>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</si>
  <si>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</si>
  <si>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</si>
  <si>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</si>
  <si>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</si>
  <si>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</si>
  <si>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</si>
  <si>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</si>
  <si>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</si>
  <si>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</si>
  <si>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</si>
  <si>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</si>
  <si>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</si>
  <si>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</si>
  <si>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</si>
  <si>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</si>
  <si>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</si>
  <si>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</si>
  <si>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</si>
  <si>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</si>
  <si>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</si>
  <si>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</si>
  <si>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</si>
  <si>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</si>
  <si>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</si>
  <si>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</si>
  <si>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</si>
  <si>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</si>
  <si>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</si>
  <si>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</si>
  <si>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</si>
  <si>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</si>
  <si>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</si>
  <si>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</si>
  <si>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</si>
  <si>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</si>
  <si>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</si>
  <si>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</si>
  <si>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</si>
  <si>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</si>
  <si>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</si>
  <si>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</si>
  <si>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</si>
  <si>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</si>
  <si>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</si>
  <si>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</si>
  <si>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</si>
  <si>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</si>
  <si>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</si>
  <si>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</si>
  <si>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</si>
  <si>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</si>
  <si>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</si>
  <si>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</si>
  <si>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</si>
  <si>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</si>
  <si>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</si>
  <si>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</si>
  <si>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</si>
  <si>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</si>
  <si>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大分県佐伯市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</si>
  <si>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</si>
  <si>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</si>
  <si>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</si>
  <si>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</si>
  <si>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</si>
  <si>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</si>
  <si>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</si>
  <si>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</si>
  <si>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</si>
  <si>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</si>
  <si>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</si>
  <si>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</si>
  <si>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</si>
  <si>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</si>
  <si>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</si>
  <si>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</si>
  <si>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</si>
  <si>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</si>
  <si>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</si>
  <si>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</si>
  <si>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</si>
  <si>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</si>
  <si>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</si>
  <si>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</si>
  <si>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</si>
  <si>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</si>
  <si>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</si>
  <si>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</si>
  <si>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</si>
  <si>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</si>
  <si>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</si>
  <si>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</si>
  <si>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</si>
  <si>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簡易水道事業特別会計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</si>
  <si>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</si>
  <si>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</si>
  <si>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</si>
  <si>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</si>
  <si>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</si>
  <si>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</si>
  <si>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</si>
  <si>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</si>
  <si>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</si>
  <si>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</si>
  <si>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</si>
  <si>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</si>
  <si>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</si>
  <si>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</si>
  <si>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</si>
  <si>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</si>
  <si>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</si>
  <si>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</si>
  <si>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</si>
  <si>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</si>
  <si>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</si>
  <si>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</si>
  <si>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</si>
  <si>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</si>
  <si>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</si>
  <si>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</si>
  <si>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</si>
  <si>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</si>
  <si>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</si>
  <si>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</si>
  <si>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</si>
  <si>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</si>
  <si>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</si>
  <si>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</si>
  <si>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</si>
  <si>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</si>
  <si>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</si>
  <si>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</si>
  <si>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</si>
  <si>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</si>
  <si>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</si>
  <si>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</si>
  <si>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</si>
  <si>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</si>
  <si>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</si>
  <si>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</si>
  <si>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</si>
  <si>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</si>
  <si>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</si>
  <si>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</si>
  <si>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</si>
  <si>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</si>
  <si>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</si>
  <si>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</si>
  <si>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</si>
  <si>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</si>
  <si>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</si>
  <si>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</si>
  <si>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</si>
  <si>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</si>
  <si>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</si>
  <si>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</si>
  <si>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</si>
  <si>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</si>
  <si>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</si>
  <si>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</si>
  <si>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</si>
  <si>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</si>
  <si>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</si>
  <si>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</si>
  <si>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</si>
  <si>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</si>
  <si>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</si>
  <si>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</si>
  <si>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</si>
  <si>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</si>
  <si>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</si>
  <si>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</si>
  <si>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</si>
  <si>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</si>
  <si>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</si>
  <si>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</si>
  <si>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</si>
  <si>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</si>
  <si>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</si>
  <si>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</si>
  <si>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</si>
  <si>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</si>
  <si>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</si>
  <si>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</si>
  <si>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</si>
  <si>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</si>
  <si>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</si>
  <si>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</si>
  <si>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</si>
  <si>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</si>
  <si>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</si>
  <si>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</si>
  <si>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</si>
  <si>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</si>
  <si>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</si>
  <si>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</si>
  <si>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</si>
  <si>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</si>
  <si>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</si>
  <si>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</si>
  <si>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</si>
  <si>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</si>
  <si>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</si>
  <si>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</si>
  <si>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</si>
  <si>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</si>
  <si>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</si>
  <si>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</si>
  <si>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</si>
  <si>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</si>
  <si>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</si>
  <si>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</si>
  <si>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</si>
  <si>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</si>
  <si>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</si>
  <si>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</si>
  <si>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</si>
  <si>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</si>
  <si>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</si>
  <si>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</si>
  <si>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</si>
  <si>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</si>
  <si>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</si>
  <si>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</si>
  <si>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</si>
  <si>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</si>
  <si>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</si>
  <si>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</si>
  <si>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</si>
  <si>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</si>
  <si>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公共下水道事業会計</t>
  </si>
  <si>
    <t>介護保険特別会計</t>
  </si>
  <si>
    <t>国民健康保険特別会計（事業勘定）</t>
  </si>
  <si>
    <t>簡易水道事業特別会計</t>
  </si>
  <si>
    <t>地方卸売市場事業特別会計</t>
  </si>
  <si>
    <t>後期高齢者医療特別会計</t>
  </si>
  <si>
    <t>その他会計（赤字）</t>
  </si>
  <si>
    <t>その他会計（黒字）</t>
  </si>
  <si>
    <t>一般会計</t>
    <phoneticPr fontId="5"/>
  </si>
  <si>
    <t>飲料水供給事業特別会計</t>
    <phoneticPr fontId="5"/>
  </si>
  <si>
    <t>-</t>
    <phoneticPr fontId="5"/>
  </si>
  <si>
    <t>土地区画整理事業特別会計</t>
    <phoneticPr fontId="5"/>
  </si>
  <si>
    <t>国民健康保険特別会計（事業勘定）</t>
    <phoneticPr fontId="5"/>
  </si>
  <si>
    <t>－</t>
    <phoneticPr fontId="5"/>
  </si>
  <si>
    <t>国民健康保険特別会計（直診勘定）</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</si>
  <si>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</si>
  <si>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</si>
  <si>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</si>
  <si>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</si>
  <si>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</si>
  <si>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公共下水道事業会計</t>
    <phoneticPr fontId="5"/>
  </si>
  <si>
    <t>簡易水道事業特別会計</t>
    <phoneticPr fontId="5"/>
  </si>
  <si>
    <t>法非適用企業</t>
    <phoneticPr fontId="5"/>
  </si>
  <si>
    <t>大島航路事業特別会計</t>
    <phoneticPr fontId="5"/>
  </si>
  <si>
    <t>地方卸売市場事業特別会計</t>
    <phoneticPr fontId="5"/>
  </si>
  <si>
    <t>-</t>
    <phoneticPr fontId="2"/>
  </si>
  <si>
    <t>特定環境保全公共下水道事業特別会計</t>
    <phoneticPr fontId="5"/>
  </si>
  <si>
    <t>農業集落排水事業特別会計</t>
    <phoneticPr fontId="5"/>
  </si>
  <si>
    <t>漁業集落排水事業特別会計</t>
    <phoneticPr fontId="5"/>
  </si>
  <si>
    <t>小規模集合排水処理事業特別会計</t>
    <phoneticPr fontId="5"/>
  </si>
  <si>
    <t>生活排水処理事業特別会計</t>
    <phoneticPr fontId="5"/>
  </si>
  <si>
    <t>三余館</t>
    <rPh sb="0" eb="1">
      <t>サン</t>
    </rPh>
    <rPh sb="1" eb="2">
      <t>ヨ</t>
    </rPh>
    <rPh sb="2" eb="3">
      <t>カン</t>
    </rPh>
    <phoneticPr fontId="5"/>
  </si>
  <si>
    <t>佐伯市土地開発公社</t>
    <rPh sb="0" eb="3">
      <t>サイキシ</t>
    </rPh>
    <rPh sb="3" eb="5">
      <t>トチ</t>
    </rPh>
    <rPh sb="5" eb="7">
      <t>カイハツ</t>
    </rPh>
    <rPh sb="7" eb="9">
      <t>コウシャ</t>
    </rPh>
    <phoneticPr fontId="5"/>
  </si>
  <si>
    <t>道の駅やよい</t>
  </si>
  <si>
    <t>さいき農林公社</t>
  </si>
  <si>
    <t>うめ</t>
  </si>
  <si>
    <t>きらり</t>
  </si>
  <si>
    <t>かまえ町総合物産サービス</t>
  </si>
  <si>
    <t>まちづくり佐伯</t>
  </si>
  <si>
    <t>大分県消防補償等組合</t>
    <rPh sb="0" eb="3">
      <t>オオイタケン</t>
    </rPh>
    <rPh sb="3" eb="5">
      <t>ショウボウ</t>
    </rPh>
    <rPh sb="5" eb="7">
      <t>ホショウ</t>
    </rPh>
    <rPh sb="7" eb="8">
      <t>トウ</t>
    </rPh>
    <rPh sb="8" eb="10">
      <t>クミアイ</t>
    </rPh>
    <phoneticPr fontId="5"/>
  </si>
  <si>
    <t>基金から7百万円繰入</t>
    <rPh sb="0" eb="2">
      <t>キキン</t>
    </rPh>
    <rPh sb="5" eb="8">
      <t>ヒャクマンエン</t>
    </rPh>
    <rPh sb="8" eb="9">
      <t>ク</t>
    </rPh>
    <rPh sb="9" eb="10">
      <t>イ</t>
    </rPh>
    <phoneticPr fontId="2"/>
  </si>
  <si>
    <t>大分県交通災害共済組合</t>
    <rPh sb="0" eb="3">
      <t>オオイタケン</t>
    </rPh>
    <rPh sb="3" eb="5">
      <t>コウツウ</t>
    </rPh>
    <rPh sb="5" eb="7">
      <t>サイガイ</t>
    </rPh>
    <rPh sb="7" eb="9">
      <t>キョウサイ</t>
    </rPh>
    <rPh sb="9" eb="11">
      <t>クミアイ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</si>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</sst>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90355</c:v>
                </c:pt>
                <c:pt idx="1">
                  <c:v>69161</c:v>
                </c:pt>
                <c:pt idx="2">
                  <c:v>73378</c:v>
                </c:pt>
                <c:pt idx="3">
                  <c:v>101170</c:v>
                </c:pt>
                <c:pt idx="4">
                  <c:v>81603</c:v>
                </c:pt>
              </c:numCache>
            </c:numRef>
          </c:val>
          <c:smooth val="0"/>
        </c:ser>
        <c:dLbls>
          <c:showLegendKey val="0"/>
          <c:showVal val="0"/>
          <c:showCatName val="0"/>
          <c:showSerName val="0"/>
          <c:showPercent val="0"/>
          <c:showBubbleSize val="0"/>
        </c:dLbls>
        <c:marker val="1"/>
        <c:smooth val="0"/>
        <c:axId val="117624192"/>
        <c:axId val="117650944"/>
      </c:lineChart>
      <c:catAx>
        <c:axId val="117624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50944"/>
        <c:crosses val="autoZero"/>
        <c:auto val="1"/>
        <c:lblAlgn val="ctr"/>
        <c:lblOffset val="100"/>
        <c:tickLblSkip val="1"/>
        <c:tickMarkSkip val="1"/>
        <c:noMultiLvlLbl val="0"/>
      </c:catAx>
      <c:valAx>
        <c:axId val="117650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2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2.91</c:v>
                </c:pt>
                <c:pt idx="1">
                  <c:v>1.99</c:v>
                </c:pt>
                <c:pt idx="2">
                  <c:v>2.1800000000000002</c:v>
                </c:pt>
                <c:pt idx="3">
                  <c:v>1.92</c:v>
                </c:pt>
                <c:pt idx="4">
                  <c:v>1.78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17.239999999999998</c:v>
                </c:pt>
                <c:pt idx="1">
                  <c:v>18.68</c:v>
                </c:pt>
                <c:pt idx="2">
                  <c:v>19.809999999999999</c:v>
                </c:pt>
                <c:pt idx="3">
                  <c:v>22.81</c:v>
                </c:pt>
                <c:pt idx="4">
                  <c:v>24.37</c:v>
                </c:pt>
              </c:numCache>
            </c:numRef>
          </c:val>
        </c:ser>
        <c:dLbls>
          <c:showLegendKey val="0"/>
          <c:showVal val="0"/>
          <c:showCatName val="0"/>
          <c:showSerName val="0"/>
          <c:showPercent val="0"/>
          <c:showBubbleSize val="0"/>
        </c:dLbls>
        <c:gapWidth val="250"/>
        <c:overlap val="100"/>
        <c:axId val="143043968"/>
        <c:axId val="14305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3.49</c:v>
                </c:pt>
                <c:pt idx="1">
                  <c:v>2.2799999999999998</c:v>
                </c:pt>
                <c:pt idx="2">
                  <c:v>2.44</c:v>
                </c:pt>
                <c:pt idx="3">
                  <c:v>3.84</c:v>
                </c:pt>
                <c:pt idx="4">
                  <c:v>2.66</c:v>
                </c:pt>
              </c:numCache>
            </c:numRef>
          </c:val>
          <c:smooth val="0"/>
        </c:ser>
        <c:dLbls>
          <c:showLegendKey val="0"/>
          <c:showVal val="0"/>
          <c:showCatName val="0"/>
          <c:showSerName val="0"/>
          <c:showPercent val="0"/>
          <c:showBubbleSize val="0"/>
        </c:dLbls>
        <c:marker val="1"/>
        <c:smooth val="0"/>
        <c:axId val="143043968"/>
        <c:axId val="143058432"/>
      </c:lineChart>
      <c:catAx>
        <c:axId val="1430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058432"/>
        <c:crosses val="autoZero"/>
        <c:auto val="1"/>
        <c:lblAlgn val="ctr"/>
        <c:lblOffset val="100"/>
        <c:tickLblSkip val="1"/>
        <c:tickMarkSkip val="1"/>
        <c:noMultiLvlLbl val="0"/>
      </c:catAx>
      <c:valAx>
        <c:axId val="1430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0.04</c:v>
                </c:pt>
                <c:pt idx="4">
                  <c:v>#N/A</c:v>
                </c:pt>
                <c:pt idx="5">
                  <c:v>0.11</c:v>
                </c:pt>
                <c:pt idx="6">
                  <c:v>#N/A</c:v>
                </c:pt>
                <c:pt idx="7">
                  <c:v>0.08</c:v>
                </c:pt>
                <c:pt idx="8">
                  <c:v>#N/A</c:v>
                </c:pt>
                <c:pt idx="9">
                  <c:v>0.04</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1.53</c:v>
                </c:pt>
                <c:pt idx="2">
                  <c:v>#N/A</c:v>
                </c:pt>
                <c:pt idx="3">
                  <c:v>0.03</c:v>
                </c:pt>
                <c:pt idx="4">
                  <c:v>#N/A</c:v>
                </c:pt>
                <c:pt idx="5">
                  <c:v>0.09</c:v>
                </c:pt>
                <c:pt idx="6">
                  <c:v>#N/A</c:v>
                </c:pt>
                <c:pt idx="7">
                  <c:v>0.04</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0.05</c:v>
                </c:pt>
                <c:pt idx="4">
                  <c:v>#N/A</c:v>
                </c:pt>
                <c:pt idx="5">
                  <c:v>0.38</c:v>
                </c:pt>
                <c:pt idx="6">
                  <c:v>#N/A</c:v>
                </c:pt>
                <c:pt idx="7">
                  <c:v>0.55000000000000004</c:v>
                </c:pt>
                <c:pt idx="8">
                  <c:v>#N/A</c:v>
                </c:pt>
                <c:pt idx="9">
                  <c:v>0.79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1.47</c:v>
                </c:pt>
                <c:pt idx="2">
                  <c:v>#N/A</c:v>
                </c:pt>
                <c:pt idx="3">
                  <c:v>1.54</c:v>
                </c:pt>
                <c:pt idx="4">
                  <c:v>#N/A</c:v>
                </c:pt>
                <c:pt idx="5">
                  <c:v>1.61</c:v>
                </c:pt>
                <c:pt idx="6">
                  <c:v>#N/A</c:v>
                </c:pt>
                <c:pt idx="7">
                  <c:v>1.49</c:v>
                </c:pt>
                <c:pt idx="8">
                  <c:v>#N/A</c:v>
                </c:pt>
                <c:pt idx="9">
                  <c:v>1.73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c:v>
                </c:pt>
                <c:pt idx="2">
                  <c:v>#N/A</c:v>
                </c:pt>
                <c:pt idx="3">
                  <c:v>1.98</c:v>
                </c:pt>
                <c:pt idx="4">
                  <c:v>#N/A</c:v>
                </c:pt>
                <c:pt idx="5">
                  <c:v>2.17</c:v>
                </c:pt>
                <c:pt idx="6">
                  <c:v>#N/A</c:v>
                </c:pt>
                <c:pt idx="7">
                  <c:v>1.91</c:v>
                </c:pt>
                <c:pt idx="8">
                  <c:v>#N/A</c:v>
                </c:pt>
                <c:pt idx="9">
                  <c:v>1.78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2.81</c:v>
                </c:pt>
                <c:pt idx="2">
                  <c:v>#N/A</c:v>
                </c:pt>
                <c:pt idx="3">
                  <c:v>2.5299999999999998</c:v>
                </c:pt>
                <c:pt idx="4">
                  <c:v>#N/A</c:v>
                </c:pt>
                <c:pt idx="5">
                  <c:v>2.2999999999999998</c:v>
                </c:pt>
                <c:pt idx="6">
                  <c:v>#N/A</c:v>
                </c:pt>
                <c:pt idx="7">
                  <c:v>2.2599999999999998</c:v>
                </c:pt>
                <c:pt idx="8">
                  <c:v>#N/A</c:v>
                </c:pt>
                <c:pt idx="9">
                  <c:v>2.1</c:v>
                </c:pt>
              </c:numCache>
            </c:numRef>
          </c:val>
        </c:ser>
        <c:dLbls>
          <c:showLegendKey val="0"/>
          <c:showVal val="0"/>
          <c:showCatName val="0"/>
          <c:showSerName val="0"/>
          <c:showPercent val="0"/>
          <c:showBubbleSize val="0"/>
        </c:dLbls>
        <c:gapWidth val="150"/>
        <c:overlap val="100"/>
        <c:axId val="144123392"/>
        <c:axId val="144124928"/>
      </c:barChart>
      <c:catAx>
        <c:axId val="1441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124928"/>
        <c:crosses val="autoZero"/>
        <c:auto val="1"/>
        <c:lblAlgn val="ctr"/>
        <c:lblOffset val="100"/>
        <c:tickLblSkip val="1"/>
        <c:tickMarkSkip val="1"/>
        <c:noMultiLvlLbl val="0"/>
      </c:catAx>
      <c:valAx>
        <c:axId val="14412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2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6497</c:v>
                </c:pt>
                <c:pt idx="5">
                  <c:v>6666</c:v>
                </c:pt>
                <c:pt idx="8">
                  <c:v>6969</c:v>
                </c:pt>
                <c:pt idx="11">
                  <c:v>7061</c:v>
                </c:pt>
                <c:pt idx="14">
                  <c:v>7224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9</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1146</c:v>
                </c:pt>
                <c:pt idx="3">
                  <c:v>1239</c:v>
                </c:pt>
                <c:pt idx="6">
                  <c:v>1231</c:v>
                </c:pt>
                <c:pt idx="9">
                  <c:v>1176</c:v>
                </c:pt>
                <c:pt idx="12">
                  <c:v>1151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8069</c:v>
                </c:pt>
                <c:pt idx="3">
                  <c:v>8208</c:v>
                </c:pt>
                <c:pt idx="6">
                  <c:v>8112</c:v>
                </c:pt>
                <c:pt idx="9">
                  <c:v>7966</c:v>
                </c:pt>
                <c:pt idx="12">
                  <c:v>7956</c:v>
                </c:pt>
              </c:numCache>
            </c:numRef>
          </c:val>
        </c:ser>
        <c:dLbls>
          <c:showLegendKey val="0"/>
          <c:showVal val="0"/>
          <c:showCatName val="0"/>
          <c:showSerName val="0"/>
          <c:showPercent val="0"/>
          <c:showBubbleSize val="0"/>
        </c:dLbls>
        <c:gapWidth val="100"/>
        <c:overlap val="100"/>
        <c:axId val="152683648"/>
        <c:axId val="15268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2718</c:v>
                </c:pt>
                <c:pt idx="2">
                  <c:v>#N/A</c:v>
                </c:pt>
                <c:pt idx="3">
                  <c:v>#N/A</c:v>
                </c:pt>
                <c:pt idx="4">
                  <c:v>2781</c:v>
                </c:pt>
                <c:pt idx="5">
                  <c:v>#N/A</c:v>
                </c:pt>
                <c:pt idx="6">
                  <c:v>#N/A</c:v>
                </c:pt>
                <c:pt idx="7">
                  <c:v>2383</c:v>
                </c:pt>
                <c:pt idx="8">
                  <c:v>#N/A</c:v>
                </c:pt>
                <c:pt idx="9">
                  <c:v>#N/A</c:v>
                </c:pt>
                <c:pt idx="10">
                  <c:v>2089</c:v>
                </c:pt>
                <c:pt idx="11">
                  <c:v>#N/A</c:v>
                </c:pt>
                <c:pt idx="12">
                  <c:v>#N/A</c:v>
                </c:pt>
                <c:pt idx="13">
                  <c:v>1890</c:v>
                </c:pt>
                <c:pt idx="14">
                  <c:v>#N/A</c:v>
                </c:pt>
              </c:numCache>
            </c:numRef>
          </c:val>
          <c:smooth val="0"/>
        </c:ser>
        <c:dLbls>
          <c:showLegendKey val="0"/>
          <c:showVal val="0"/>
          <c:showCatName val="0"/>
          <c:showSerName val="0"/>
          <c:showPercent val="0"/>
          <c:showBubbleSize val="0"/>
        </c:dLbls>
        <c:marker val="1"/>
        <c:smooth val="0"/>
        <c:axId val="152683648"/>
        <c:axId val="152685568"/>
      </c:lineChart>
      <c:catAx>
        <c:axId val="1526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685568"/>
        <c:crosses val="autoZero"/>
        <c:auto val="1"/>
        <c:lblAlgn val="ctr"/>
        <c:lblOffset val="100"/>
        <c:tickLblSkip val="1"/>
        <c:tickMarkSkip val="1"/>
        <c:noMultiLvlLbl val="0"/>
      </c:catAx>
      <c:valAx>
        <c:axId val="15268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55035</c:v>
                </c:pt>
                <c:pt idx="5">
                  <c:v>54370</c:v>
                </c:pt>
                <c:pt idx="8">
                  <c:v>53138</c:v>
                </c:pt>
                <c:pt idx="11">
                  <c:v>53400</c:v>
                </c:pt>
                <c:pt idx="14">
                  <c:v>52273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4255</c:v>
                </c:pt>
                <c:pt idx="5">
                  <c:v>3762</c:v>
                </c:pt>
                <c:pt idx="8">
                  <c:v>3561</c:v>
                </c:pt>
                <c:pt idx="11">
                  <c:v>3736</c:v>
                </c:pt>
                <c:pt idx="14">
                  <c:v>3603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16540</c:v>
                </c:pt>
                <c:pt idx="5">
                  <c:v>18623</c:v>
                </c:pt>
                <c:pt idx="8">
                  <c:v>19546</c:v>
                </c:pt>
                <c:pt idx="11">
                  <c:v>21372</c:v>
                </c:pt>
                <c:pt idx="14">
                  <c:v>21442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277</c:v>
                </c:pt>
                <c:pt idx="3">
                  <c:v>199</c:v>
                </c:pt>
                <c:pt idx="6">
                  <c:v>207</c:v>
                </c:pt>
                <c:pt idx="9">
                  <c:v>125</c:v>
                </c:pt>
                <c:pt idx="12">
                  <c:v>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10269</c:v>
                </c:pt>
                <c:pt idx="3">
                  <c:v>9763</c:v>
                </c:pt>
                <c:pt idx="6">
                  <c:v>9864</c:v>
                </c:pt>
                <c:pt idx="9">
                  <c:v>8798</c:v>
                </c:pt>
                <c:pt idx="12">
                  <c:v>8490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13474</c:v>
                </c:pt>
                <c:pt idx="3">
                  <c:v>12592</c:v>
                </c:pt>
                <c:pt idx="6">
                  <c:v>12583</c:v>
                </c:pt>
                <c:pt idx="9">
                  <c:v>12971</c:v>
                </c:pt>
                <c:pt idx="12">
                  <c:v>12455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704</c:v>
                </c:pt>
                <c:pt idx="3">
                  <c:v>347</c:v>
                </c:pt>
                <c:pt idx="6">
                  <c:v>343</c:v>
                </c:pt>
                <c:pt idx="9">
                  <c:v>369</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64312</c:v>
                </c:pt>
                <c:pt idx="3">
                  <c:v>61600</c:v>
                </c:pt>
                <c:pt idx="6">
                  <c:v>59293</c:v>
                </c:pt>
                <c:pt idx="9">
                  <c:v>59375</c:v>
                </c:pt>
                <c:pt idx="12">
                  <c:v>57076</c:v>
                </c:pt>
              </c:numCache>
            </c:numRef>
          </c:val>
        </c:ser>
        <c:dLbls>
          <c:showLegendKey val="0"/>
          <c:showVal val="0"/>
          <c:showCatName val="0"/>
          <c:showSerName val="0"/>
          <c:showPercent val="0"/>
          <c:showBubbleSize val="0"/>
        </c:dLbls>
        <c:gapWidth val="100"/>
        <c:overlap val="100"/>
        <c:axId val="153320448"/>
        <c:axId val="15332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13207</c:v>
                </c:pt>
                <c:pt idx="2">
                  <c:v>#N/A</c:v>
                </c:pt>
                <c:pt idx="3">
                  <c:v>#N/A</c:v>
                </c:pt>
                <c:pt idx="4">
                  <c:v>7746</c:v>
                </c:pt>
                <c:pt idx="5">
                  <c:v>#N/A</c:v>
                </c:pt>
                <c:pt idx="6">
                  <c:v>#N/A</c:v>
                </c:pt>
                <c:pt idx="7">
                  <c:v>6046</c:v>
                </c:pt>
                <c:pt idx="8">
                  <c:v>#N/A</c:v>
                </c:pt>
                <c:pt idx="9">
                  <c:v>#N/A</c:v>
                </c:pt>
                <c:pt idx="10">
                  <c:v>3130</c:v>
                </c:pt>
                <c:pt idx="11">
                  <c:v>#N/A</c:v>
                </c:pt>
                <c:pt idx="12">
                  <c:v>#N/A</c:v>
                </c:pt>
                <c:pt idx="13">
                  <c:v>1164</c:v>
                </c:pt>
                <c:pt idx="14">
                  <c:v>#N/A</c:v>
                </c:pt>
              </c:numCache>
            </c:numRef>
          </c:val>
          <c:smooth val="0"/>
        </c:ser>
        <c:dLbls>
          <c:showLegendKey val="0"/>
          <c:showVal val="0"/>
          <c:showCatName val="0"/>
          <c:showSerName val="0"/>
          <c:showPercent val="0"/>
          <c:showBubbleSize val="0"/>
        </c:dLbls>
        <c:marker val="1"/>
        <c:smooth val="0"/>
        <c:axId val="153320448"/>
        <c:axId val="153326720"/>
      </c:lineChart>
      <c:catAx>
        <c:axId val="1533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326720"/>
        <c:crosses val="autoZero"/>
        <c:auto val="1"/>
        <c:lblAlgn val="ctr"/>
        <c:lblOffset val="100"/>
        <c:tickLblSkip val="1"/>
        <c:tickMarkSkip val="1"/>
        <c:noMultiLvlLbl val="0"/>
      </c:catAx>
      <c:valAx>
        <c:axId val="15332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3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76,066
75,819
903.08
44,208,314
43,478,184
496,122
27,864,720
57,076,327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人口の減少や市内に中心となる産業がないことなどにより、主たる自主財源である税収が乏しく、また広大な市域を抱えていることにより行政経費が嵩むなど、財政基盤が弱く、類似団体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をかなり下回っている。投資的経費の抑制、定員管理、給与の適正化、組織機構の見直し等</a:t>
          </a:r>
          <a:r>
            <a:rPr kumimoji="1" lang="ja-JP" altLang="en-US" sz="1300">
              <a:solidFill>
                <a:schemeClr val="dk1"/>
              </a:solidFill>
              <a:effectLst/>
              <a:latin typeface="+mn-lt"/>
              <a:ea typeface="+mn-ea"/>
              <a:cs typeface="+mn-cs"/>
            </a:rPr>
            <a:t>により歳出の削減を行い、</a:t>
          </a:r>
          <a:r>
            <a:rPr kumimoji="1" lang="ja-JP" altLang="ja-JP" sz="1300">
              <a:solidFill>
                <a:schemeClr val="dk1"/>
              </a:solidFill>
              <a:effectLst/>
              <a:latin typeface="+mn-lt"/>
              <a:ea typeface="+mn-ea"/>
              <a:cs typeface="+mn-cs"/>
            </a:rPr>
            <a:t>自主財源の根幹をなす市税の徴収強化等を中心とする歳入確保に努め財政の健全化を図る。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2" name="直線コネクタ 71"/>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上回っており</a:t>
          </a:r>
          <a:r>
            <a:rPr kumimoji="1" lang="ja-JP" altLang="ja-JP" sz="1300">
              <a:solidFill>
                <a:schemeClr val="dk1"/>
              </a:solidFill>
              <a:effectLst/>
              <a:latin typeface="+mn-lt"/>
              <a:ea typeface="+mn-ea"/>
              <a:cs typeface="+mn-cs"/>
            </a:rPr>
            <a:t>、依然として公債費及び人件費が主たる要因となり高い水準となっている。社会福祉費等の扶助費が増加傾向にあること等を踏まえ、今後も投資的経費削減による新発債の抑制、定員管理、給与の適正化、組織機構の見直し等の歳出削減と償還ピークを緩和する繰上償還を積極的に行い、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62</xdr:row>
      <xdr:rowOff>131318</xdr:rowOff>
    </xdr:to>
    <xdr:cxnSp macro="">
      <xdr:nvCxnSpPr>
        <xdr:cNvPr id="130" name="直線コネクタ 129"/>
        <xdr:cNvCxnSpPr/>
      </xdr:nvCxnSpPr>
      <xdr:spPr>
        <a:xfrm>
          <a:off x="4114800" y="1049096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153162</xdr:rowOff>
    </xdr:to>
    <xdr:cxnSp macro="">
      <xdr:nvCxnSpPr>
        <xdr:cNvPr id="133" name="直線コネクタ 132"/>
        <xdr:cNvCxnSpPr/>
      </xdr:nvCxnSpPr>
      <xdr:spPr>
        <a:xfrm flipV="1">
          <a:off x="3225800" y="104909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61</xdr:row>
      <xdr:rowOff>153162</xdr:rowOff>
    </xdr:to>
    <xdr:cxnSp macro="">
      <xdr:nvCxnSpPr>
        <xdr:cNvPr id="136" name="直線コネクタ 135"/>
        <xdr:cNvCxnSpPr/>
      </xdr:nvCxnSpPr>
      <xdr:spPr>
        <a:xfrm>
          <a:off x="2336800" y="1057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37338</xdr:rowOff>
    </xdr:from>
    <xdr:to>
      <xdr:col>3</xdr:col>
      <xdr:colOff>279400</xdr:colOff>
      <xdr:row>61</xdr:row>
      <xdr:rowOff>114554</xdr:rowOff>
    </xdr:to>
    <xdr:cxnSp macro="">
      <xdr:nvCxnSpPr>
        <xdr:cNvPr id="139" name="直線コネクタ 138"/>
        <xdr:cNvCxnSpPr/>
      </xdr:nvCxnSpPr>
      <xdr:spPr>
        <a:xfrm>
          <a:off x="1447800" y="104957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9" name="円/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1" name="円/楕円 150"/>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2" name="テキスト ボックス 15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3" name="円/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54" name="テキスト ボックス 153"/>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5" name="円/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150131</xdr:rowOff>
    </xdr:from>
    <xdr:ext cx="762000" cy="259045"/>
    <xdr:sp macro="" textlink="">
      <xdr:nvSpPr>
        <xdr:cNvPr id="156" name="テキスト ボックス 155"/>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人口１人当たりの人件費・物件費等の</a:t>
          </a:r>
          <a:r>
            <a:rPr kumimoji="1" lang="ja-JP" altLang="en-US" sz="1300">
              <a:solidFill>
                <a:schemeClr val="dk1"/>
              </a:solidFill>
              <a:effectLst/>
              <a:latin typeface="+mn-lt"/>
              <a:ea typeface="+mn-ea"/>
              <a:cs typeface="+mn-cs"/>
            </a:rPr>
            <a:t>決算額</a:t>
          </a:r>
          <a:r>
            <a:rPr kumimoji="1" lang="ja-JP" altLang="ja-JP" sz="1300">
              <a:solidFill>
                <a:schemeClr val="dk1"/>
              </a:solidFill>
              <a:effectLst/>
              <a:latin typeface="+mn-lt"/>
              <a:ea typeface="+mn-ea"/>
              <a:cs typeface="+mn-cs"/>
            </a:rPr>
            <a:t>が類似団体平均を大幅に上回っているのは、主に人件費が要因となっている。これは、広大な市域を抱えることや１市８町村で合併したことにより類似団体に比べ職員数が多いためである。合併協議の中で定められた「定員適正化</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ヶ年計画」に基づき行財政改革推進プランにおいて定員管理、給与の適正化等の総人件費の抑制に取り組んで</a:t>
          </a:r>
          <a:r>
            <a:rPr kumimoji="1" lang="ja-JP" altLang="en-US" sz="1300">
              <a:solidFill>
                <a:schemeClr val="dk1"/>
              </a:solidFill>
              <a:effectLst/>
              <a:latin typeface="+mn-lt"/>
              <a:ea typeface="+mn-ea"/>
              <a:cs typeface="+mn-cs"/>
            </a:rPr>
            <a:t>きたが、依然として高い水準にあるため、今後も継続的に取り組み、より適正な数値を目指す。</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79129</xdr:rowOff>
    </xdr:from>
    <xdr:to>
      <xdr:col>7</xdr:col>
      <xdr:colOff>152400</xdr:colOff>
      <xdr:row>82</xdr:row>
      <xdr:rowOff>101439</xdr:rowOff>
    </xdr:to>
    <xdr:cxnSp macro="">
      <xdr:nvCxnSpPr>
        <xdr:cNvPr id="192" name="直線コネクタ 191"/>
        <xdr:cNvCxnSpPr/>
      </xdr:nvCxnSpPr>
      <xdr:spPr>
        <a:xfrm>
          <a:off x="4114800" y="14138029"/>
          <a:ext cx="838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79129</xdr:rowOff>
    </xdr:from>
    <xdr:to>
      <xdr:col>6</xdr:col>
      <xdr:colOff>0</xdr:colOff>
      <xdr:row>82</xdr:row>
      <xdr:rowOff>81269</xdr:rowOff>
    </xdr:to>
    <xdr:cxnSp macro="">
      <xdr:nvCxnSpPr>
        <xdr:cNvPr id="195" name="直線コネクタ 194"/>
        <xdr:cNvCxnSpPr/>
      </xdr:nvCxnSpPr>
      <xdr:spPr>
        <a:xfrm flipV="1">
          <a:off x="3225800" y="14138029"/>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81269</xdr:rowOff>
    </xdr:from>
    <xdr:to>
      <xdr:col>4</xdr:col>
      <xdr:colOff>482600</xdr:colOff>
      <xdr:row>82</xdr:row>
      <xdr:rowOff>83328</xdr:rowOff>
    </xdr:to>
    <xdr:cxnSp macro="">
      <xdr:nvCxnSpPr>
        <xdr:cNvPr id="198" name="直線コネクタ 197"/>
        <xdr:cNvCxnSpPr/>
      </xdr:nvCxnSpPr>
      <xdr:spPr>
        <a:xfrm flipV="1">
          <a:off x="2336800" y="14140169"/>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67667</xdr:rowOff>
    </xdr:from>
    <xdr:to>
      <xdr:col>3</xdr:col>
      <xdr:colOff>279400</xdr:colOff>
      <xdr:row>82</xdr:row>
      <xdr:rowOff>83328</xdr:rowOff>
    </xdr:to>
    <xdr:cxnSp macro="">
      <xdr:nvCxnSpPr>
        <xdr:cNvPr id="201" name="直線コネクタ 200"/>
        <xdr:cNvCxnSpPr/>
      </xdr:nvCxnSpPr>
      <xdr:spPr>
        <a:xfrm>
          <a:off x="1447800" y="14126567"/>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50639</xdr:rowOff>
    </xdr:from>
    <xdr:to>
      <xdr:col>7</xdr:col>
      <xdr:colOff>203200</xdr:colOff>
      <xdr:row>82</xdr:row>
      <xdr:rowOff>152239</xdr:rowOff>
    </xdr:to>
    <xdr:sp macro="" textlink="">
      <xdr:nvSpPr>
        <xdr:cNvPr id="211" name="円/楕円 210"/>
        <xdr:cNvSpPr/>
      </xdr:nvSpPr>
      <xdr:spPr>
        <a:xfrm>
          <a:off x="4902200" y="141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22716</xdr:rowOff>
    </xdr:from>
    <xdr:ext cx="762000" cy="259045"/>
    <xdr:sp macro="" textlink="">
      <xdr:nvSpPr>
        <xdr:cNvPr id="212" name="人件費・物件費等の状況該当値テキスト"/>
        <xdr:cNvSpPr txBox="1"/>
      </xdr:nvSpPr>
      <xdr:spPr>
        <a:xfrm>
          <a:off x="5041900" y="1408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178,867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28329</xdr:rowOff>
    </xdr:from>
    <xdr:to>
      <xdr:col>6</xdr:col>
      <xdr:colOff>50800</xdr:colOff>
      <xdr:row>82</xdr:row>
      <xdr:rowOff>129929</xdr:rowOff>
    </xdr:to>
    <xdr:sp macro="" textlink="">
      <xdr:nvSpPr>
        <xdr:cNvPr id="213" name="円/楕円 212"/>
        <xdr:cNvSpPr/>
      </xdr:nvSpPr>
      <xdr:spPr>
        <a:xfrm>
          <a:off x="4064000" y="140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114706</xdr:rowOff>
    </xdr:from>
    <xdr:ext cx="736600" cy="259045"/>
    <xdr:sp macro="" textlink="">
      <xdr:nvSpPr>
        <xdr:cNvPr id="214" name="テキスト ボックス 213"/>
        <xdr:cNvSpPr txBox="1"/>
      </xdr:nvSpPr>
      <xdr:spPr>
        <a:xfrm>
          <a:off x="3733800" y="1417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30469</xdr:rowOff>
    </xdr:from>
    <xdr:to>
      <xdr:col>4</xdr:col>
      <xdr:colOff>533400</xdr:colOff>
      <xdr:row>82</xdr:row>
      <xdr:rowOff>132069</xdr:rowOff>
    </xdr:to>
    <xdr:sp macro="" textlink="">
      <xdr:nvSpPr>
        <xdr:cNvPr id="215" name="円/楕円 214"/>
        <xdr:cNvSpPr/>
      </xdr:nvSpPr>
      <xdr:spPr>
        <a:xfrm>
          <a:off x="3175000" y="14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116846</xdr:rowOff>
    </xdr:from>
    <xdr:ext cx="762000" cy="259045"/>
    <xdr:sp macro="" textlink="">
      <xdr:nvSpPr>
        <xdr:cNvPr id="216" name="テキスト ボックス 215"/>
        <xdr:cNvSpPr txBox="1"/>
      </xdr:nvSpPr>
      <xdr:spPr>
        <a:xfrm>
          <a:off x="2844800" y="1417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32528</xdr:rowOff>
    </xdr:from>
    <xdr:to>
      <xdr:col>3</xdr:col>
      <xdr:colOff>330200</xdr:colOff>
      <xdr:row>82</xdr:row>
      <xdr:rowOff>134128</xdr:rowOff>
    </xdr:to>
    <xdr:sp macro="" textlink="">
      <xdr:nvSpPr>
        <xdr:cNvPr id="217" name="円/楕円 216"/>
        <xdr:cNvSpPr/>
      </xdr:nvSpPr>
      <xdr:spPr>
        <a:xfrm>
          <a:off x="2286000" y="140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118905</xdr:rowOff>
    </xdr:from>
    <xdr:ext cx="762000" cy="259045"/>
    <xdr:sp macro="" textlink="">
      <xdr:nvSpPr>
        <xdr:cNvPr id="218" name="テキスト ボックス 217"/>
        <xdr:cNvSpPr txBox="1"/>
      </xdr:nvSpPr>
      <xdr:spPr>
        <a:xfrm>
          <a:off x="1955800" y="141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169,861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16867</xdr:rowOff>
    </xdr:from>
    <xdr:to>
      <xdr:col>2</xdr:col>
      <xdr:colOff>127000</xdr:colOff>
      <xdr:row>82</xdr:row>
      <xdr:rowOff>118467</xdr:rowOff>
    </xdr:to>
    <xdr:sp macro="" textlink="">
      <xdr:nvSpPr>
        <xdr:cNvPr id="219" name="円/楕円 218"/>
        <xdr:cNvSpPr/>
      </xdr:nvSpPr>
      <xdr:spPr>
        <a:xfrm>
          <a:off x="1397000" y="140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103244</xdr:rowOff>
    </xdr:from>
    <xdr:ext cx="762000" cy="259045"/>
    <xdr:sp macro="" textlink="">
      <xdr:nvSpPr>
        <xdr:cNvPr id="220" name="テキスト ボックス 219"/>
        <xdr:cNvSpPr txBox="1"/>
      </xdr:nvSpPr>
      <xdr:spPr>
        <a:xfrm>
          <a:off x="1066800" y="1416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年功的な体系になっており、上位級の級別構成比が比較的高いことなどにより類似団体平均を</a:t>
          </a:r>
          <a:r>
            <a:rPr kumimoji="1" lang="en-US" altLang="ja-JP" sz="1300">
              <a:latin typeface="ＭＳ Ｐゴシック"/>
            </a:rPr>
            <a:t>3.0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年は、総務省からの要請による国家公務員の給与減額支給措置に準じた措置を</a:t>
          </a:r>
          <a:r>
            <a:rPr kumimoji="1" lang="en-US" altLang="ja-JP" sz="1300">
              <a:latin typeface="ＭＳ Ｐゴシック"/>
            </a:rPr>
            <a:t>H25.09.01</a:t>
          </a:r>
          <a:r>
            <a:rPr kumimoji="1" lang="ja-JP" altLang="en-US" sz="1300">
              <a:latin typeface="ＭＳ Ｐゴシック"/>
            </a:rPr>
            <a:t>から</a:t>
          </a:r>
          <a:r>
            <a:rPr kumimoji="1" lang="en-US" altLang="ja-JP" sz="1300">
              <a:latin typeface="ＭＳ Ｐゴシック"/>
            </a:rPr>
            <a:t>H26.5.31</a:t>
          </a:r>
          <a:r>
            <a:rPr kumimoji="1" lang="ja-JP" altLang="en-US" sz="1300">
              <a:latin typeface="ＭＳ Ｐゴシック"/>
            </a:rPr>
            <a:t>まで行ったことにより、相対的に指数が低下している。</a:t>
          </a:r>
          <a:endParaRPr kumimoji="1" lang="en-US" altLang="ja-JP" sz="1300">
            <a:latin typeface="ＭＳ Ｐゴシック"/>
          </a:endParaRPr>
        </a:p>
        <a:p>
          <a:r>
            <a:rPr kumimoji="1" lang="ja-JP" altLang="en-US" sz="1300">
              <a:latin typeface="ＭＳ Ｐゴシック"/>
            </a:rPr>
            <a:t>　今後は級別構成比率の適正管理及び給料水準の見直しを図り、ラスパイレス指数が他団体並となるよう給料の適正化に努める。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79102</xdr:rowOff>
    </xdr:from>
    <xdr:to>
      <xdr:col>24</xdr:col>
      <xdr:colOff>558800</xdr:colOff>
      <xdr:row>86</xdr:row>
      <xdr:rowOff>108494</xdr:rowOff>
    </xdr:to>
    <xdr:cxnSp macro="">
      <xdr:nvCxnSpPr>
        <xdr:cNvPr id="256" name="直線コネクタ 255"/>
        <xdr:cNvCxnSpPr/>
      </xdr:nvCxnSpPr>
      <xdr:spPr>
        <a:xfrm>
          <a:off x="16179800" y="14480902"/>
          <a:ext cx="8382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79102</xdr:rowOff>
    </xdr:from>
    <xdr:to>
      <xdr:col>23</xdr:col>
      <xdr:colOff>406400</xdr:colOff>
      <xdr:row>89</xdr:row>
      <xdr:rowOff>62956</xdr:rowOff>
    </xdr:to>
    <xdr:cxnSp macro="">
      <xdr:nvCxnSpPr>
        <xdr:cNvPr id="259" name="直線コネクタ 258"/>
        <xdr:cNvCxnSpPr/>
      </xdr:nvCxnSpPr>
      <xdr:spPr>
        <a:xfrm flipV="1">
          <a:off x="15290800" y="14480902"/>
          <a:ext cx="889000" cy="8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61" name="テキスト ボックス 260"/>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49168</xdr:rowOff>
    </xdr:from>
    <xdr:to>
      <xdr:col>22</xdr:col>
      <xdr:colOff>203200</xdr:colOff>
      <xdr:row>89</xdr:row>
      <xdr:rowOff>62956</xdr:rowOff>
    </xdr:to>
    <xdr:cxnSp macro="">
      <xdr:nvCxnSpPr>
        <xdr:cNvPr id="262" name="直線コネクタ 261"/>
        <xdr:cNvCxnSpPr/>
      </xdr:nvCxnSpPr>
      <xdr:spPr>
        <a:xfrm>
          <a:off x="14401800" y="1530821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49168</xdr:rowOff>
    </xdr:to>
    <xdr:cxnSp macro="">
      <xdr:nvCxnSpPr>
        <xdr:cNvPr id="265" name="直線コネクタ 264"/>
        <xdr:cNvCxnSpPr/>
      </xdr:nvCxnSpPr>
      <xdr:spPr>
        <a:xfrm>
          <a:off x="13512800" y="14749780"/>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57694</xdr:rowOff>
    </xdr:from>
    <xdr:to>
      <xdr:col>24</xdr:col>
      <xdr:colOff>609600</xdr:colOff>
      <xdr:row>86</xdr:row>
      <xdr:rowOff>159294</xdr:rowOff>
    </xdr:to>
    <xdr:sp macro="" textlink="">
      <xdr:nvSpPr>
        <xdr:cNvPr id="275" name="円/楕円 274"/>
        <xdr:cNvSpPr/>
      </xdr:nvSpPr>
      <xdr:spPr>
        <a:xfrm>
          <a:off x="16967200" y="148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29771</xdr:rowOff>
    </xdr:from>
    <xdr:ext cx="762000" cy="259045"/>
    <xdr:sp macro="" textlink="">
      <xdr:nvSpPr>
        <xdr:cNvPr id="276" name="給与水準   （国との比較）該当値テキスト"/>
        <xdr:cNvSpPr txBox="1"/>
      </xdr:nvSpPr>
      <xdr:spPr>
        <a:xfrm>
          <a:off x="17106900" y="147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28302</xdr:rowOff>
    </xdr:from>
    <xdr:to>
      <xdr:col>23</xdr:col>
      <xdr:colOff>457200</xdr:colOff>
      <xdr:row>84</xdr:row>
      <xdr:rowOff>129902</xdr:rowOff>
    </xdr:to>
    <xdr:sp macro="" textlink="">
      <xdr:nvSpPr>
        <xdr:cNvPr id="277" name="円/楕円 276"/>
        <xdr:cNvSpPr/>
      </xdr:nvSpPr>
      <xdr:spPr>
        <a:xfrm>
          <a:off x="16129000" y="144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140079</xdr:rowOff>
    </xdr:from>
    <xdr:ext cx="736600" cy="259045"/>
    <xdr:sp macro="" textlink="">
      <xdr:nvSpPr>
        <xdr:cNvPr id="278" name="テキスト ボックス 277"/>
        <xdr:cNvSpPr txBox="1"/>
      </xdr:nvSpPr>
      <xdr:spPr>
        <a:xfrm>
          <a:off x="15798800" y="14198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12156</xdr:rowOff>
    </xdr:from>
    <xdr:to>
      <xdr:col>22</xdr:col>
      <xdr:colOff>254000</xdr:colOff>
      <xdr:row>89</xdr:row>
      <xdr:rowOff>113756</xdr:rowOff>
    </xdr:to>
    <xdr:sp macro="" textlink="">
      <xdr:nvSpPr>
        <xdr:cNvPr id="279" name="円/楕円 278"/>
        <xdr:cNvSpPr/>
      </xdr:nvSpPr>
      <xdr:spPr>
        <a:xfrm>
          <a:off x="15240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98533</xdr:rowOff>
    </xdr:from>
    <xdr:ext cx="762000" cy="259045"/>
    <xdr:sp macro="" textlink="">
      <xdr:nvSpPr>
        <xdr:cNvPr id="280" name="テキスト ボックス 279"/>
        <xdr:cNvSpPr txBox="1"/>
      </xdr:nvSpPr>
      <xdr:spPr>
        <a:xfrm>
          <a:off x="14909800" y="1535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169818</xdr:rowOff>
    </xdr:from>
    <xdr:to>
      <xdr:col>21</xdr:col>
      <xdr:colOff>50800</xdr:colOff>
      <xdr:row>89</xdr:row>
      <xdr:rowOff>99968</xdr:rowOff>
    </xdr:to>
    <xdr:sp macro="" textlink="">
      <xdr:nvSpPr>
        <xdr:cNvPr id="281" name="円/楕円 280"/>
        <xdr:cNvSpPr/>
      </xdr:nvSpPr>
      <xdr:spPr>
        <a:xfrm>
          <a:off x="14351000" y="152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84745</xdr:rowOff>
    </xdr:from>
    <xdr:ext cx="762000" cy="259045"/>
    <xdr:sp macro="" textlink="">
      <xdr:nvSpPr>
        <xdr:cNvPr id="282" name="テキスト ボックス 281"/>
        <xdr:cNvSpPr txBox="1"/>
      </xdr:nvSpPr>
      <xdr:spPr>
        <a:xfrm>
          <a:off x="14020800" y="153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3" name="円/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市町村合併以降の行財政改革推進プランに基づき、合併により肥大化した組織のスリム化に取り組んで</a:t>
          </a:r>
          <a:r>
            <a:rPr kumimoji="1" lang="ja-JP" altLang="en-US" sz="1300">
              <a:solidFill>
                <a:schemeClr val="dk1"/>
              </a:solidFill>
              <a:effectLst/>
              <a:latin typeface="+mn-lt"/>
              <a:ea typeface="+mn-ea"/>
              <a:cs typeface="+mn-cs"/>
            </a:rPr>
            <a:t>きた</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類似団体平均</a:t>
          </a:r>
          <a:r>
            <a:rPr kumimoji="1" lang="ja-JP" altLang="ja-JP" sz="1300">
              <a:solidFill>
                <a:schemeClr val="dk1"/>
              </a:solidFill>
              <a:effectLst/>
              <a:latin typeface="+mn-lt"/>
              <a:ea typeface="+mn-ea"/>
              <a:cs typeface="+mn-cs"/>
            </a:rPr>
            <a:t>を上回っている。合併以後、職員数が着実に減少している実績はあるが、今後も行政区域の広狭及び行政需要の変化を勘案した組織機構の見直しを行い、業務量に見合った職員数の精査に努め</a:t>
          </a:r>
          <a:r>
            <a:rPr kumimoji="1" lang="ja-JP" altLang="en-US" sz="1300">
              <a:solidFill>
                <a:schemeClr val="dk1"/>
              </a:solidFill>
              <a:effectLst/>
              <a:latin typeface="+mn-lt"/>
              <a:ea typeface="+mn-ea"/>
              <a:cs typeface="+mn-cs"/>
            </a:rPr>
            <a:t>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21227</xdr:rowOff>
    </xdr:from>
    <xdr:to>
      <xdr:col>24</xdr:col>
      <xdr:colOff>558800</xdr:colOff>
      <xdr:row>63</xdr:row>
      <xdr:rowOff>28122</xdr:rowOff>
    </xdr:to>
    <xdr:cxnSp macro="">
      <xdr:nvCxnSpPr>
        <xdr:cNvPr id="321" name="直線コネクタ 320"/>
        <xdr:cNvCxnSpPr/>
      </xdr:nvCxnSpPr>
      <xdr:spPr>
        <a:xfrm flipV="1">
          <a:off x="16179800" y="108225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28122</xdr:rowOff>
    </xdr:from>
    <xdr:to>
      <xdr:col>23</xdr:col>
      <xdr:colOff>406400</xdr:colOff>
      <xdr:row>63</xdr:row>
      <xdr:rowOff>51102</xdr:rowOff>
    </xdr:to>
    <xdr:cxnSp macro="">
      <xdr:nvCxnSpPr>
        <xdr:cNvPr id="324" name="直線コネクタ 323"/>
        <xdr:cNvCxnSpPr/>
      </xdr:nvCxnSpPr>
      <xdr:spPr>
        <a:xfrm flipV="1">
          <a:off x="15290800" y="1082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51102</xdr:rowOff>
    </xdr:from>
    <xdr:to>
      <xdr:col>22</xdr:col>
      <xdr:colOff>203200</xdr:colOff>
      <xdr:row>63</xdr:row>
      <xdr:rowOff>80978</xdr:rowOff>
    </xdr:to>
    <xdr:cxnSp macro="">
      <xdr:nvCxnSpPr>
        <xdr:cNvPr id="327" name="直線コネクタ 326"/>
        <xdr:cNvCxnSpPr/>
      </xdr:nvCxnSpPr>
      <xdr:spPr>
        <a:xfrm flipV="1">
          <a:off x="14401800" y="1085245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80978</xdr:rowOff>
    </xdr:from>
    <xdr:to>
      <xdr:col>21</xdr:col>
      <xdr:colOff>0</xdr:colOff>
      <xdr:row>63</xdr:row>
      <xdr:rowOff>84425</xdr:rowOff>
    </xdr:to>
    <xdr:cxnSp macro="">
      <xdr:nvCxnSpPr>
        <xdr:cNvPr id="330" name="直線コネクタ 329"/>
        <xdr:cNvCxnSpPr/>
      </xdr:nvCxnSpPr>
      <xdr:spPr>
        <a:xfrm flipV="1">
          <a:off x="13512800" y="1088232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141877</xdr:rowOff>
    </xdr:from>
    <xdr:to>
      <xdr:col>24</xdr:col>
      <xdr:colOff>609600</xdr:colOff>
      <xdr:row>63</xdr:row>
      <xdr:rowOff>72027</xdr:rowOff>
    </xdr:to>
    <xdr:sp macro="" textlink="">
      <xdr:nvSpPr>
        <xdr:cNvPr id="340" name="円/楕円 339"/>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113954</xdr:rowOff>
    </xdr:from>
    <xdr:ext cx="762000" cy="259045"/>
    <xdr:sp macro="" textlink="">
      <xdr:nvSpPr>
        <xdr:cNvPr id="341" name="定員管理の状況該当値テキスト"/>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148772</xdr:rowOff>
    </xdr:from>
    <xdr:to>
      <xdr:col>23</xdr:col>
      <xdr:colOff>457200</xdr:colOff>
      <xdr:row>63</xdr:row>
      <xdr:rowOff>78922</xdr:rowOff>
    </xdr:to>
    <xdr:sp macro="" textlink="">
      <xdr:nvSpPr>
        <xdr:cNvPr id="342" name="円/楕円 341"/>
        <xdr:cNvSpPr/>
      </xdr:nvSpPr>
      <xdr:spPr>
        <a:xfrm>
          <a:off x="16129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63699</xdr:rowOff>
    </xdr:from>
    <xdr:ext cx="736600" cy="259045"/>
    <xdr:sp macro="" textlink="">
      <xdr:nvSpPr>
        <xdr:cNvPr id="343" name="テキスト ボックス 342"/>
        <xdr:cNvSpPr txBox="1"/>
      </xdr:nvSpPr>
      <xdr:spPr>
        <a:xfrm>
          <a:off x="15798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302</xdr:rowOff>
    </xdr:from>
    <xdr:to>
      <xdr:col>22</xdr:col>
      <xdr:colOff>254000</xdr:colOff>
      <xdr:row>63</xdr:row>
      <xdr:rowOff>101902</xdr:rowOff>
    </xdr:to>
    <xdr:sp macro="" textlink="">
      <xdr:nvSpPr>
        <xdr:cNvPr id="344" name="円/楕円 343"/>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86679</xdr:rowOff>
    </xdr:from>
    <xdr:ext cx="762000" cy="259045"/>
    <xdr:sp macro="" textlink="">
      <xdr:nvSpPr>
        <xdr:cNvPr id="345" name="テキスト ボックス 344"/>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30178</xdr:rowOff>
    </xdr:from>
    <xdr:to>
      <xdr:col>21</xdr:col>
      <xdr:colOff>50800</xdr:colOff>
      <xdr:row>63</xdr:row>
      <xdr:rowOff>131778</xdr:rowOff>
    </xdr:to>
    <xdr:sp macro="" textlink="">
      <xdr:nvSpPr>
        <xdr:cNvPr id="346" name="円/楕円 345"/>
        <xdr:cNvSpPr/>
      </xdr:nvSpPr>
      <xdr:spPr>
        <a:xfrm>
          <a:off x="14351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116555</xdr:rowOff>
    </xdr:from>
    <xdr:ext cx="762000" cy="259045"/>
    <xdr:sp macro="" textlink="">
      <xdr:nvSpPr>
        <xdr:cNvPr id="347" name="テキスト ボックス 346"/>
        <xdr:cNvSpPr txBox="1"/>
      </xdr:nvSpPr>
      <xdr:spPr>
        <a:xfrm>
          <a:off x="14020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33625</xdr:rowOff>
    </xdr:from>
    <xdr:to>
      <xdr:col>19</xdr:col>
      <xdr:colOff>533400</xdr:colOff>
      <xdr:row>63</xdr:row>
      <xdr:rowOff>135225</xdr:rowOff>
    </xdr:to>
    <xdr:sp macro="" textlink="">
      <xdr:nvSpPr>
        <xdr:cNvPr id="348" name="円/楕円 347"/>
        <xdr:cNvSpPr/>
      </xdr:nvSpPr>
      <xdr:spPr>
        <a:xfrm>
          <a:off x="13462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120002</xdr:rowOff>
    </xdr:from>
    <xdr:ext cx="762000" cy="259045"/>
    <xdr:sp macro="" textlink="">
      <xdr:nvSpPr>
        <xdr:cNvPr id="349" name="テキスト ボックス 348"/>
        <xdr:cNvSpPr txBox="1"/>
      </xdr:nvSpPr>
      <xdr:spPr>
        <a:xfrm>
          <a:off x="13131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を上回っており、今後予定されている事業計画の整理・縮小を図るなど、起債依存型の事業実施を見直し、類似団体平均</a:t>
          </a:r>
          <a:r>
            <a:rPr kumimoji="1" lang="ja-JP" altLang="en-US" sz="1300">
              <a:solidFill>
                <a:schemeClr val="dk1"/>
              </a:solidFill>
              <a:effectLst/>
              <a:latin typeface="+mn-lt"/>
              <a:ea typeface="+mn-ea"/>
              <a:cs typeface="+mn-cs"/>
            </a:rPr>
            <a:t>を目標に低下させていく。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41</xdr:row>
      <xdr:rowOff>21907</xdr:rowOff>
    </xdr:to>
    <xdr:cxnSp macro="">
      <xdr:nvCxnSpPr>
        <xdr:cNvPr id="379" name="直線コネクタ 378"/>
        <xdr:cNvCxnSpPr/>
      </xdr:nvCxnSpPr>
      <xdr:spPr>
        <a:xfrm flipV="1">
          <a:off x="16179800" y="69729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76200</xdr:rowOff>
    </xdr:to>
    <xdr:cxnSp macro="">
      <xdr:nvCxnSpPr>
        <xdr:cNvPr id="382" name="直線コネクタ 381"/>
        <xdr:cNvCxnSpPr/>
      </xdr:nvCxnSpPr>
      <xdr:spPr>
        <a:xfrm flipV="1">
          <a:off x="15290800" y="70513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130493</xdr:rowOff>
    </xdr:to>
    <xdr:cxnSp macro="">
      <xdr:nvCxnSpPr>
        <xdr:cNvPr id="385" name="直線コネクタ 384"/>
        <xdr:cNvCxnSpPr/>
      </xdr:nvCxnSpPr>
      <xdr:spPr>
        <a:xfrm flipV="1">
          <a:off x="14401800" y="710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41</xdr:row>
      <xdr:rowOff>148590</xdr:rowOff>
    </xdr:to>
    <xdr:cxnSp macro="">
      <xdr:nvCxnSpPr>
        <xdr:cNvPr id="388" name="直線コネクタ 387"/>
        <xdr:cNvCxnSpPr/>
      </xdr:nvCxnSpPr>
      <xdr:spPr>
        <a:xfrm flipV="1">
          <a:off x="13512800" y="71599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8" name="円/楕円 397"/>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9"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400" name="円/楕円 399"/>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401" name="テキスト ボックス 400"/>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2" name="円/楕円 401"/>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3" name="テキスト ボックス 40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4" name="円/楕円 403"/>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5" name="テキスト ボックス 404"/>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6" name="円/楕円 405"/>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7" name="テキスト ボックス 40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借入利率の高い地方債の繰上償還や新発債の抑制による地方債現在高の減</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、財政調整基金及び減債基金の積立による充当可能基金の増額等により類似団体平均を下回っている。今後も公債費等義務的経費の削減を中心とする行財政改革を進め、財政の健全化に努める。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33179</xdr:rowOff>
    </xdr:from>
    <xdr:to>
      <xdr:col>24</xdr:col>
      <xdr:colOff>558800</xdr:colOff>
      <xdr:row>15</xdr:row>
      <xdr:rowOff>86868</xdr:rowOff>
    </xdr:to>
    <xdr:cxnSp macro="">
      <xdr:nvCxnSpPr>
        <xdr:cNvPr id="437" name="直線コネクタ 436"/>
        <xdr:cNvCxnSpPr/>
      </xdr:nvCxnSpPr>
      <xdr:spPr>
        <a:xfrm flipV="1">
          <a:off x="16179800" y="2604929"/>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86868</xdr:rowOff>
    </xdr:from>
    <xdr:to>
      <xdr:col>23</xdr:col>
      <xdr:colOff>406400</xdr:colOff>
      <xdr:row>15</xdr:row>
      <xdr:rowOff>169513</xdr:rowOff>
    </xdr:to>
    <xdr:cxnSp macro="">
      <xdr:nvCxnSpPr>
        <xdr:cNvPr id="440" name="直線コネクタ 439"/>
        <xdr:cNvCxnSpPr/>
      </xdr:nvCxnSpPr>
      <xdr:spPr>
        <a:xfrm flipV="1">
          <a:off x="15290800" y="2658618"/>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169513</xdr:rowOff>
    </xdr:from>
    <xdr:to>
      <xdr:col>22</xdr:col>
      <xdr:colOff>203200</xdr:colOff>
      <xdr:row>16</xdr:row>
      <xdr:rowOff>42101</xdr:rowOff>
    </xdr:to>
    <xdr:cxnSp macro="">
      <xdr:nvCxnSpPr>
        <xdr:cNvPr id="443" name="直線コネクタ 442"/>
        <xdr:cNvCxnSpPr/>
      </xdr:nvCxnSpPr>
      <xdr:spPr>
        <a:xfrm flipV="1">
          <a:off x="14401800" y="2741263"/>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42101</xdr:rowOff>
    </xdr:from>
    <xdr:to>
      <xdr:col>21</xdr:col>
      <xdr:colOff>0</xdr:colOff>
      <xdr:row>17</xdr:row>
      <xdr:rowOff>17843</xdr:rowOff>
    </xdr:to>
    <xdr:cxnSp macro="">
      <xdr:nvCxnSpPr>
        <xdr:cNvPr id="446" name="直線コネクタ 445"/>
        <xdr:cNvCxnSpPr/>
      </xdr:nvCxnSpPr>
      <xdr:spPr>
        <a:xfrm flipV="1">
          <a:off x="13512800" y="2785301"/>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50" name="テキスト ボックス 449"/>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153829</xdr:rowOff>
    </xdr:from>
    <xdr:to>
      <xdr:col>24</xdr:col>
      <xdr:colOff>609600</xdr:colOff>
      <xdr:row>15</xdr:row>
      <xdr:rowOff>83979</xdr:rowOff>
    </xdr:to>
    <xdr:sp macro="" textlink="">
      <xdr:nvSpPr>
        <xdr:cNvPr id="456" name="円/楕円 455"/>
        <xdr:cNvSpPr/>
      </xdr:nvSpPr>
      <xdr:spPr>
        <a:xfrm>
          <a:off x="16967200" y="25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75106</xdr:rowOff>
    </xdr:from>
    <xdr:ext cx="762000" cy="259045"/>
    <xdr:sp macro="" textlink="">
      <xdr:nvSpPr>
        <xdr:cNvPr id="457" name="将来負担の状況該当値テキスト"/>
        <xdr:cNvSpPr txBox="1"/>
      </xdr:nvSpPr>
      <xdr:spPr>
        <a:xfrm>
          <a:off x="17106900" y="247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36068</xdr:rowOff>
    </xdr:from>
    <xdr:to>
      <xdr:col>23</xdr:col>
      <xdr:colOff>457200</xdr:colOff>
      <xdr:row>15</xdr:row>
      <xdr:rowOff>137668</xdr:rowOff>
    </xdr:to>
    <xdr:sp macro="" textlink="">
      <xdr:nvSpPr>
        <xdr:cNvPr id="458" name="円/楕円 457"/>
        <xdr:cNvSpPr/>
      </xdr:nvSpPr>
      <xdr:spPr>
        <a:xfrm>
          <a:off x="16129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147845</xdr:rowOff>
    </xdr:from>
    <xdr:ext cx="736600" cy="259045"/>
    <xdr:sp macro="" textlink="">
      <xdr:nvSpPr>
        <xdr:cNvPr id="459" name="テキスト ボックス 458"/>
        <xdr:cNvSpPr txBox="1"/>
      </xdr:nvSpPr>
      <xdr:spPr>
        <a:xfrm>
          <a:off x="15798800" y="237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118713</xdr:rowOff>
    </xdr:from>
    <xdr:to>
      <xdr:col>22</xdr:col>
      <xdr:colOff>254000</xdr:colOff>
      <xdr:row>16</xdr:row>
      <xdr:rowOff>48863</xdr:rowOff>
    </xdr:to>
    <xdr:sp macro="" textlink="">
      <xdr:nvSpPr>
        <xdr:cNvPr id="460" name="円/楕円 459"/>
        <xdr:cNvSpPr/>
      </xdr:nvSpPr>
      <xdr:spPr>
        <a:xfrm>
          <a:off x="15240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59040</xdr:rowOff>
    </xdr:from>
    <xdr:ext cx="762000" cy="259045"/>
    <xdr:sp macro="" textlink="">
      <xdr:nvSpPr>
        <xdr:cNvPr id="461" name="テキスト ボックス 460"/>
        <xdr:cNvSpPr txBox="1"/>
      </xdr:nvSpPr>
      <xdr:spPr>
        <a:xfrm>
          <a:off x="14909800" y="245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162751</xdr:rowOff>
    </xdr:from>
    <xdr:to>
      <xdr:col>21</xdr:col>
      <xdr:colOff>50800</xdr:colOff>
      <xdr:row>16</xdr:row>
      <xdr:rowOff>92901</xdr:rowOff>
    </xdr:to>
    <xdr:sp macro="" textlink="">
      <xdr:nvSpPr>
        <xdr:cNvPr id="462" name="円/楕円 461"/>
        <xdr:cNvSpPr/>
      </xdr:nvSpPr>
      <xdr:spPr>
        <a:xfrm>
          <a:off x="14351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103078</xdr:rowOff>
    </xdr:from>
    <xdr:ext cx="762000" cy="259045"/>
    <xdr:sp macro="" textlink="">
      <xdr:nvSpPr>
        <xdr:cNvPr id="463" name="テキスト ボックス 462"/>
        <xdr:cNvSpPr txBox="1"/>
      </xdr:nvSpPr>
      <xdr:spPr>
        <a:xfrm>
          <a:off x="14020800" y="250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138493</xdr:rowOff>
    </xdr:from>
    <xdr:to>
      <xdr:col>19</xdr:col>
      <xdr:colOff>533400</xdr:colOff>
      <xdr:row>17</xdr:row>
      <xdr:rowOff>68643</xdr:rowOff>
    </xdr:to>
    <xdr:sp macro="" textlink="">
      <xdr:nvSpPr>
        <xdr:cNvPr id="464" name="円/楕円 463"/>
        <xdr:cNvSpPr/>
      </xdr:nvSpPr>
      <xdr:spPr>
        <a:xfrm>
          <a:off x="13462000" y="28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78820</xdr:rowOff>
    </xdr:from>
    <xdr:ext cx="762000" cy="259045"/>
    <xdr:sp macro="" textlink="">
      <xdr:nvSpPr>
        <xdr:cNvPr id="465" name="テキスト ボックス 464"/>
        <xdr:cNvSpPr txBox="1"/>
      </xdr:nvSpPr>
      <xdr:spPr>
        <a:xfrm>
          <a:off x="13131800" y="26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大分県佐伯市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76,066
75,819
903.08
44,208,314
43,478,184
496,122
27,864,720
57,076,327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合併により類似団体に比べ職員数が多いために、人件費に係る経常収支比率が</a:t>
          </a:r>
          <a:r>
            <a:rPr lang="ja-JP" altLang="en-US" sz="1300" baseline="0">
              <a:solidFill>
                <a:schemeClr val="dk1"/>
              </a:solidFill>
              <a:effectLst/>
              <a:latin typeface="+mn-lt"/>
              <a:ea typeface="+mn-ea"/>
              <a:cs typeface="+mn-cs"/>
            </a:rPr>
            <a:t>類似団体平均</a:t>
          </a:r>
          <a:r>
            <a:rPr lang="ja-JP" altLang="ja-JP" sz="1300" baseline="0">
              <a:solidFill>
                <a:schemeClr val="dk1"/>
              </a:solidFill>
              <a:effectLst/>
              <a:latin typeface="+mn-lt"/>
              <a:ea typeface="+mn-ea"/>
              <a:cs typeface="+mn-cs"/>
            </a:rPr>
            <a:t>よりも高くなっている。行財政改革推進プランに沿った定員管理に基づく職員数の削減、給与制度の見直し、各種手当の見直し等による総人件費の抑制を行って</a:t>
          </a:r>
          <a:r>
            <a:rPr lang="ja-JP" altLang="en-US" sz="1300" baseline="0">
              <a:solidFill>
                <a:schemeClr val="dk1"/>
              </a:solidFill>
              <a:effectLst/>
              <a:latin typeface="+mn-lt"/>
              <a:ea typeface="+mn-ea"/>
              <a:cs typeface="+mn-cs"/>
            </a:rPr>
            <a:t>きた</a:t>
          </a:r>
          <a:r>
            <a:rPr lang="ja-JP" altLang="ja-JP" sz="1300" baseline="0">
              <a:solidFill>
                <a:schemeClr val="dk1"/>
              </a:solidFill>
              <a:effectLst/>
              <a:latin typeface="+mn-lt"/>
              <a:ea typeface="+mn-ea"/>
              <a:cs typeface="+mn-cs"/>
            </a:rPr>
            <a:t>が、依然高い水準である。今後は組織機構の見直しによる業務量の精査及び適正な職員配置等により一層の抑制に努める。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38</xdr:row>
      <xdr:rowOff>20320</xdr:rowOff>
    </xdr:to>
    <xdr:cxnSp macro="">
      <xdr:nvCxnSpPr>
        <xdr:cNvPr id="64" name="直線コネクタ 63"/>
        <xdr:cNvCxnSpPr/>
      </xdr:nvCxnSpPr>
      <xdr:spPr>
        <a:xfrm>
          <a:off x="3987800" y="6405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38</xdr:row>
      <xdr:rowOff>35560</xdr:rowOff>
    </xdr:to>
    <xdr:cxnSp macro="">
      <xdr:nvCxnSpPr>
        <xdr:cNvPr id="67" name="直線コネクタ 66"/>
        <xdr:cNvCxnSpPr/>
      </xdr:nvCxnSpPr>
      <xdr:spPr>
        <a:xfrm flipV="1">
          <a:off x="3098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35560</xdr:rowOff>
    </xdr:to>
    <xdr:cxnSp macro="">
      <xdr:nvCxnSpPr>
        <xdr:cNvPr id="70" name="直線コネクタ 69"/>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161290</xdr:rowOff>
    </xdr:to>
    <xdr:cxnSp macro="">
      <xdr:nvCxnSpPr>
        <xdr:cNvPr id="73" name="直線コネクタ 72"/>
        <xdr:cNvCxnSpPr/>
      </xdr:nvCxnSpPr>
      <xdr:spPr>
        <a:xfrm>
          <a:off x="1320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3" name="円/楕円 82"/>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4"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1" name="円/楕円 90"/>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2" name="テキスト ボックス 91"/>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物件費に係る経常収支比率は、</a:t>
          </a:r>
          <a:r>
            <a:rPr lang="ja-JP" altLang="en-US" sz="1300" baseline="0">
              <a:solidFill>
                <a:schemeClr val="dk1"/>
              </a:solidFill>
              <a:effectLst/>
              <a:latin typeface="+mn-lt"/>
              <a:ea typeface="+mn-ea"/>
              <a:cs typeface="+mn-cs"/>
            </a:rPr>
            <a:t>類似団体平均</a:t>
          </a:r>
          <a:r>
            <a:rPr lang="ja-JP" altLang="ja-JP" sz="1300" baseline="0">
              <a:solidFill>
                <a:schemeClr val="dk1"/>
              </a:solidFill>
              <a:effectLst/>
              <a:latin typeface="+mn-lt"/>
              <a:ea typeface="+mn-ea"/>
              <a:cs typeface="+mn-cs"/>
            </a:rPr>
            <a:t>を下回って</a:t>
          </a:r>
          <a:r>
            <a:rPr lang="ja-JP" altLang="en-US" sz="1300" baseline="0">
              <a:solidFill>
                <a:schemeClr val="dk1"/>
              </a:solidFill>
              <a:effectLst/>
              <a:latin typeface="+mn-lt"/>
              <a:ea typeface="+mn-ea"/>
              <a:cs typeface="+mn-cs"/>
            </a:rPr>
            <a:t>おり、おおむね適正な状態にあるといえる。</a:t>
          </a:r>
          <a:r>
            <a:rPr lang="ja-JP" altLang="ja-JP" sz="1300" baseline="0">
              <a:solidFill>
                <a:schemeClr val="dk1"/>
              </a:solidFill>
              <a:effectLst/>
              <a:latin typeface="+mn-lt"/>
              <a:ea typeface="+mn-ea"/>
              <a:cs typeface="+mn-cs"/>
            </a:rPr>
            <a:t>今後は引き続き、施設の統廃合や民間委託を進めると</a:t>
          </a:r>
          <a:r>
            <a:rPr lang="ja-JP" altLang="en-US" sz="1300" baseline="0">
              <a:solidFill>
                <a:schemeClr val="dk1"/>
              </a:solidFill>
              <a:effectLst/>
              <a:latin typeface="+mn-lt"/>
              <a:ea typeface="+mn-ea"/>
              <a:cs typeface="+mn-cs"/>
            </a:rPr>
            <a:t>とも</a:t>
          </a:r>
          <a:r>
            <a:rPr lang="ja-JP" altLang="ja-JP" sz="1300" baseline="0">
              <a:solidFill>
                <a:schemeClr val="dk1"/>
              </a:solidFill>
              <a:effectLst/>
              <a:latin typeface="+mn-lt"/>
              <a:ea typeface="+mn-ea"/>
              <a:cs typeface="+mn-cs"/>
            </a:rPr>
            <a:t>に、事務の効率化による経費の削減に努める。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46990</xdr:rowOff>
    </xdr:to>
    <xdr:cxnSp macro="">
      <xdr:nvCxnSpPr>
        <xdr:cNvPr id="125" name="直線コネクタ 124"/>
        <xdr:cNvCxnSpPr/>
      </xdr:nvCxnSpPr>
      <xdr:spPr>
        <a:xfrm>
          <a:off x="15671800" y="2847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104140</xdr:rowOff>
    </xdr:to>
    <xdr:cxnSp macro="">
      <xdr:nvCxnSpPr>
        <xdr:cNvPr id="128" name="直線コネクタ 127"/>
        <xdr:cNvCxnSpPr/>
      </xdr:nvCxnSpPr>
      <xdr:spPr>
        <a:xfrm>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73660</xdr:rowOff>
    </xdr:to>
    <xdr:cxnSp macro="">
      <xdr:nvCxnSpPr>
        <xdr:cNvPr id="131" name="直線コネクタ 130"/>
        <xdr:cNvCxnSpPr/>
      </xdr:nvCxnSpPr>
      <xdr:spPr>
        <a:xfrm>
          <a:off x="13893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43180</xdr:rowOff>
    </xdr:to>
    <xdr:cxnSp macro="">
      <xdr:nvCxnSpPr>
        <xdr:cNvPr id="134" name="直線コネクタ 133"/>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4" name="円/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8" name="円/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3" name="テキスト ボックス 152"/>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扶助費に係る経常収支比率は</a:t>
          </a:r>
          <a:r>
            <a:rPr lang="ja-JP" altLang="en-US" sz="1300" baseline="0">
              <a:solidFill>
                <a:schemeClr val="dk1"/>
              </a:solidFill>
              <a:effectLst/>
              <a:latin typeface="+mn-lt"/>
              <a:ea typeface="+mn-ea"/>
              <a:cs typeface="+mn-cs"/>
            </a:rPr>
            <a:t>類似団体平均</a:t>
          </a:r>
          <a:r>
            <a:rPr lang="ja-JP" altLang="ja-JP" sz="1300" baseline="0">
              <a:solidFill>
                <a:schemeClr val="dk1"/>
              </a:solidFill>
              <a:effectLst/>
              <a:latin typeface="+mn-lt"/>
              <a:ea typeface="+mn-ea"/>
              <a:cs typeface="+mn-cs"/>
            </a:rPr>
            <a:t>を下回っているが、生活保護費の負担が大きい。資格審査等の適正化、就労支援、医療扶助抑制のためのレセプト点検の強化、ジェネリック医薬品の活用などにより扶助費の抑制に努める。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123190</xdr:rowOff>
    </xdr:from>
    <xdr:to>
      <xdr:col>7</xdr:col>
      <xdr:colOff>15875</xdr:colOff>
      <xdr:row>53</xdr:row>
      <xdr:rowOff>161290</xdr:rowOff>
    </xdr:to>
    <xdr:cxnSp macro="">
      <xdr:nvCxnSpPr>
        <xdr:cNvPr id="186" name="直線コネクタ 185"/>
        <xdr:cNvCxnSpPr/>
      </xdr:nvCxnSpPr>
      <xdr:spPr>
        <a:xfrm>
          <a:off x="3987800" y="9210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123190</xdr:rowOff>
    </xdr:from>
    <xdr:to>
      <xdr:col>5</xdr:col>
      <xdr:colOff>549275</xdr:colOff>
      <xdr:row>53</xdr:row>
      <xdr:rowOff>138430</xdr:rowOff>
    </xdr:to>
    <xdr:cxnSp macro="">
      <xdr:nvCxnSpPr>
        <xdr:cNvPr id="189" name="直線コネクタ 188"/>
        <xdr:cNvCxnSpPr/>
      </xdr:nvCxnSpPr>
      <xdr:spPr>
        <a:xfrm flipV="1">
          <a:off x="3098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115570</xdr:rowOff>
    </xdr:from>
    <xdr:to>
      <xdr:col>4</xdr:col>
      <xdr:colOff>346075</xdr:colOff>
      <xdr:row>53</xdr:row>
      <xdr:rowOff>138430</xdr:rowOff>
    </xdr:to>
    <xdr:cxnSp macro="">
      <xdr:nvCxnSpPr>
        <xdr:cNvPr id="192" name="直線コネクタ 191"/>
        <xdr:cNvCxnSpPr/>
      </xdr:nvCxnSpPr>
      <xdr:spPr>
        <a:xfrm>
          <a:off x="2209800" y="920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53</xdr:row>
      <xdr:rowOff>130810</xdr:rowOff>
    </xdr:to>
    <xdr:cxnSp macro="">
      <xdr:nvCxnSpPr>
        <xdr:cNvPr id="195" name="直線コネクタ 194"/>
        <xdr:cNvCxnSpPr/>
      </xdr:nvCxnSpPr>
      <xdr:spPr>
        <a:xfrm flipV="1">
          <a:off x="1320800" y="9202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205" name="円/楕円 204"/>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127017</xdr:rowOff>
    </xdr:from>
    <xdr:ext cx="762000" cy="259045"/>
    <xdr:sp macro="" textlink="">
      <xdr:nvSpPr>
        <xdr:cNvPr id="206" name="扶助費該当値テキスト"/>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72390</xdr:rowOff>
    </xdr:from>
    <xdr:to>
      <xdr:col>5</xdr:col>
      <xdr:colOff>600075</xdr:colOff>
      <xdr:row>54</xdr:row>
      <xdr:rowOff>2540</xdr:rowOff>
    </xdr:to>
    <xdr:sp macro="" textlink="">
      <xdr:nvSpPr>
        <xdr:cNvPr id="207" name="円/楕円 206"/>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12717</xdr:rowOff>
    </xdr:from>
    <xdr:ext cx="736600" cy="259045"/>
    <xdr:sp macro="" textlink="">
      <xdr:nvSpPr>
        <xdr:cNvPr id="208" name="テキスト ボックス 207"/>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87630</xdr:rowOff>
    </xdr:from>
    <xdr:to>
      <xdr:col>4</xdr:col>
      <xdr:colOff>396875</xdr:colOff>
      <xdr:row>54</xdr:row>
      <xdr:rowOff>17780</xdr:rowOff>
    </xdr:to>
    <xdr:sp macro="" textlink="">
      <xdr:nvSpPr>
        <xdr:cNvPr id="209" name="円/楕円 208"/>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27957</xdr:rowOff>
    </xdr:from>
    <xdr:ext cx="762000" cy="259045"/>
    <xdr:sp macro="" textlink="">
      <xdr:nvSpPr>
        <xdr:cNvPr id="210" name="テキスト ボックス 209"/>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1" name="円/楕円 210"/>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2" name="テキスト ボックス 211"/>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213" name="円/楕円 212"/>
        <xdr:cNvSpPr/>
      </xdr:nvSpPr>
      <xdr:spPr>
        <a:xfrm>
          <a:off x="1270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214" name="テキスト ボックス 213"/>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effectLst/>
              <a:latin typeface="+mn-lt"/>
              <a:ea typeface="+mn-ea"/>
              <a:cs typeface="+mn-cs"/>
            </a:rPr>
            <a:t>その他に係る経常収支比率は、</a:t>
          </a:r>
          <a:r>
            <a:rPr lang="ja-JP" altLang="en-US" sz="1200" baseline="0">
              <a:solidFill>
                <a:schemeClr val="dk1"/>
              </a:solidFill>
              <a:effectLst/>
              <a:latin typeface="+mn-lt"/>
              <a:ea typeface="+mn-ea"/>
              <a:cs typeface="+mn-cs"/>
            </a:rPr>
            <a:t>類似団体平均</a:t>
          </a:r>
          <a:r>
            <a:rPr lang="ja-JP" altLang="ja-JP" sz="1200" baseline="0">
              <a:solidFill>
                <a:schemeClr val="dk1"/>
              </a:solidFill>
              <a:effectLst/>
              <a:latin typeface="+mn-lt"/>
              <a:ea typeface="+mn-ea"/>
              <a:cs typeface="+mn-cs"/>
            </a:rPr>
            <a:t>を下回っている。今後は国民健康保険事業、後期高齢者医療事業、介護保険事業の給付費増加に伴う繰出金の増加である</a:t>
          </a:r>
          <a:r>
            <a:rPr lang="ja-JP" altLang="en-US" sz="1200" baseline="0">
              <a:solidFill>
                <a:schemeClr val="dk1"/>
              </a:solidFill>
              <a:effectLst/>
              <a:latin typeface="+mn-lt"/>
              <a:ea typeface="+mn-ea"/>
              <a:cs typeface="+mn-cs"/>
            </a:rPr>
            <a:t>が見込まれる。</a:t>
          </a:r>
          <a:r>
            <a:rPr lang="ja-JP" altLang="ja-JP" sz="1200" baseline="0">
              <a:solidFill>
                <a:schemeClr val="dk1"/>
              </a:solidFill>
              <a:effectLst/>
              <a:latin typeface="+mn-lt"/>
              <a:ea typeface="+mn-ea"/>
              <a:cs typeface="+mn-cs"/>
            </a:rPr>
            <a:t>また</a:t>
          </a:r>
          <a:r>
            <a:rPr lang="ja-JP" altLang="en-US" sz="1200" baseline="0">
              <a:solidFill>
                <a:schemeClr val="dk1"/>
              </a:solidFill>
              <a:effectLst/>
              <a:latin typeface="+mn-lt"/>
              <a:ea typeface="+mn-ea"/>
              <a:cs typeface="+mn-cs"/>
            </a:rPr>
            <a:t>、</a:t>
          </a:r>
          <a:r>
            <a:rPr lang="ja-JP" altLang="ja-JP" sz="1200" baseline="0">
              <a:solidFill>
                <a:schemeClr val="dk1"/>
              </a:solidFill>
              <a:effectLst/>
              <a:latin typeface="+mn-lt"/>
              <a:ea typeface="+mn-ea"/>
              <a:cs typeface="+mn-cs"/>
            </a:rPr>
            <a:t>市が保有する施設の老朽化に伴う維持補修費も増加傾向にある。今後は、繰出金については保険税（保険料）の適正化を図ることにより普通会計の負担額を減らすよう努め、維持補修費については計画的に執行することにより経費の平準化</a:t>
          </a:r>
          <a:r>
            <a:rPr lang="ja-JP" altLang="en-US" sz="1200" baseline="0">
              <a:solidFill>
                <a:schemeClr val="dk1"/>
              </a:solidFill>
              <a:effectLst/>
              <a:latin typeface="+mn-lt"/>
              <a:ea typeface="+mn-ea"/>
              <a:cs typeface="+mn-cs"/>
            </a:rPr>
            <a:t>に努め</a:t>
          </a:r>
          <a:r>
            <a:rPr lang="ja-JP" altLang="ja-JP" sz="1200" baseline="0">
              <a:solidFill>
                <a:schemeClr val="dk1"/>
              </a:solidFill>
              <a:effectLst/>
              <a:latin typeface="+mn-lt"/>
              <a:ea typeface="+mn-ea"/>
              <a:cs typeface="+mn-cs"/>
            </a:rPr>
            <a:t>、財政負担の軽減を図る</a:t>
          </a:r>
          <a:r>
            <a:rPr lang="ja-JP" altLang="ja-JP" sz="130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134620</xdr:rowOff>
    </xdr:to>
    <xdr:cxnSp macro="">
      <xdr:nvCxnSpPr>
        <xdr:cNvPr id="247" name="直線コネクタ 246"/>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88900</xdr:rowOff>
    </xdr:to>
    <xdr:cxnSp macro="">
      <xdr:nvCxnSpPr>
        <xdr:cNvPr id="250" name="直線コネクタ 249"/>
        <xdr:cNvCxnSpPr/>
      </xdr:nvCxnSpPr>
      <xdr:spPr>
        <a:xfrm>
          <a:off x="14782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96520</xdr:rowOff>
    </xdr:to>
    <xdr:cxnSp macro="">
      <xdr:nvCxnSpPr>
        <xdr:cNvPr id="253" name="直線コネクタ 252"/>
        <xdr:cNvCxnSpPr/>
      </xdr:nvCxnSpPr>
      <xdr:spPr>
        <a:xfrm flipV="1">
          <a:off x="13893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96520</xdr:rowOff>
    </xdr:to>
    <xdr:cxnSp macro="">
      <xdr:nvCxnSpPr>
        <xdr:cNvPr id="256" name="直線コネクタ 255"/>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6" name="円/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7"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補助費等に係る経常収支比率は、</a:t>
          </a:r>
          <a:r>
            <a:rPr lang="ja-JP" altLang="en-US" sz="1300" baseline="0">
              <a:solidFill>
                <a:schemeClr val="dk1"/>
              </a:solidFill>
              <a:effectLst/>
              <a:latin typeface="+mn-lt"/>
              <a:ea typeface="+mn-ea"/>
              <a:cs typeface="+mn-cs"/>
            </a:rPr>
            <a:t>類似団体平均</a:t>
          </a:r>
          <a:r>
            <a:rPr lang="ja-JP" altLang="ja-JP" sz="1300" baseline="0">
              <a:solidFill>
                <a:schemeClr val="dk1"/>
              </a:solidFill>
              <a:effectLst/>
              <a:latin typeface="+mn-lt"/>
              <a:ea typeface="+mn-ea"/>
              <a:cs typeface="+mn-cs"/>
            </a:rPr>
            <a:t>に比べ</a:t>
          </a:r>
          <a:r>
            <a:rPr lang="ja-JP" altLang="en-US" sz="1300" baseline="0">
              <a:solidFill>
                <a:schemeClr val="dk1"/>
              </a:solidFill>
              <a:effectLst/>
              <a:latin typeface="+mn-lt"/>
              <a:ea typeface="+mn-ea"/>
              <a:cs typeface="+mn-cs"/>
            </a:rPr>
            <a:t>低い水準にあり</a:t>
          </a:r>
          <a:r>
            <a:rPr lang="ja-JP" altLang="ja-JP" sz="1300" baseline="0">
              <a:solidFill>
                <a:schemeClr val="dk1"/>
              </a:solidFill>
              <a:effectLst/>
              <a:latin typeface="+mn-lt"/>
              <a:ea typeface="+mn-ea"/>
              <a:cs typeface="+mn-cs"/>
            </a:rPr>
            <a:t>、第</a:t>
          </a:r>
          <a:r>
            <a:rPr lang="en-US" altLang="ja-JP" sz="1300" baseline="0">
              <a:solidFill>
                <a:schemeClr val="dk1"/>
              </a:solidFill>
              <a:effectLst/>
              <a:latin typeface="+mn-lt"/>
              <a:ea typeface="+mn-ea"/>
              <a:cs typeface="+mn-cs"/>
            </a:rPr>
            <a:t>2</a:t>
          </a:r>
          <a:r>
            <a:rPr lang="ja-JP" altLang="ja-JP" sz="1300" baseline="0">
              <a:solidFill>
                <a:schemeClr val="dk1"/>
              </a:solidFill>
              <a:effectLst/>
              <a:latin typeface="+mn-lt"/>
              <a:ea typeface="+mn-ea"/>
              <a:cs typeface="+mn-cs"/>
            </a:rPr>
            <a:t>期行財政改革推進プランに掲げ</a:t>
          </a:r>
          <a:r>
            <a:rPr lang="ja-JP" altLang="en-US" sz="1300" baseline="0">
              <a:solidFill>
                <a:schemeClr val="dk1"/>
              </a:solidFill>
              <a:effectLst/>
              <a:latin typeface="+mn-lt"/>
              <a:ea typeface="+mn-ea"/>
              <a:cs typeface="+mn-cs"/>
            </a:rPr>
            <a:t>た</a:t>
          </a:r>
          <a:r>
            <a:rPr lang="ja-JP" altLang="ja-JP" sz="1300" baseline="0">
              <a:solidFill>
                <a:schemeClr val="dk1"/>
              </a:solidFill>
              <a:effectLst/>
              <a:latin typeface="+mn-lt"/>
              <a:ea typeface="+mn-ea"/>
              <a:cs typeface="+mn-cs"/>
            </a:rPr>
            <a:t>「各種補助金の見直し」の成果が表れている。しかしながら、合併時のそれぞれの地域事情等により未調整の補助金等もあるため、今後も行政サービスの公平性、公益性及び透明性、費用対効果の観点から、見直しが必要な補助金については是正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62992</xdr:rowOff>
    </xdr:from>
    <xdr:to>
      <xdr:col>24</xdr:col>
      <xdr:colOff>31750</xdr:colOff>
      <xdr:row>34</xdr:row>
      <xdr:rowOff>94996</xdr:rowOff>
    </xdr:to>
    <xdr:cxnSp macro="">
      <xdr:nvCxnSpPr>
        <xdr:cNvPr id="305" name="直線コネクタ 304"/>
        <xdr:cNvCxnSpPr/>
      </xdr:nvCxnSpPr>
      <xdr:spPr>
        <a:xfrm>
          <a:off x="15671800" y="5892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34</xdr:row>
      <xdr:rowOff>85852</xdr:rowOff>
    </xdr:to>
    <xdr:cxnSp macro="">
      <xdr:nvCxnSpPr>
        <xdr:cNvPr id="308" name="直線コネクタ 307"/>
        <xdr:cNvCxnSpPr/>
      </xdr:nvCxnSpPr>
      <xdr:spPr>
        <a:xfrm flipV="1">
          <a:off x="14782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85852</xdr:rowOff>
    </xdr:to>
    <xdr:cxnSp macro="">
      <xdr:nvCxnSpPr>
        <xdr:cNvPr id="311" name="直線コネクタ 310"/>
        <xdr:cNvCxnSpPr/>
      </xdr:nvCxnSpPr>
      <xdr:spPr>
        <a:xfrm>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81280</xdr:rowOff>
    </xdr:to>
    <xdr:cxnSp macro="">
      <xdr:nvCxnSpPr>
        <xdr:cNvPr id="314" name="直線コネクタ 313"/>
        <xdr:cNvCxnSpPr/>
      </xdr:nvCxnSpPr>
      <xdr:spPr>
        <a:xfrm>
          <a:off x="13004800" y="591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4" name="円/楕円 323"/>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60723</xdr:rowOff>
    </xdr:from>
    <xdr:ext cx="762000" cy="259045"/>
    <xdr:sp macro="" textlink="">
      <xdr:nvSpPr>
        <xdr:cNvPr id="325"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26" name="円/楕円 325"/>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27" name="テキスト ボックス 326"/>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8" name="円/楕円 327"/>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9" name="テキスト ボックス 328"/>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0" name="円/楕円 329"/>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1" name="テキスト ボックス 330"/>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2" name="円/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合併市町村の地方債を引き継いだことにより地方債現在高が増加した影響で、地方債の元利償還金が膨らみ、公債費の負担は非常に重いものになっている。公債費のピークは、</a:t>
          </a:r>
          <a:r>
            <a:rPr lang="en-US" altLang="ja-JP" sz="1300">
              <a:solidFill>
                <a:schemeClr val="dk1"/>
              </a:solidFill>
              <a:effectLst/>
              <a:latin typeface="+mn-lt"/>
              <a:ea typeface="+mn-ea"/>
              <a:cs typeface="+mn-cs"/>
            </a:rPr>
            <a:t>H23</a:t>
          </a:r>
          <a:r>
            <a:rPr lang="ja-JP" altLang="ja-JP" sz="1300">
              <a:solidFill>
                <a:schemeClr val="dk1"/>
              </a:solidFill>
              <a:effectLst/>
              <a:latin typeface="+mn-lt"/>
              <a:ea typeface="+mn-ea"/>
              <a:cs typeface="+mn-cs"/>
            </a:rPr>
            <a:t>だったと見込まれるが、普通交付税の合併算定替えの加算額が</a:t>
          </a:r>
          <a:r>
            <a:rPr lang="ja-JP" altLang="en-US" sz="1300">
              <a:solidFill>
                <a:schemeClr val="dk1"/>
              </a:solidFill>
              <a:effectLst/>
              <a:latin typeface="+mn-lt"/>
              <a:ea typeface="+mn-ea"/>
              <a:cs typeface="+mn-cs"/>
            </a:rPr>
            <a:t>引き下げられていくことが見込まれ</a:t>
          </a:r>
          <a:r>
            <a:rPr lang="ja-JP" altLang="ja-JP" sz="1300">
              <a:solidFill>
                <a:schemeClr val="dk1"/>
              </a:solidFill>
              <a:effectLst/>
              <a:latin typeface="+mn-lt"/>
              <a:ea typeface="+mn-ea"/>
              <a:cs typeface="+mn-cs"/>
            </a:rPr>
            <a:t>、非常に厳しい財政運営となることが予測されることから、地方債の新規発行</a:t>
          </a:r>
          <a:r>
            <a:rPr lang="ja-JP" altLang="en-US" sz="1300">
              <a:solidFill>
                <a:schemeClr val="dk1"/>
              </a:solidFill>
              <a:effectLst/>
              <a:latin typeface="+mn-lt"/>
              <a:ea typeface="+mn-ea"/>
              <a:cs typeface="+mn-cs"/>
            </a:rPr>
            <a:t>を</a:t>
          </a:r>
          <a:r>
            <a:rPr lang="ja-JP" altLang="ja-JP" sz="1300">
              <a:solidFill>
                <a:schemeClr val="dk1"/>
              </a:solidFill>
              <a:effectLst/>
              <a:latin typeface="+mn-lt"/>
              <a:ea typeface="+mn-ea"/>
              <a:cs typeface="+mn-cs"/>
            </a:rPr>
            <a:t>伴う普通建設事業の抑制に努める。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117856</xdr:rowOff>
    </xdr:from>
    <xdr:to>
      <xdr:col>7</xdr:col>
      <xdr:colOff>15875</xdr:colOff>
      <xdr:row>80</xdr:row>
      <xdr:rowOff>145287</xdr:rowOff>
    </xdr:to>
    <xdr:cxnSp macro="">
      <xdr:nvCxnSpPr>
        <xdr:cNvPr id="363" name="直線コネクタ 362"/>
        <xdr:cNvCxnSpPr/>
      </xdr:nvCxnSpPr>
      <xdr:spPr>
        <a:xfrm>
          <a:off x="3987800" y="138338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117856</xdr:rowOff>
    </xdr:from>
    <xdr:to>
      <xdr:col>5</xdr:col>
      <xdr:colOff>549275</xdr:colOff>
      <xdr:row>80</xdr:row>
      <xdr:rowOff>145287</xdr:rowOff>
    </xdr:to>
    <xdr:cxnSp macro="">
      <xdr:nvCxnSpPr>
        <xdr:cNvPr id="366" name="直線コネクタ 365"/>
        <xdr:cNvCxnSpPr/>
      </xdr:nvCxnSpPr>
      <xdr:spPr>
        <a:xfrm flipV="1">
          <a:off x="3098800" y="138338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145287</xdr:rowOff>
    </xdr:from>
    <xdr:to>
      <xdr:col>4</xdr:col>
      <xdr:colOff>346075</xdr:colOff>
      <xdr:row>80</xdr:row>
      <xdr:rowOff>154432</xdr:rowOff>
    </xdr:to>
    <xdr:cxnSp macro="">
      <xdr:nvCxnSpPr>
        <xdr:cNvPr id="369" name="直線コネクタ 368"/>
        <xdr:cNvCxnSpPr/>
      </xdr:nvCxnSpPr>
      <xdr:spPr>
        <a:xfrm flipV="1">
          <a:off x="2209800" y="13861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136144</xdr:rowOff>
    </xdr:from>
    <xdr:to>
      <xdr:col>3</xdr:col>
      <xdr:colOff>142875</xdr:colOff>
      <xdr:row>80</xdr:row>
      <xdr:rowOff>154432</xdr:rowOff>
    </xdr:to>
    <xdr:cxnSp macro="">
      <xdr:nvCxnSpPr>
        <xdr:cNvPr id="372" name="直線コネクタ 371"/>
        <xdr:cNvCxnSpPr/>
      </xdr:nvCxnSpPr>
      <xdr:spPr>
        <a:xfrm>
          <a:off x="1320800" y="13852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94487</xdr:rowOff>
    </xdr:from>
    <xdr:to>
      <xdr:col>7</xdr:col>
      <xdr:colOff>66675</xdr:colOff>
      <xdr:row>81</xdr:row>
      <xdr:rowOff>24637</xdr:rowOff>
    </xdr:to>
    <xdr:sp macro="" textlink="">
      <xdr:nvSpPr>
        <xdr:cNvPr id="382" name="円/楕円 381"/>
        <xdr:cNvSpPr/>
      </xdr:nvSpPr>
      <xdr:spPr>
        <a:xfrm>
          <a:off x="4775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3064</xdr:rowOff>
    </xdr:from>
    <xdr:ext cx="762000" cy="259045"/>
    <xdr:sp macro="" textlink="">
      <xdr:nvSpPr>
        <xdr:cNvPr id="383" name="公債費該当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67056</xdr:rowOff>
    </xdr:from>
    <xdr:to>
      <xdr:col>5</xdr:col>
      <xdr:colOff>600075</xdr:colOff>
      <xdr:row>80</xdr:row>
      <xdr:rowOff>168656</xdr:rowOff>
    </xdr:to>
    <xdr:sp macro="" textlink="">
      <xdr:nvSpPr>
        <xdr:cNvPr id="384" name="円/楕円 383"/>
        <xdr:cNvSpPr/>
      </xdr:nvSpPr>
      <xdr:spPr>
        <a:xfrm>
          <a:off x="3937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153433</xdr:rowOff>
    </xdr:from>
    <xdr:ext cx="736600" cy="259045"/>
    <xdr:sp macro="" textlink="">
      <xdr:nvSpPr>
        <xdr:cNvPr id="385" name="テキスト ボックス 384"/>
        <xdr:cNvSpPr txBox="1"/>
      </xdr:nvSpPr>
      <xdr:spPr>
        <a:xfrm>
          <a:off x="3606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94487</xdr:rowOff>
    </xdr:from>
    <xdr:to>
      <xdr:col>4</xdr:col>
      <xdr:colOff>396875</xdr:colOff>
      <xdr:row>81</xdr:row>
      <xdr:rowOff>24637</xdr:rowOff>
    </xdr:to>
    <xdr:sp macro="" textlink="">
      <xdr:nvSpPr>
        <xdr:cNvPr id="386" name="円/楕円 385"/>
        <xdr:cNvSpPr/>
      </xdr:nvSpPr>
      <xdr:spPr>
        <a:xfrm>
          <a:off x="3048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9414</xdr:rowOff>
    </xdr:from>
    <xdr:ext cx="762000" cy="259045"/>
    <xdr:sp macro="" textlink="">
      <xdr:nvSpPr>
        <xdr:cNvPr id="387" name="テキスト ボックス 386"/>
        <xdr:cNvSpPr txBox="1"/>
      </xdr:nvSpPr>
      <xdr:spPr>
        <a:xfrm>
          <a:off x="2717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88" name="円/楕円 387"/>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89" name="テキスト ボックス 388"/>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85344</xdr:rowOff>
    </xdr:from>
    <xdr:to>
      <xdr:col>1</xdr:col>
      <xdr:colOff>676275</xdr:colOff>
      <xdr:row>81</xdr:row>
      <xdr:rowOff>15494</xdr:rowOff>
    </xdr:to>
    <xdr:sp macro="" textlink="">
      <xdr:nvSpPr>
        <xdr:cNvPr id="390" name="円/楕円 389"/>
        <xdr:cNvSpPr/>
      </xdr:nvSpPr>
      <xdr:spPr>
        <a:xfrm>
          <a:off x="1270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271</xdr:rowOff>
    </xdr:from>
    <xdr:ext cx="762000" cy="259045"/>
    <xdr:sp macro="" textlink="">
      <xdr:nvSpPr>
        <xdr:cNvPr id="391" name="テキスト ボックス 390"/>
        <xdr:cNvSpPr txBox="1"/>
      </xdr:nvSpPr>
      <xdr:spPr>
        <a:xfrm>
          <a:off x="939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公債費以外に係る経常収支比率は、</a:t>
          </a:r>
          <a:r>
            <a:rPr lang="ja-JP" altLang="en-US" sz="1200" baseline="0">
              <a:solidFill>
                <a:schemeClr val="dk1"/>
              </a:solidFill>
              <a:effectLst/>
              <a:latin typeface="+mn-lt"/>
              <a:ea typeface="+mn-ea"/>
              <a:cs typeface="+mn-cs"/>
            </a:rPr>
            <a:t>類似団体平均</a:t>
          </a:r>
          <a:r>
            <a:rPr lang="ja-JP" altLang="ja-JP" sz="1200" baseline="0">
              <a:solidFill>
                <a:schemeClr val="dk1"/>
              </a:solidFill>
              <a:effectLst/>
              <a:latin typeface="+mn-lt"/>
              <a:ea typeface="+mn-ea"/>
              <a:cs typeface="+mn-cs"/>
            </a:rPr>
            <a:t>を下回っている。扶助費、物件費、補助費等、その他は類似団体平均以下であるが、人件費は、類似団体と比べて高い水準とな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a:t>
          </a:r>
          <a:r>
            <a:rPr lang="ja-JP" altLang="en-US" sz="1200" baseline="0">
              <a:solidFill>
                <a:schemeClr val="dk1"/>
              </a:solidFill>
              <a:effectLst/>
              <a:latin typeface="+mn-lt"/>
              <a:ea typeface="+mn-ea"/>
              <a:cs typeface="+mn-cs"/>
            </a:rPr>
            <a:t>を行い</a:t>
          </a:r>
          <a:r>
            <a:rPr lang="ja-JP" altLang="ja-JP" sz="1200" baseline="0">
              <a:solidFill>
                <a:schemeClr val="dk1"/>
              </a:solidFill>
              <a:effectLst/>
              <a:latin typeface="+mn-lt"/>
              <a:ea typeface="+mn-ea"/>
              <a:cs typeface="+mn-cs"/>
            </a:rPr>
            <a:t>、財政の健全化に努める。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46990</xdr:rowOff>
    </xdr:from>
    <xdr:to>
      <xdr:col>24</xdr:col>
      <xdr:colOff>31750</xdr:colOff>
      <xdr:row>74</xdr:row>
      <xdr:rowOff>66040</xdr:rowOff>
    </xdr:to>
    <xdr:cxnSp macro="">
      <xdr:nvCxnSpPr>
        <xdr:cNvPr id="424" name="直線コネクタ 423"/>
        <xdr:cNvCxnSpPr/>
      </xdr:nvCxnSpPr>
      <xdr:spPr>
        <a:xfrm>
          <a:off x="15671800" y="125628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46990</xdr:rowOff>
    </xdr:from>
    <xdr:to>
      <xdr:col>22</xdr:col>
      <xdr:colOff>565150</xdr:colOff>
      <xdr:row>73</xdr:row>
      <xdr:rowOff>119380</xdr:rowOff>
    </xdr:to>
    <xdr:cxnSp macro="">
      <xdr:nvCxnSpPr>
        <xdr:cNvPr id="427" name="直線コネクタ 426"/>
        <xdr:cNvCxnSpPr/>
      </xdr:nvCxnSpPr>
      <xdr:spPr>
        <a:xfrm flipV="1">
          <a:off x="14782800" y="125628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81280</xdr:rowOff>
    </xdr:from>
    <xdr:to>
      <xdr:col>21</xdr:col>
      <xdr:colOff>361950</xdr:colOff>
      <xdr:row>73</xdr:row>
      <xdr:rowOff>119380</xdr:rowOff>
    </xdr:to>
    <xdr:cxnSp macro="">
      <xdr:nvCxnSpPr>
        <xdr:cNvPr id="430" name="直線コネクタ 429"/>
        <xdr:cNvCxnSpPr/>
      </xdr:nvCxnSpPr>
      <xdr:spPr>
        <a:xfrm>
          <a:off x="13893800" y="12597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35560</xdr:rowOff>
    </xdr:from>
    <xdr:to>
      <xdr:col>20</xdr:col>
      <xdr:colOff>158750</xdr:colOff>
      <xdr:row>73</xdr:row>
      <xdr:rowOff>81280</xdr:rowOff>
    </xdr:to>
    <xdr:cxnSp macro="">
      <xdr:nvCxnSpPr>
        <xdr:cNvPr id="433" name="直線コネクタ 432"/>
        <xdr:cNvCxnSpPr/>
      </xdr:nvCxnSpPr>
      <xdr:spPr>
        <a:xfrm>
          <a:off x="13004800" y="12551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15240</xdr:rowOff>
    </xdr:from>
    <xdr:to>
      <xdr:col>24</xdr:col>
      <xdr:colOff>82550</xdr:colOff>
      <xdr:row>74</xdr:row>
      <xdr:rowOff>116840</xdr:rowOff>
    </xdr:to>
    <xdr:sp macro="" textlink="">
      <xdr:nvSpPr>
        <xdr:cNvPr id="443" name="円/楕円 442"/>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31767</xdr:rowOff>
    </xdr:from>
    <xdr:ext cx="762000" cy="259045"/>
    <xdr:sp macro="" textlink="">
      <xdr:nvSpPr>
        <xdr:cNvPr id="444" name="公債費以外該当値テキスト"/>
        <xdr:cNvSpPr txBox="1"/>
      </xdr:nvSpPr>
      <xdr:spPr>
        <a:xfrm>
          <a:off x="16598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167640</xdr:rowOff>
    </xdr:from>
    <xdr:to>
      <xdr:col>22</xdr:col>
      <xdr:colOff>615950</xdr:colOff>
      <xdr:row>73</xdr:row>
      <xdr:rowOff>97790</xdr:rowOff>
    </xdr:to>
    <xdr:sp macro="" textlink="">
      <xdr:nvSpPr>
        <xdr:cNvPr id="445" name="円/楕円 444"/>
        <xdr:cNvSpPr/>
      </xdr:nvSpPr>
      <xdr:spPr>
        <a:xfrm>
          <a:off x="15621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107967</xdr:rowOff>
    </xdr:from>
    <xdr:ext cx="736600" cy="259045"/>
    <xdr:sp macro="" textlink="">
      <xdr:nvSpPr>
        <xdr:cNvPr id="446" name="テキスト ボックス 445"/>
        <xdr:cNvSpPr txBox="1"/>
      </xdr:nvSpPr>
      <xdr:spPr>
        <a:xfrm>
          <a:off x="1529080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68580</xdr:rowOff>
    </xdr:from>
    <xdr:to>
      <xdr:col>21</xdr:col>
      <xdr:colOff>412750</xdr:colOff>
      <xdr:row>73</xdr:row>
      <xdr:rowOff>170180</xdr:rowOff>
    </xdr:to>
    <xdr:sp macro="" textlink="">
      <xdr:nvSpPr>
        <xdr:cNvPr id="447" name="円/楕円 446"/>
        <xdr:cNvSpPr/>
      </xdr:nvSpPr>
      <xdr:spPr>
        <a:xfrm>
          <a:off x="14732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8907</xdr:rowOff>
    </xdr:from>
    <xdr:ext cx="762000" cy="259045"/>
    <xdr:sp macro="" textlink="">
      <xdr:nvSpPr>
        <xdr:cNvPr id="448" name="テキスト ボックス 447"/>
        <xdr:cNvSpPr txBox="1"/>
      </xdr:nvSpPr>
      <xdr:spPr>
        <a:xfrm>
          <a:off x="14401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30480</xdr:rowOff>
    </xdr:from>
    <xdr:to>
      <xdr:col>20</xdr:col>
      <xdr:colOff>209550</xdr:colOff>
      <xdr:row>73</xdr:row>
      <xdr:rowOff>132080</xdr:rowOff>
    </xdr:to>
    <xdr:sp macro="" textlink="">
      <xdr:nvSpPr>
        <xdr:cNvPr id="449" name="円/楕円 448"/>
        <xdr:cNvSpPr/>
      </xdr:nvSpPr>
      <xdr:spPr>
        <a:xfrm>
          <a:off x="13843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142257</xdr:rowOff>
    </xdr:from>
    <xdr:ext cx="762000" cy="259045"/>
    <xdr:sp macro="" textlink="">
      <xdr:nvSpPr>
        <xdr:cNvPr id="450" name="テキスト ボックス 449"/>
        <xdr:cNvSpPr txBox="1"/>
      </xdr:nvSpPr>
      <xdr:spPr>
        <a:xfrm>
          <a:off x="13512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156210</xdr:rowOff>
    </xdr:from>
    <xdr:to>
      <xdr:col>19</xdr:col>
      <xdr:colOff>6350</xdr:colOff>
      <xdr:row>73</xdr:row>
      <xdr:rowOff>86360</xdr:rowOff>
    </xdr:to>
    <xdr:sp macro="" textlink="">
      <xdr:nvSpPr>
        <xdr:cNvPr id="451" name="円/楕円 450"/>
        <xdr:cNvSpPr/>
      </xdr:nvSpPr>
      <xdr:spPr>
        <a:xfrm>
          <a:off x="12954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96537</xdr:rowOff>
    </xdr:from>
    <xdr:ext cx="762000" cy="259045"/>
    <xdr:sp macro="" textlink="">
      <xdr:nvSpPr>
        <xdr:cNvPr id="452" name="テキスト ボックス 451"/>
        <xdr:cNvSpPr txBox="1"/>
      </xdr:nvSpPr>
      <xdr:spPr>
        <a:xfrm>
          <a:off x="12623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大分県佐伯市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110601</xdr:rowOff>
    </xdr:from>
    <xdr:to>
      <xdr:col>4</xdr:col>
      <xdr:colOff>1117600</xdr:colOff>
      <xdr:row>14</xdr:row>
      <xdr:rowOff>165628</xdr:rowOff>
    </xdr:to>
    <xdr:cxnSp macro="">
      <xdr:nvCxnSpPr>
        <xdr:cNvPr id="52" name="直線コネクタ 51"/>
        <xdr:cNvCxnSpPr/>
      </xdr:nvCxnSpPr>
      <xdr:spPr bwMode="auto">
        <a:xfrm flipV="1">
          <a:off x="5003800" y="2558526"/>
          <a:ext cx="647700" cy="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108494</xdr:rowOff>
    </xdr:from>
    <xdr:to>
      <xdr:col>4</xdr:col>
      <xdr:colOff>469900</xdr:colOff>
      <xdr:row>14</xdr:row>
      <xdr:rowOff>165628</xdr:rowOff>
    </xdr:to>
    <xdr:cxnSp macro="">
      <xdr:nvCxnSpPr>
        <xdr:cNvPr id="55" name="直線コネクタ 54"/>
        <xdr:cNvCxnSpPr/>
      </xdr:nvCxnSpPr>
      <xdr:spPr bwMode="auto">
        <a:xfrm>
          <a:off x="4305300" y="2556419"/>
          <a:ext cx="698500" cy="5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42184</xdr:rowOff>
    </xdr:from>
    <xdr:to>
      <xdr:col>3</xdr:col>
      <xdr:colOff>904875</xdr:colOff>
      <xdr:row>14</xdr:row>
      <xdr:rowOff>108494</xdr:rowOff>
    </xdr:to>
    <xdr:cxnSp macro="">
      <xdr:nvCxnSpPr>
        <xdr:cNvPr id="58" name="直線コネクタ 57"/>
        <xdr:cNvCxnSpPr/>
      </xdr:nvCxnSpPr>
      <xdr:spPr bwMode="auto">
        <a:xfrm>
          <a:off x="3606800" y="2490109"/>
          <a:ext cx="698500" cy="6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42184</xdr:rowOff>
    </xdr:from>
    <xdr:to>
      <xdr:col>3</xdr:col>
      <xdr:colOff>206375</xdr:colOff>
      <xdr:row>14</xdr:row>
      <xdr:rowOff>151585</xdr:rowOff>
    </xdr:to>
    <xdr:cxnSp macro="">
      <xdr:nvCxnSpPr>
        <xdr:cNvPr id="61" name="直線コネクタ 60"/>
        <xdr:cNvCxnSpPr/>
      </xdr:nvCxnSpPr>
      <xdr:spPr bwMode="auto">
        <a:xfrm flipV="1">
          <a:off x="2908300" y="2490109"/>
          <a:ext cx="698500" cy="10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59801</xdr:rowOff>
    </xdr:from>
    <xdr:to>
      <xdr:col>5</xdr:col>
      <xdr:colOff>34925</xdr:colOff>
      <xdr:row>14</xdr:row>
      <xdr:rowOff>161401</xdr:rowOff>
    </xdr:to>
    <xdr:sp macro="" textlink="">
      <xdr:nvSpPr>
        <xdr:cNvPr id="71" name="円/楕円 70"/>
        <xdr:cNvSpPr/>
      </xdr:nvSpPr>
      <xdr:spPr bwMode="auto">
        <a:xfrm>
          <a:off x="5600700" y="250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76328</xdr:rowOff>
    </xdr:from>
    <xdr:ext cx="762000" cy="259045"/>
    <xdr:sp macro="" textlink="">
      <xdr:nvSpPr>
        <xdr:cNvPr id="72" name="人口1人当たり決算額の推移該当値テキスト130"/>
        <xdr:cNvSpPr txBox="1"/>
      </xdr:nvSpPr>
      <xdr:spPr>
        <a:xfrm>
          <a:off x="5740400" y="2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114828</xdr:rowOff>
    </xdr:from>
    <xdr:to>
      <xdr:col>4</xdr:col>
      <xdr:colOff>520700</xdr:colOff>
      <xdr:row>15</xdr:row>
      <xdr:rowOff>44978</xdr:rowOff>
    </xdr:to>
    <xdr:sp macro="" textlink="">
      <xdr:nvSpPr>
        <xdr:cNvPr id="73" name="円/楕円 72"/>
        <xdr:cNvSpPr/>
      </xdr:nvSpPr>
      <xdr:spPr bwMode="auto">
        <a:xfrm>
          <a:off x="4953000" y="256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55155</xdr:rowOff>
    </xdr:from>
    <xdr:ext cx="736600" cy="259045"/>
    <xdr:sp macro="" textlink="">
      <xdr:nvSpPr>
        <xdr:cNvPr id="74" name="テキスト ボックス 73"/>
        <xdr:cNvSpPr txBox="1"/>
      </xdr:nvSpPr>
      <xdr:spPr>
        <a:xfrm>
          <a:off x="4622800" y="233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57694</xdr:rowOff>
    </xdr:from>
    <xdr:to>
      <xdr:col>3</xdr:col>
      <xdr:colOff>955675</xdr:colOff>
      <xdr:row>14</xdr:row>
      <xdr:rowOff>159294</xdr:rowOff>
    </xdr:to>
    <xdr:sp macro="" textlink="">
      <xdr:nvSpPr>
        <xdr:cNvPr id="75" name="円/楕円 74"/>
        <xdr:cNvSpPr/>
      </xdr:nvSpPr>
      <xdr:spPr bwMode="auto">
        <a:xfrm>
          <a:off x="4254500" y="250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169471</xdr:rowOff>
    </xdr:from>
    <xdr:ext cx="762000" cy="259045"/>
    <xdr:sp macro="" textlink="">
      <xdr:nvSpPr>
        <xdr:cNvPr id="76" name="テキスト ボックス 75"/>
        <xdr:cNvSpPr txBox="1"/>
      </xdr:nvSpPr>
      <xdr:spPr>
        <a:xfrm>
          <a:off x="3924300" y="227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162834</xdr:rowOff>
    </xdr:from>
    <xdr:to>
      <xdr:col>3</xdr:col>
      <xdr:colOff>257175</xdr:colOff>
      <xdr:row>14</xdr:row>
      <xdr:rowOff>92984</xdr:rowOff>
    </xdr:to>
    <xdr:sp macro="" textlink="">
      <xdr:nvSpPr>
        <xdr:cNvPr id="77" name="円/楕円 76"/>
        <xdr:cNvSpPr/>
      </xdr:nvSpPr>
      <xdr:spPr bwMode="auto">
        <a:xfrm>
          <a:off x="3556000" y="24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103161</xdr:rowOff>
    </xdr:from>
    <xdr:ext cx="762000" cy="259045"/>
    <xdr:sp macro="" textlink="">
      <xdr:nvSpPr>
        <xdr:cNvPr id="78" name="テキスト ボックス 77"/>
        <xdr:cNvSpPr txBox="1"/>
      </xdr:nvSpPr>
      <xdr:spPr>
        <a:xfrm>
          <a:off x="3225800" y="22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100785</xdr:rowOff>
    </xdr:from>
    <xdr:to>
      <xdr:col>2</xdr:col>
      <xdr:colOff>692150</xdr:colOff>
      <xdr:row>15</xdr:row>
      <xdr:rowOff>30935</xdr:rowOff>
    </xdr:to>
    <xdr:sp macro="" textlink="">
      <xdr:nvSpPr>
        <xdr:cNvPr id="79" name="円/楕円 78"/>
        <xdr:cNvSpPr/>
      </xdr:nvSpPr>
      <xdr:spPr bwMode="auto">
        <a:xfrm>
          <a:off x="2857500" y="25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41112</xdr:rowOff>
    </xdr:from>
    <xdr:ext cx="762000" cy="259045"/>
    <xdr:sp macro="" textlink="">
      <xdr:nvSpPr>
        <xdr:cNvPr id="80" name="テキスト ボックス 79"/>
        <xdr:cNvSpPr txBox="1"/>
      </xdr:nvSpPr>
      <xdr:spPr>
        <a:xfrm>
          <a:off x="2527300" y="23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49238</xdr:rowOff>
    </xdr:from>
    <xdr:to>
      <xdr:col>4</xdr:col>
      <xdr:colOff>1117600</xdr:colOff>
      <xdr:row>35</xdr:row>
      <xdr:rowOff>91663</xdr:rowOff>
    </xdr:to>
    <xdr:cxnSp macro="">
      <xdr:nvCxnSpPr>
        <xdr:cNvPr id="113" name="直線コネクタ 112"/>
        <xdr:cNvCxnSpPr/>
      </xdr:nvCxnSpPr>
      <xdr:spPr bwMode="auto">
        <a:xfrm>
          <a:off x="5003800" y="6659588"/>
          <a:ext cx="647700" cy="4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323920</xdr:rowOff>
    </xdr:from>
    <xdr:to>
      <xdr:col>4</xdr:col>
      <xdr:colOff>469900</xdr:colOff>
      <xdr:row>35</xdr:row>
      <xdr:rowOff>49238</xdr:rowOff>
    </xdr:to>
    <xdr:cxnSp macro="">
      <xdr:nvCxnSpPr>
        <xdr:cNvPr id="116" name="直線コネクタ 115"/>
        <xdr:cNvCxnSpPr/>
      </xdr:nvCxnSpPr>
      <xdr:spPr bwMode="auto">
        <a:xfrm>
          <a:off x="4305300" y="6591370"/>
          <a:ext cx="698500" cy="6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232194</xdr:rowOff>
    </xdr:from>
    <xdr:to>
      <xdr:col>3</xdr:col>
      <xdr:colOff>904875</xdr:colOff>
      <xdr:row>34</xdr:row>
      <xdr:rowOff>323920</xdr:rowOff>
    </xdr:to>
    <xdr:cxnSp macro="">
      <xdr:nvCxnSpPr>
        <xdr:cNvPr id="119" name="直線コネクタ 118"/>
        <xdr:cNvCxnSpPr/>
      </xdr:nvCxnSpPr>
      <xdr:spPr bwMode="auto">
        <a:xfrm>
          <a:off x="3606800" y="6499644"/>
          <a:ext cx="698500" cy="9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232194</xdr:rowOff>
    </xdr:from>
    <xdr:to>
      <xdr:col>3</xdr:col>
      <xdr:colOff>206375</xdr:colOff>
      <xdr:row>34</xdr:row>
      <xdr:rowOff>254483</xdr:rowOff>
    </xdr:to>
    <xdr:cxnSp macro="">
      <xdr:nvCxnSpPr>
        <xdr:cNvPr id="122" name="直線コネクタ 121"/>
        <xdr:cNvCxnSpPr/>
      </xdr:nvCxnSpPr>
      <xdr:spPr bwMode="auto">
        <a:xfrm flipV="1">
          <a:off x="2908300" y="6499644"/>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40863</xdr:rowOff>
    </xdr:from>
    <xdr:to>
      <xdr:col>5</xdr:col>
      <xdr:colOff>34925</xdr:colOff>
      <xdr:row>35</xdr:row>
      <xdr:rowOff>142463</xdr:rowOff>
    </xdr:to>
    <xdr:sp macro="" textlink="">
      <xdr:nvSpPr>
        <xdr:cNvPr id="132" name="円/楕円 131"/>
        <xdr:cNvSpPr/>
      </xdr:nvSpPr>
      <xdr:spPr bwMode="auto">
        <a:xfrm>
          <a:off x="5600700" y="665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228840</xdr:rowOff>
    </xdr:from>
    <xdr:ext cx="762000" cy="259045"/>
    <xdr:sp macro="" textlink="">
      <xdr:nvSpPr>
        <xdr:cNvPr id="133" name="人口1人当たり決算額の推移該当値テキスト445"/>
        <xdr:cNvSpPr txBox="1"/>
      </xdr:nvSpPr>
      <xdr:spPr>
        <a:xfrm>
          <a:off x="5740400" y="649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341338</xdr:rowOff>
    </xdr:from>
    <xdr:to>
      <xdr:col>4</xdr:col>
      <xdr:colOff>520700</xdr:colOff>
      <xdr:row>35</xdr:row>
      <xdr:rowOff>100038</xdr:rowOff>
    </xdr:to>
    <xdr:sp macro="" textlink="">
      <xdr:nvSpPr>
        <xdr:cNvPr id="134" name="円/楕円 133"/>
        <xdr:cNvSpPr/>
      </xdr:nvSpPr>
      <xdr:spPr bwMode="auto">
        <a:xfrm>
          <a:off x="4953000" y="660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110215</xdr:rowOff>
    </xdr:from>
    <xdr:ext cx="736600" cy="259045"/>
    <xdr:sp macro="" textlink="">
      <xdr:nvSpPr>
        <xdr:cNvPr id="135" name="テキスト ボックス 134"/>
        <xdr:cNvSpPr txBox="1"/>
      </xdr:nvSpPr>
      <xdr:spPr>
        <a:xfrm>
          <a:off x="4622800" y="63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273120</xdr:rowOff>
    </xdr:from>
    <xdr:to>
      <xdr:col>3</xdr:col>
      <xdr:colOff>955675</xdr:colOff>
      <xdr:row>35</xdr:row>
      <xdr:rowOff>31820</xdr:rowOff>
    </xdr:to>
    <xdr:sp macro="" textlink="">
      <xdr:nvSpPr>
        <xdr:cNvPr id="136" name="円/楕円 135"/>
        <xdr:cNvSpPr/>
      </xdr:nvSpPr>
      <xdr:spPr bwMode="auto">
        <a:xfrm>
          <a:off x="4254500" y="654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41997</xdr:rowOff>
    </xdr:from>
    <xdr:ext cx="762000" cy="259045"/>
    <xdr:sp macro="" textlink="">
      <xdr:nvSpPr>
        <xdr:cNvPr id="137" name="テキスト ボックス 136"/>
        <xdr:cNvSpPr txBox="1"/>
      </xdr:nvSpPr>
      <xdr:spPr>
        <a:xfrm>
          <a:off x="3924300" y="630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181394</xdr:rowOff>
    </xdr:from>
    <xdr:to>
      <xdr:col>3</xdr:col>
      <xdr:colOff>257175</xdr:colOff>
      <xdr:row>34</xdr:row>
      <xdr:rowOff>282994</xdr:rowOff>
    </xdr:to>
    <xdr:sp macro="" textlink="">
      <xdr:nvSpPr>
        <xdr:cNvPr id="138" name="円/楕円 137"/>
        <xdr:cNvSpPr/>
      </xdr:nvSpPr>
      <xdr:spPr bwMode="auto">
        <a:xfrm>
          <a:off x="3556000" y="644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293171</xdr:rowOff>
    </xdr:from>
    <xdr:ext cx="762000" cy="259045"/>
    <xdr:sp macro="" textlink="">
      <xdr:nvSpPr>
        <xdr:cNvPr id="139" name="テキスト ボックス 138"/>
        <xdr:cNvSpPr txBox="1"/>
      </xdr:nvSpPr>
      <xdr:spPr>
        <a:xfrm>
          <a:off x="3225800" y="62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203683</xdr:rowOff>
    </xdr:from>
    <xdr:to>
      <xdr:col>2</xdr:col>
      <xdr:colOff>692150</xdr:colOff>
      <xdr:row>34</xdr:row>
      <xdr:rowOff>305282</xdr:rowOff>
    </xdr:to>
    <xdr:sp macro="" textlink="">
      <xdr:nvSpPr>
        <xdr:cNvPr id="140" name="円/楕円 139"/>
        <xdr:cNvSpPr/>
      </xdr:nvSpPr>
      <xdr:spPr bwMode="auto">
        <a:xfrm>
          <a:off x="2857500" y="647113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315460</xdr:rowOff>
    </xdr:from>
    <xdr:ext cx="762000" cy="259045"/>
    <xdr:sp macro="" textlink="">
      <xdr:nvSpPr>
        <xdr:cNvPr id="141" name="テキスト ボックス 140"/>
        <xdr:cNvSpPr txBox="1"/>
      </xdr:nvSpPr>
      <xdr:spPr>
        <a:xfrm>
          <a:off x="2527300" y="62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aseline="0">
              <a:solidFill>
                <a:schemeClr val="dk1"/>
              </a:solidFill>
              <a:effectLst/>
              <a:latin typeface="+mn-lt"/>
              <a:ea typeface="+mn-ea"/>
              <a:cs typeface="+mn-cs"/>
            </a:rPr>
            <a:t>財政調整基金残高については、基金を取り崩していないため</a:t>
          </a:r>
          <a:r>
            <a:rPr lang="ja-JP" altLang="en-US" sz="1400" baseline="0">
              <a:solidFill>
                <a:schemeClr val="dk1"/>
              </a:solidFill>
              <a:effectLst/>
              <a:latin typeface="+mn-lt"/>
              <a:ea typeface="+mn-ea"/>
              <a:cs typeface="+mn-cs"/>
            </a:rPr>
            <a:t>増加し続けている。</a:t>
          </a:r>
          <a:endParaRPr lang="ja-JP" altLang="ja-JP" sz="1400">
            <a:effectLst/>
          </a:endParaRPr>
        </a:p>
        <a:p>
          <a:pPr eaLnBrk="1" fontAlgn="auto" latinLnBrk="0" hangingPunct="1"/>
          <a:r>
            <a:rPr lang="ja-JP" altLang="ja-JP" sz="1400" baseline="0">
              <a:solidFill>
                <a:schemeClr val="dk1"/>
              </a:solidFill>
              <a:effectLst/>
              <a:latin typeface="+mn-lt"/>
              <a:ea typeface="+mn-ea"/>
              <a:cs typeface="+mn-cs"/>
            </a:rPr>
            <a:t>今後は、投資的経費の抑制、定員管理、給与の適正化、組織機構の見直し等の歳出の削減を行い、また、市税の徴収強化等を中心とした歳入確保に努め財政の健全化を図る。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aseline="0">
              <a:solidFill>
                <a:schemeClr val="dk1"/>
              </a:solidFill>
              <a:effectLst/>
              <a:latin typeface="+mn-lt"/>
              <a:ea typeface="+mn-ea"/>
              <a:cs typeface="+mn-cs"/>
            </a:rPr>
            <a:t>一般会計及びその他のすべての会計で赤字は生じていない。今後も適正な財政運営、企業経営に努める。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元利償還金については、合併後に発行した合併特例事業債の償還開始により</a:t>
          </a:r>
          <a:r>
            <a:rPr lang="ja-JP" altLang="en-US" sz="1400" baseline="0">
              <a:solidFill>
                <a:schemeClr val="dk1"/>
              </a:solidFill>
              <a:effectLst/>
              <a:latin typeface="+mn-lt"/>
              <a:ea typeface="+mn-ea"/>
              <a:cs typeface="+mn-cs"/>
            </a:rPr>
            <a:t>平成</a:t>
          </a:r>
          <a:r>
            <a:rPr lang="en-US" altLang="ja-JP" sz="1400" baseline="0">
              <a:solidFill>
                <a:schemeClr val="dk1"/>
              </a:solidFill>
              <a:effectLst/>
              <a:latin typeface="+mn-lt"/>
              <a:ea typeface="+mn-ea"/>
              <a:cs typeface="+mn-cs"/>
            </a:rPr>
            <a:t>21</a:t>
          </a:r>
          <a:r>
            <a:rPr lang="ja-JP" altLang="en-US" sz="1400" baseline="0">
              <a:solidFill>
                <a:schemeClr val="dk1"/>
              </a:solidFill>
              <a:effectLst/>
              <a:latin typeface="+mn-lt"/>
              <a:ea typeface="+mn-ea"/>
              <a:cs typeface="+mn-cs"/>
            </a:rPr>
            <a:t>年度</a:t>
          </a:r>
          <a:r>
            <a:rPr lang="ja-JP" altLang="ja-JP" sz="1400" baseline="0">
              <a:solidFill>
                <a:schemeClr val="dk1"/>
              </a:solidFill>
              <a:effectLst/>
              <a:latin typeface="+mn-lt"/>
              <a:ea typeface="+mn-ea"/>
              <a:cs typeface="+mn-cs"/>
            </a:rPr>
            <a:t>から大幅に増加したが、平成</a:t>
          </a:r>
          <a:r>
            <a:rPr lang="en-US" altLang="ja-JP" sz="1400" baseline="0">
              <a:solidFill>
                <a:schemeClr val="dk1"/>
              </a:solidFill>
              <a:effectLst/>
              <a:latin typeface="+mn-lt"/>
              <a:ea typeface="+mn-ea"/>
              <a:cs typeface="+mn-cs"/>
            </a:rPr>
            <a:t>23</a:t>
          </a:r>
          <a:r>
            <a:rPr lang="ja-JP" altLang="ja-JP" sz="1400" baseline="0">
              <a:solidFill>
                <a:schemeClr val="dk1"/>
              </a:solidFill>
              <a:effectLst/>
              <a:latin typeface="+mn-lt"/>
              <a:ea typeface="+mn-ea"/>
              <a:cs typeface="+mn-cs"/>
            </a:rPr>
            <a:t>年度をピークに若干</a:t>
          </a:r>
          <a:r>
            <a:rPr lang="ja-JP" altLang="en-US" sz="1400" baseline="0">
              <a:solidFill>
                <a:schemeClr val="dk1"/>
              </a:solidFill>
              <a:effectLst/>
              <a:latin typeface="+mn-lt"/>
              <a:ea typeface="+mn-ea"/>
              <a:cs typeface="+mn-cs"/>
            </a:rPr>
            <a:t>の</a:t>
          </a:r>
          <a:r>
            <a:rPr lang="ja-JP" altLang="ja-JP" sz="1400" baseline="0">
              <a:solidFill>
                <a:schemeClr val="dk1"/>
              </a:solidFill>
              <a:effectLst/>
              <a:latin typeface="+mn-lt"/>
              <a:ea typeface="+mn-ea"/>
              <a:cs typeface="+mn-cs"/>
            </a:rPr>
            <a:t>減少傾向にある。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公営企業債の元利償還金に対する繰入金については、主に下水道事業会計によるもので概ね横ばいで推移している。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実質公債費比率の分子については、元利償還金の</a:t>
          </a:r>
          <a:r>
            <a:rPr lang="ja-JP" altLang="en-US" sz="1400" baseline="0">
              <a:solidFill>
                <a:schemeClr val="dk1"/>
              </a:solidFill>
              <a:effectLst/>
              <a:latin typeface="+mn-lt"/>
              <a:ea typeface="+mn-ea"/>
              <a:cs typeface="+mn-cs"/>
            </a:rPr>
            <a:t>減少</a:t>
          </a:r>
          <a:r>
            <a:rPr lang="ja-JP" altLang="ja-JP" sz="1400" baseline="0">
              <a:solidFill>
                <a:schemeClr val="dk1"/>
              </a:solidFill>
              <a:effectLst/>
              <a:latin typeface="+mn-lt"/>
              <a:ea typeface="+mn-ea"/>
              <a:cs typeface="+mn-cs"/>
            </a:rPr>
            <a:t>傾向と算入公債費等の増加傾向により、減少傾向である。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今後も、地方債の新規発行</a:t>
          </a:r>
          <a:r>
            <a:rPr lang="ja-JP" altLang="en-US" sz="1400" baseline="0">
              <a:solidFill>
                <a:schemeClr val="dk1"/>
              </a:solidFill>
              <a:effectLst/>
              <a:latin typeface="+mn-lt"/>
              <a:ea typeface="+mn-ea"/>
              <a:cs typeface="+mn-cs"/>
            </a:rPr>
            <a:t>を抑制し</a:t>
          </a:r>
          <a:r>
            <a:rPr lang="ja-JP" altLang="ja-JP" sz="1400" baseline="0">
              <a:solidFill>
                <a:schemeClr val="dk1"/>
              </a:solidFill>
              <a:effectLst/>
              <a:latin typeface="+mn-lt"/>
              <a:ea typeface="+mn-ea"/>
              <a:cs typeface="+mn-cs"/>
            </a:rPr>
            <a:t>、元利償還金の抑制に努める</a:t>
          </a:r>
          <a:r>
            <a:rPr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一般会計等に係る地方債の現在高については、市債の新規発行の抑制及び繰上償還の実施等により概ね減少傾向にあるが、新庁舎建設に係る地方債発行（</a:t>
          </a:r>
          <a:r>
            <a:rPr lang="en-US" altLang="ja-JP" sz="1400" baseline="0">
              <a:solidFill>
                <a:schemeClr val="dk1"/>
              </a:solidFill>
              <a:effectLst/>
              <a:latin typeface="+mn-lt"/>
              <a:ea typeface="+mn-ea"/>
              <a:cs typeface="+mn-cs"/>
            </a:rPr>
            <a:t>H24</a:t>
          </a:r>
          <a:r>
            <a:rPr lang="ja-JP" altLang="ja-JP" sz="1400" baseline="0">
              <a:solidFill>
                <a:schemeClr val="dk1"/>
              </a:solidFill>
              <a:effectLst/>
              <a:latin typeface="+mn-lt"/>
              <a:ea typeface="+mn-ea"/>
              <a:cs typeface="+mn-cs"/>
            </a:rPr>
            <a:t>～</a:t>
          </a:r>
          <a:r>
            <a:rPr lang="en-US" altLang="ja-JP" sz="1400" baseline="0">
              <a:solidFill>
                <a:schemeClr val="dk1"/>
              </a:solidFill>
              <a:effectLst/>
              <a:latin typeface="+mn-lt"/>
              <a:ea typeface="+mn-ea"/>
              <a:cs typeface="+mn-cs"/>
            </a:rPr>
            <a:t>H25</a:t>
          </a:r>
          <a:r>
            <a:rPr lang="ja-JP" altLang="ja-JP" sz="1400" baseline="0">
              <a:solidFill>
                <a:schemeClr val="dk1"/>
              </a:solidFill>
              <a:effectLst/>
              <a:latin typeface="+mn-lt"/>
              <a:ea typeface="+mn-ea"/>
              <a:cs typeface="+mn-cs"/>
            </a:rPr>
            <a:t>）の影響により平成</a:t>
          </a:r>
          <a:r>
            <a:rPr lang="en-US" altLang="ja-JP" sz="1400" baseline="0">
              <a:solidFill>
                <a:schemeClr val="dk1"/>
              </a:solidFill>
              <a:effectLst/>
              <a:latin typeface="+mn-lt"/>
              <a:ea typeface="+mn-ea"/>
              <a:cs typeface="+mn-cs"/>
            </a:rPr>
            <a:t>25</a:t>
          </a:r>
          <a:r>
            <a:rPr lang="ja-JP" altLang="ja-JP" sz="1400" baseline="0">
              <a:solidFill>
                <a:schemeClr val="dk1"/>
              </a:solidFill>
              <a:effectLst/>
              <a:latin typeface="+mn-lt"/>
              <a:ea typeface="+mn-ea"/>
              <a:cs typeface="+mn-cs"/>
            </a:rPr>
            <a:t>年度は微増している。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公営企業債等繰入見込額については、下水道事業会計の影響が大きいが起債の発行を抑制する等しており、減少傾向となっている。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退職手当負担見込額につ</a:t>
          </a:r>
          <a:r>
            <a:rPr lang="ja-JP" altLang="en-US" sz="1400" baseline="0">
              <a:solidFill>
                <a:schemeClr val="dk1"/>
              </a:solidFill>
              <a:effectLst/>
              <a:latin typeface="+mn-lt"/>
              <a:ea typeface="+mn-ea"/>
              <a:cs typeface="+mn-cs"/>
            </a:rPr>
            <a:t>いては、若干の減少傾向にある。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充当可能基金については、財政調整基金及び減債基金</a:t>
          </a:r>
          <a:r>
            <a:rPr lang="ja-JP" altLang="en-US" sz="1400" baseline="0">
              <a:solidFill>
                <a:schemeClr val="dk1"/>
              </a:solidFill>
              <a:effectLst/>
              <a:latin typeface="+mn-lt"/>
              <a:ea typeface="+mn-ea"/>
              <a:cs typeface="+mn-cs"/>
            </a:rPr>
            <a:t>への積立等により増加している。</a:t>
          </a:r>
          <a:endParaRPr lang="ja-JP" altLang="ja-JP" sz="1400">
            <a:effectLst/>
          </a:endParaRPr>
        </a:p>
        <a:p>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将来負担比率の分子については、地方債現在高が年々減少し、充当可能基金が増加しているため、減少傾向となっている。</a:t>
          </a:r>
          <a:endParaRPr lang="ja-JP" altLang="ja-JP" sz="1400">
            <a:effectLst/>
          </a:endParaRPr>
        </a:p>
        <a:p>
          <a:pPr eaLnBrk="1" fontAlgn="auto" latinLnBrk="0" hangingPunct="1"/>
          <a:r>
            <a:rPr lang="ja-JP" altLang="en-US" sz="1400" baseline="0">
              <a:solidFill>
                <a:schemeClr val="dk1"/>
              </a:solidFill>
              <a:effectLst/>
              <a:latin typeface="+mn-lt"/>
              <a:ea typeface="+mn-ea"/>
              <a:cs typeface="+mn-cs"/>
            </a:rPr>
            <a:t>　</a:t>
          </a:r>
          <a:r>
            <a:rPr lang="ja-JP" altLang="ja-JP" sz="1400" baseline="0">
              <a:solidFill>
                <a:schemeClr val="dk1"/>
              </a:solidFill>
              <a:effectLst/>
              <a:latin typeface="+mn-lt"/>
              <a:ea typeface="+mn-ea"/>
              <a:cs typeface="+mn-cs"/>
            </a:rPr>
            <a:t>今後も地方債の新規発行を抑制し、</a:t>
          </a:r>
          <a:r>
            <a:rPr lang="ja-JP" altLang="en-US" sz="1400" baseline="0">
              <a:solidFill>
                <a:schemeClr val="dk1"/>
              </a:solidFill>
              <a:effectLst/>
              <a:latin typeface="+mn-lt"/>
              <a:ea typeface="+mn-ea"/>
              <a:cs typeface="+mn-cs"/>
            </a:rPr>
            <a:t>元利償還金</a:t>
          </a:r>
          <a:r>
            <a:rPr lang="ja-JP" altLang="ja-JP" sz="1400" baseline="0">
              <a:solidFill>
                <a:schemeClr val="dk1"/>
              </a:solidFill>
              <a:effectLst/>
              <a:latin typeface="+mn-lt"/>
              <a:ea typeface="+mn-ea"/>
              <a:cs typeface="+mn-cs"/>
            </a:rPr>
            <a:t>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44208314</v>
      </c>
      <c r="BO4" s="349"/>
      <c r="BP4" s="349"/>
      <c r="BQ4" s="349"/>
      <c r="BR4" s="349"/>
      <c r="BS4" s="349"/>
      <c r="BT4" s="349"/>
      <c r="BU4" s="350"/>
      <c r="BV4" s="348">
        <v>45980825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43478184</v>
      </c>
      <c r="BO5" s="386"/>
      <c r="BP5" s="386"/>
      <c r="BQ5" s="386"/>
      <c r="BR5" s="386"/>
      <c r="BS5" s="386"/>
      <c r="BT5" s="386"/>
      <c r="BU5" s="387"/>
      <c r="BV5" s="385">
        <v>45335355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94.3</v>
      </c>
      <c r="CU5" s="383"/>
      <c r="CV5" s="383"/>
      <c r="CW5" s="383"/>
      <c r="CX5" s="383"/>
      <c r="CY5" s="383"/>
      <c r="CZ5" s="383"/>
      <c r="DA5" s="384"/>
      <c r="DB5" s="382">
        <v>88.7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730130</v>
      </c>
      <c r="BO6" s="386"/>
      <c r="BP6" s="386"/>
      <c r="BQ6" s="386"/>
      <c r="BR6" s="386"/>
      <c r="BS6" s="386"/>
      <c r="BT6" s="386"/>
      <c r="BU6" s="387"/>
      <c r="BV6" s="385">
        <v>645470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94.5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234008</v>
      </c>
      <c r="BO7" s="386"/>
      <c r="BP7" s="386"/>
      <c r="BQ7" s="386"/>
      <c r="BR7" s="386"/>
      <c r="BS7" s="386"/>
      <c r="BT7" s="386"/>
      <c r="BU7" s="387"/>
      <c r="BV7" s="385">
        <v>103404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27864720</v>
      </c>
      <c r="CU7" s="386"/>
      <c r="CV7" s="386"/>
      <c r="CW7" s="386"/>
      <c r="CX7" s="386"/>
      <c r="CY7" s="386"/>
      <c r="CZ7" s="386"/>
      <c r="DA7" s="387"/>
      <c r="DB7" s="385">
        <v>28248765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496122</v>
      </c>
      <c r="BO8" s="386"/>
      <c r="BP8" s="386"/>
      <c r="BQ8" s="386"/>
      <c r="BR8" s="386"/>
      <c r="BS8" s="386"/>
      <c r="BT8" s="386"/>
      <c r="BU8" s="387"/>
      <c r="BV8" s="385">
        <v>542066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76951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-45944</v>
      </c>
      <c r="BO9" s="386"/>
      <c r="BP9" s="386"/>
      <c r="BQ9" s="386"/>
      <c r="BR9" s="386"/>
      <c r="BS9" s="386"/>
      <c r="BT9" s="386"/>
      <c r="BU9" s="387"/>
      <c r="BV9" s="385">
        <v>-66027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26.9</v>
      </c>
      <c r="CU9" s="383"/>
      <c r="CV9" s="383"/>
      <c r="CW9" s="383"/>
      <c r="CX9" s="383"/>
      <c r="CY9" s="383"/>
      <c r="CZ9" s="383"/>
      <c r="DA9" s="384"/>
      <c r="DB9" s="382">
        <v>25.6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80297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345758</v>
      </c>
      <c r="BO10" s="386"/>
      <c r="BP10" s="386"/>
      <c r="BQ10" s="386"/>
      <c r="BR10" s="386"/>
      <c r="BS10" s="386"/>
      <c r="BT10" s="386"/>
      <c r="BU10" s="387"/>
      <c r="BV10" s="385">
        <v>906291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442008</v>
      </c>
      <c r="BO11" s="386"/>
      <c r="BP11" s="386"/>
      <c r="BQ11" s="386"/>
      <c r="BR11" s="386"/>
      <c r="BS11" s="386"/>
      <c r="BT11" s="386"/>
      <c r="BU11" s="387"/>
      <c r="BV11" s="385">
        <v>245110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76066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75819</v>
      </c>
      <c r="S13" s="467"/>
      <c r="T13" s="467"/>
      <c r="U13" s="467"/>
      <c r="V13" s="468"/>
      <c r="W13" s="401" t="s">
        <v>123</v>
      </c>
      <c r="X13" s="402"/>
      <c r="Y13" s="402"/>
      <c r="Z13" s="402"/>
      <c r="AA13" s="402"/>
      <c r="AB13" s="392"/>
      <c r="AC13" s="436">
        <v>3106</v>
      </c>
      <c r="AD13" s="437"/>
      <c r="AE13" s="437"/>
      <c r="AF13" s="437"/>
      <c r="AG13" s="476"/>
      <c r="AH13" s="436">
        <v>3938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741822</v>
      </c>
      <c r="BO13" s="386"/>
      <c r="BP13" s="386"/>
      <c r="BQ13" s="386"/>
      <c r="BR13" s="386"/>
      <c r="BS13" s="386"/>
      <c r="BT13" s="386"/>
      <c r="BU13" s="387"/>
      <c r="BV13" s="385">
        <v>1085374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77158</v>
      </c>
      <c r="S14" s="467"/>
      <c r="T14" s="467"/>
      <c r="U14" s="467"/>
      <c r="V14" s="468"/>
      <c r="W14" s="375"/>
      <c r="X14" s="376"/>
      <c r="Y14" s="376"/>
      <c r="Z14" s="376"/>
      <c r="AA14" s="376"/>
      <c r="AB14" s="365"/>
      <c r="AC14" s="469">
        <v>9.4</v>
      </c>
      <c r="AD14" s="470"/>
      <c r="AE14" s="470"/>
      <c r="AF14" s="470"/>
      <c r="AG14" s="471"/>
      <c r="AH14" s="469">
        <v>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5.5</v>
      </c>
      <c r="CU14" s="481"/>
      <c r="CV14" s="481"/>
      <c r="CW14" s="481"/>
      <c r="CX14" s="481"/>
      <c r="CY14" s="481"/>
      <c r="CZ14" s="481"/>
      <c r="DA14" s="482"/>
      <c r="DB14" s="480">
        <v>14.4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76931</v>
      </c>
      <c r="S15" s="467"/>
      <c r="T15" s="467"/>
      <c r="U15" s="467"/>
      <c r="V15" s="468"/>
      <c r="W15" s="401" t="s">
        <v>129</v>
      </c>
      <c r="X15" s="402"/>
      <c r="Y15" s="402"/>
      <c r="Z15" s="402"/>
      <c r="AA15" s="402"/>
      <c r="AB15" s="392"/>
      <c r="AC15" s="436">
        <v>9231</v>
      </c>
      <c r="AD15" s="437"/>
      <c r="AE15" s="437"/>
      <c r="AF15" s="437"/>
      <c r="AG15" s="476"/>
      <c r="AH15" s="436">
        <v>10190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6355245</v>
      </c>
      <c r="BO15" s="349"/>
      <c r="BP15" s="349"/>
      <c r="BQ15" s="349"/>
      <c r="BR15" s="349"/>
      <c r="BS15" s="349"/>
      <c r="BT15" s="349"/>
      <c r="BU15" s="350"/>
      <c r="BV15" s="348">
        <v>6346906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v>
      </c>
      <c r="AD16" s="470"/>
      <c r="AE16" s="470"/>
      <c r="AF16" s="470"/>
      <c r="AG16" s="471"/>
      <c r="AH16" s="469">
        <v>28.5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20619953</v>
      </c>
      <c r="BO16" s="386"/>
      <c r="BP16" s="386"/>
      <c r="BQ16" s="386"/>
      <c r="BR16" s="386"/>
      <c r="BS16" s="386"/>
      <c r="BT16" s="386"/>
      <c r="BU16" s="387"/>
      <c r="BV16" s="385">
        <v>20335524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20640</v>
      </c>
      <c r="AD17" s="437"/>
      <c r="AE17" s="437"/>
      <c r="AF17" s="437"/>
      <c r="AG17" s="476"/>
      <c r="AH17" s="436">
        <v>21465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8108420</v>
      </c>
      <c r="BO17" s="386"/>
      <c r="BP17" s="386"/>
      <c r="BQ17" s="386"/>
      <c r="BR17" s="386"/>
      <c r="BS17" s="386"/>
      <c r="BT17" s="386"/>
      <c r="BU17" s="387"/>
      <c r="BV17" s="385">
        <v>8152634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903.08</v>
      </c>
      <c r="M18" s="498"/>
      <c r="N18" s="498"/>
      <c r="O18" s="498"/>
      <c r="P18" s="498"/>
      <c r="Q18" s="498"/>
      <c r="R18" s="499"/>
      <c r="S18" s="499"/>
      <c r="T18" s="499"/>
      <c r="U18" s="499"/>
      <c r="V18" s="500"/>
      <c r="W18" s="403"/>
      <c r="X18" s="404"/>
      <c r="Y18" s="404"/>
      <c r="Z18" s="404"/>
      <c r="AA18" s="404"/>
      <c r="AB18" s="395"/>
      <c r="AC18" s="501">
        <v>62.6</v>
      </c>
      <c r="AD18" s="502"/>
      <c r="AE18" s="502"/>
      <c r="AF18" s="502"/>
      <c r="AG18" s="503"/>
      <c r="AH18" s="501">
        <v>60.1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26055046</v>
      </c>
      <c r="BO18" s="386"/>
      <c r="BP18" s="386"/>
      <c r="BQ18" s="386"/>
      <c r="BR18" s="386"/>
      <c r="BS18" s="386"/>
      <c r="BT18" s="386"/>
      <c r="BU18" s="387"/>
      <c r="BV18" s="385">
        <v>25041432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30279396</v>
      </c>
      <c r="BO19" s="386"/>
      <c r="BP19" s="386"/>
      <c r="BQ19" s="386"/>
      <c r="BR19" s="386"/>
      <c r="BS19" s="386"/>
      <c r="BT19" s="386"/>
      <c r="BU19" s="387"/>
      <c r="BV19" s="385">
        <v>31001257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30511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57076327</v>
      </c>
      <c r="BO23" s="386"/>
      <c r="BP23" s="386"/>
      <c r="BQ23" s="386"/>
      <c r="BR23" s="386"/>
      <c r="BS23" s="386"/>
      <c r="BT23" s="386"/>
      <c r="BU23" s="387"/>
      <c r="BV23" s="385">
        <v>59375285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8800</v>
      </c>
      <c r="R24" s="437"/>
      <c r="S24" s="437"/>
      <c r="T24" s="437"/>
      <c r="U24" s="437"/>
      <c r="V24" s="476"/>
      <c r="W24" s="531"/>
      <c r="X24" s="519"/>
      <c r="Y24" s="520"/>
      <c r="Z24" s="435" t="s">
        <v>152</v>
      </c>
      <c r="AA24" s="415"/>
      <c r="AB24" s="415"/>
      <c r="AC24" s="415"/>
      <c r="AD24" s="415"/>
      <c r="AE24" s="415"/>
      <c r="AF24" s="415"/>
      <c r="AG24" s="416"/>
      <c r="AH24" s="436">
        <v>783</v>
      </c>
      <c r="AI24" s="437"/>
      <c r="AJ24" s="437"/>
      <c r="AK24" s="437"/>
      <c r="AL24" s="476"/>
      <c r="AM24" s="436">
        <v>2656719</v>
      </c>
      <c r="AN24" s="437"/>
      <c r="AO24" s="437"/>
      <c r="AP24" s="437"/>
      <c r="AQ24" s="437"/>
      <c r="AR24" s="476"/>
      <c r="AS24" s="436">
        <v>3393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42652494</v>
      </c>
      <c r="BO24" s="386"/>
      <c r="BP24" s="386"/>
      <c r="BQ24" s="386"/>
      <c r="BR24" s="386"/>
      <c r="BS24" s="386"/>
      <c r="BT24" s="386"/>
      <c r="BU24" s="387"/>
      <c r="BV24" s="385">
        <v>46081974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7160</v>
      </c>
      <c r="R25" s="437"/>
      <c r="S25" s="437"/>
      <c r="T25" s="437"/>
      <c r="U25" s="437"/>
      <c r="V25" s="476"/>
      <c r="W25" s="531"/>
      <c r="X25" s="519"/>
      <c r="Y25" s="520"/>
      <c r="Z25" s="435" t="s">
        <v>155</v>
      </c>
      <c r="AA25" s="415"/>
      <c r="AB25" s="415"/>
      <c r="AC25" s="415"/>
      <c r="AD25" s="415"/>
      <c r="AE25" s="415"/>
      <c r="AF25" s="415"/>
      <c r="AG25" s="416"/>
      <c r="AH25" s="436">
        <v>123</v>
      </c>
      <c r="AI25" s="437"/>
      <c r="AJ25" s="437"/>
      <c r="AK25" s="437"/>
      <c r="AL25" s="476"/>
      <c r="AM25" s="436">
        <v>348213</v>
      </c>
      <c r="AN25" s="437"/>
      <c r="AO25" s="437"/>
      <c r="AP25" s="437"/>
      <c r="AQ25" s="437"/>
      <c r="AR25" s="476"/>
      <c r="AS25" s="436">
        <v>2831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6554604</v>
      </c>
      <c r="BO25" s="349"/>
      <c r="BP25" s="349"/>
      <c r="BQ25" s="349"/>
      <c r="BR25" s="349"/>
      <c r="BS25" s="349"/>
      <c r="BT25" s="349"/>
      <c r="BU25" s="350"/>
      <c r="BV25" s="348">
        <v>6611186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6130</v>
      </c>
      <c r="R26" s="437"/>
      <c r="S26" s="437"/>
      <c r="T26" s="437"/>
      <c r="U26" s="437"/>
      <c r="V26" s="476"/>
      <c r="W26" s="531"/>
      <c r="X26" s="519"/>
      <c r="Y26" s="520"/>
      <c r="Z26" s="435" t="s">
        <v>158</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4340</v>
      </c>
      <c r="R27" s="437"/>
      <c r="S27" s="437"/>
      <c r="T27" s="437"/>
      <c r="U27" s="437"/>
      <c r="V27" s="476"/>
      <c r="W27" s="531"/>
      <c r="X27" s="519"/>
      <c r="Y27" s="520"/>
      <c r="Z27" s="435" t="s">
        <v>161</v>
      </c>
      <c r="AA27" s="415"/>
      <c r="AB27" s="415"/>
      <c r="AC27" s="415"/>
      <c r="AD27" s="415"/>
      <c r="AE27" s="415"/>
      <c r="AF27" s="415"/>
      <c r="AG27" s="416"/>
      <c r="AH27" s="436">
        <v>34</v>
      </c>
      <c r="AI27" s="437"/>
      <c r="AJ27" s="437"/>
      <c r="AK27" s="437"/>
      <c r="AL27" s="476"/>
      <c r="AM27" s="436">
        <v>111233</v>
      </c>
      <c r="AN27" s="437"/>
      <c r="AO27" s="437"/>
      <c r="AP27" s="437"/>
      <c r="AQ27" s="437"/>
      <c r="AR27" s="476"/>
      <c r="AS27" s="436">
        <v>3272</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1615938</v>
      </c>
      <c r="BO27" s="555"/>
      <c r="BP27" s="555"/>
      <c r="BQ27" s="555"/>
      <c r="BR27" s="555"/>
      <c r="BS27" s="555"/>
      <c r="BT27" s="555"/>
      <c r="BU27" s="556"/>
      <c r="BV27" s="554">
        <v>1614826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3910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6790584</v>
      </c>
      <c r="BO28" s="349"/>
      <c r="BP28" s="349"/>
      <c r="BQ28" s="349"/>
      <c r="BR28" s="349"/>
      <c r="BS28" s="349"/>
      <c r="BT28" s="349"/>
      <c r="BU28" s="350"/>
      <c r="BV28" s="348">
        <v>6444826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24</v>
      </c>
      <c r="M29" s="437"/>
      <c r="N29" s="437"/>
      <c r="O29" s="437"/>
      <c r="P29" s="476"/>
      <c r="Q29" s="436">
        <v>3680</v>
      </c>
      <c r="R29" s="437"/>
      <c r="S29" s="437"/>
      <c r="T29" s="437"/>
      <c r="U29" s="437"/>
      <c r="V29" s="476"/>
      <c r="W29" s="532"/>
      <c r="X29" s="533"/>
      <c r="Y29" s="534"/>
      <c r="Z29" s="435" t="s">
        <v>168</v>
      </c>
      <c r="AA29" s="415"/>
      <c r="AB29" s="415"/>
      <c r="AC29" s="415"/>
      <c r="AD29" s="415"/>
      <c r="AE29" s="415"/>
      <c r="AF29" s="415"/>
      <c r="AG29" s="416"/>
      <c r="AH29" s="436">
        <v>817</v>
      </c>
      <c r="AI29" s="437"/>
      <c r="AJ29" s="437"/>
      <c r="AK29" s="437"/>
      <c r="AL29" s="476"/>
      <c r="AM29" s="436">
        <v>2767952</v>
      </c>
      <c r="AN29" s="437"/>
      <c r="AO29" s="437"/>
      <c r="AP29" s="437"/>
      <c r="AQ29" s="437"/>
      <c r="AR29" s="476"/>
      <c r="AS29" s="436">
        <v>3388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7254656</v>
      </c>
      <c r="BO29" s="386"/>
      <c r="BP29" s="386"/>
      <c r="BQ29" s="386"/>
      <c r="BR29" s="386"/>
      <c r="BS29" s="386"/>
      <c r="BT29" s="386"/>
      <c r="BU29" s="387"/>
      <c r="BV29" s="385">
        <v>7246949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9140495</v>
      </c>
      <c r="BO30" s="555"/>
      <c r="BP30" s="555"/>
      <c r="BQ30" s="555"/>
      <c r="BR30" s="555"/>
      <c r="BS30" s="555"/>
      <c r="BT30" s="555"/>
      <c r="BU30" s="556"/>
      <c r="BV30" s="554">
        <v>9284189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大分県消防補償等組合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三余館</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飲料水供給事業特別会計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公共下水道事業会計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大島航路事業特別会計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大分県交通災害共済組合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佐伯市土地開発公社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IF('各会計、関係団体の財政状況及び健全化判断比率'!B37="","",'各会計、関係団体の財政状況及び健全化判断比率'!B37)</f>
        <v>地方卸売市場事業特別会計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大分県市町村会館管理組合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道の駅やよい</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介護予防支援事業特別会計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IF('各会計、関係団体の財政状況及び健全化判断比率'!B38="","",'各会計、関係団体の財政状況及び健全化判断比率'!B38)</f>
        <v>特定環境保全公共下水道事業特別会計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大分県後期高齢者医療広域連合（普通会計）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さいき農林公社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15</v>
      </c>
      <c r="BF38" s="566"/>
      <c r="BG38" s="567" t="str">
        <f>IF('各会計、関係団体の財政状況及び健全化判断比率'!B39="","",'各会計、関係団体の財政状況及び健全化判断比率'!B39)</f>
        <v>農業集落排水事業特別会計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大分県後期高齢者医療広域連合（後期高齢者医療事業会計）</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うめ</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16</v>
      </c>
      <c r="BF39" s="566"/>
      <c r="BG39" s="567" t="str">
        <f>IF('各会計、関係団体の財政状況及び健全化判断比率'!B40="","",'各会計、関係団体の財政状況及び健全化判断比率'!B40)</f>
        <v>漁業集落排水事業特別会計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きらり</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17</v>
      </c>
      <c r="BF40" s="566"/>
      <c r="BG40" s="567" t="str">
        <f>IF('各会計、関係団体の財政状況及び健全化判断比率'!B41="","",'各会計、関係団体の財政状況及び健全化判断比率'!B41)</f>
        <v>小規模集合排水処理事業特別会計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かまえ町総合物産サービス</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18</v>
      </c>
      <c r="BF41" s="566"/>
      <c r="BG41" s="567" t="str">
        <f>IF('各会計、関係団体の財政状況及び健全化判断比率'!B42="","",'各会計、関係団体の財政状況及び健全化判断比率'!B42)</f>
        <v>生活排水処理事業特別会計</v>
      </c>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まちづくり佐伯</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506</v>
      </c>
      <c r="J40" s="79" t="s">
        <v>507</v>
      </c>
      <c r="K40" s="79" t="s">
        <v>508</v>
      </c>
      <c r="L40" s="79" t="s">
        <v>509</v>
      </c>
      <c r="M40" s="80" t="s">
        <v>510</v>
      </c>
    </row>
    <row r="41" spans="2:13" ht="27.75" customHeight="1" x14ac:dyDescent="0.15">
      <c r="B41" s="1170" t="s">
        <v>24</v>
      </c>
      <c r="C41" s="1171"/>
      <c r="D41" s="81"/>
      <c r="E41" s="1176" t="s">
        <v>25</v>
      </c>
      <c r="F41" s="1176"/>
      <c r="G41" s="1176"/>
      <c r="H41" s="1177"/>
      <c r="I41" s="82">
        <v>64312</v>
      </c>
      <c r="J41" s="83">
        <v>61600</v>
      </c>
      <c r="K41" s="83">
        <v>59293</v>
      </c>
      <c r="L41" s="83">
        <v>59375</v>
      </c>
      <c r="M41" s="84">
        <v>57076</v>
      </c>
    </row>
    <row r="42" spans="2:13" ht="27.75" customHeight="1" x14ac:dyDescent="0.15">
      <c r="B42" s="1172"/>
      <c r="C42" s="1173"/>
      <c r="D42" s="85"/>
      <c r="E42" s="1178" t="s">
        <v>26</v>
      </c>
      <c r="F42" s="1178"/>
      <c r="G42" s="1178"/>
      <c r="H42" s="1179"/>
      <c r="I42" s="86">
        <v>704</v>
      </c>
      <c r="J42" s="87">
        <v>347</v>
      </c>
      <c r="K42" s="87">
        <v>343</v>
      </c>
      <c r="L42" s="87">
        <v>369</v>
      </c>
      <c r="M42" s="88">
        <v>369</v>
      </c>
    </row>
    <row r="43" spans="2:13" ht="27.75" customHeight="1" x14ac:dyDescent="0.15">
      <c r="B43" s="1172"/>
      <c r="C43" s="1173"/>
      <c r="D43" s="85"/>
      <c r="E43" s="1178" t="s">
        <v>27</v>
      </c>
      <c r="F43" s="1178"/>
      <c r="G43" s="1178"/>
      <c r="H43" s="1179"/>
      <c r="I43" s="86">
        <v>13474</v>
      </c>
      <c r="J43" s="87">
        <v>12592</v>
      </c>
      <c r="K43" s="87">
        <v>12583</v>
      </c>
      <c r="L43" s="87">
        <v>12971</v>
      </c>
      <c r="M43" s="88">
        <v>12455</v>
      </c>
    </row>
    <row r="44" spans="2:13" ht="27.75" customHeight="1" x14ac:dyDescent="0.15">
      <c r="B44" s="1172"/>
      <c r="C44" s="1173"/>
      <c r="D44" s="85"/>
      <c r="E44" s="1178" t="s">
        <v>28</v>
      </c>
      <c r="F44" s="1178"/>
      <c r="G44" s="1178"/>
      <c r="H44" s="1179"/>
      <c r="I44" s="86" t="s">
        <v>468</v>
      </c>
      <c r="J44" s="87" t="s">
        <v>468</v>
      </c>
      <c r="K44" s="87" t="s">
        <v>468</v>
      </c>
      <c r="L44" s="87" t="s">
        <v>468</v>
      </c>
      <c r="M44" s="88" t="s">
        <v>468</v>
      </c>
    </row>
    <row r="45" spans="2:13" ht="27.75" customHeight="1" x14ac:dyDescent="0.15">
      <c r="B45" s="1172"/>
      <c r="C45" s="1173"/>
      <c r="D45" s="85"/>
      <c r="E45" s="1178" t="s">
        <v>29</v>
      </c>
      <c r="F45" s="1178"/>
      <c r="G45" s="1178"/>
      <c r="H45" s="1179"/>
      <c r="I45" s="86">
        <v>10269</v>
      </c>
      <c r="J45" s="87">
        <v>9763</v>
      </c>
      <c r="K45" s="87">
        <v>9864</v>
      </c>
      <c r="L45" s="87">
        <v>8798</v>
      </c>
      <c r="M45" s="88">
        <v>8490</v>
      </c>
    </row>
    <row r="46" spans="2:13" ht="27.75" customHeight="1" x14ac:dyDescent="0.15">
      <c r="B46" s="1172"/>
      <c r="C46" s="1173"/>
      <c r="D46" s="85"/>
      <c r="E46" s="1178" t="s">
        <v>30</v>
      </c>
      <c r="F46" s="1178"/>
      <c r="G46" s="1178"/>
      <c r="H46" s="1179"/>
      <c r="I46" s="86">
        <v>277</v>
      </c>
      <c r="J46" s="87">
        <v>199</v>
      </c>
      <c r="K46" s="87">
        <v>207</v>
      </c>
      <c r="L46" s="87">
        <v>125</v>
      </c>
      <c r="M46" s="88">
        <v>92</v>
      </c>
    </row>
    <row r="47" spans="2:13" ht="27.75" customHeight="1" x14ac:dyDescent="0.15">
      <c r="B47" s="1172"/>
      <c r="C47" s="1173"/>
      <c r="D47" s="85"/>
      <c r="E47" s="1178" t="s">
        <v>31</v>
      </c>
      <c r="F47" s="1178"/>
      <c r="G47" s="1178"/>
      <c r="H47" s="1179"/>
      <c r="I47" s="86" t="s">
        <v>468</v>
      </c>
      <c r="J47" s="87" t="s">
        <v>468</v>
      </c>
      <c r="K47" s="87" t="s">
        <v>468</v>
      </c>
      <c r="L47" s="87" t="s">
        <v>468</v>
      </c>
      <c r="M47" s="88" t="s">
        <v>468</v>
      </c>
    </row>
    <row r="48" spans="2:13" ht="27.75" customHeight="1" x14ac:dyDescent="0.15">
      <c r="B48" s="1174"/>
      <c r="C48" s="1175"/>
      <c r="D48" s="85"/>
      <c r="E48" s="1178" t="s">
        <v>32</v>
      </c>
      <c r="F48" s="1178"/>
      <c r="G48" s="1178"/>
      <c r="H48" s="1179"/>
      <c r="I48" s="86" t="s">
        <v>468</v>
      </c>
      <c r="J48" s="87" t="s">
        <v>468</v>
      </c>
      <c r="K48" s="87" t="s">
        <v>468</v>
      </c>
      <c r="L48" s="87" t="s">
        <v>468</v>
      </c>
      <c r="M48" s="88" t="s">
        <v>468</v>
      </c>
    </row>
    <row r="49" spans="2:13" ht="27.75" customHeight="1" x14ac:dyDescent="0.15">
      <c r="B49" s="1180" t="s">
        <v>33</v>
      </c>
      <c r="C49" s="1181"/>
      <c r="D49" s="89"/>
      <c r="E49" s="1178" t="s">
        <v>34</v>
      </c>
      <c r="F49" s="1178"/>
      <c r="G49" s="1178"/>
      <c r="H49" s="1179"/>
      <c r="I49" s="86">
        <v>16540</v>
      </c>
      <c r="J49" s="87">
        <v>18623</v>
      </c>
      <c r="K49" s="87">
        <v>19546</v>
      </c>
      <c r="L49" s="87">
        <v>21372</v>
      </c>
      <c r="M49" s="88">
        <v>21442</v>
      </c>
    </row>
    <row r="50" spans="2:13" ht="27.75" customHeight="1" x14ac:dyDescent="0.15">
      <c r="B50" s="1172"/>
      <c r="C50" s="1173"/>
      <c r="D50" s="85"/>
      <c r="E50" s="1178" t="s">
        <v>35</v>
      </c>
      <c r="F50" s="1178"/>
      <c r="G50" s="1178"/>
      <c r="H50" s="1179"/>
      <c r="I50" s="86">
        <v>4255</v>
      </c>
      <c r="J50" s="87">
        <v>3762</v>
      </c>
      <c r="K50" s="87">
        <v>3561</v>
      </c>
      <c r="L50" s="87">
        <v>3736</v>
      </c>
      <c r="M50" s="88">
        <v>3603</v>
      </c>
    </row>
    <row r="51" spans="2:13" ht="27.75" customHeight="1" x14ac:dyDescent="0.15">
      <c r="B51" s="1174"/>
      <c r="C51" s="1175"/>
      <c r="D51" s="85"/>
      <c r="E51" s="1178" t="s">
        <v>36</v>
      </c>
      <c r="F51" s="1178"/>
      <c r="G51" s="1178"/>
      <c r="H51" s="1179"/>
      <c r="I51" s="86">
        <v>55035</v>
      </c>
      <c r="J51" s="87">
        <v>54370</v>
      </c>
      <c r="K51" s="87">
        <v>53138</v>
      </c>
      <c r="L51" s="87">
        <v>53400</v>
      </c>
      <c r="M51" s="88">
        <v>52273</v>
      </c>
    </row>
    <row r="52" spans="2:13" ht="27.75" customHeight="1" thickBot="1" x14ac:dyDescent="0.2">
      <c r="B52" s="1182" t="s">
        <v>37</v>
      </c>
      <c r="C52" s="1183"/>
      <c r="D52" s="90"/>
      <c r="E52" s="1184" t="s">
        <v>38</v>
      </c>
      <c r="F52" s="1184"/>
      <c r="G52" s="1184"/>
      <c r="H52" s="1185"/>
      <c r="I52" s="91">
        <v>13207</v>
      </c>
      <c r="J52" s="92">
        <v>7746</v>
      </c>
      <c r="K52" s="92">
        <v>6046</v>
      </c>
      <c r="L52" s="92">
        <v>3130</v>
      </c>
      <c r="M52" s="93">
        <v>1164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505</v>
      </c>
      <c r="G2" s="111"/>
      <c r="H2" s="112"/>
    </row>
    <row r="3" spans="1:8" x14ac:dyDescent="0.15">
      <c r="A3" s="108" t="s">
        <v>498</v>
      </c>
      <c r="B3" s="113"/>
      <c r="C3" s="114"/>
      <c r="D3" s="115">
        <v>90355</v>
      </c>
      <c r="E3" s="116"/>
      <c r="F3" s="117">
        <v>61882</v>
      </c>
      <c r="G3" s="118"/>
      <c r="H3" s="119"/>
    </row>
    <row r="4" spans="1:8" x14ac:dyDescent="0.15">
      <c r="A4" s="120"/>
      <c r="B4" s="121"/>
      <c r="C4" s="122"/>
      <c r="D4" s="123">
        <v>46200</v>
      </c>
      <c r="E4" s="124"/>
      <c r="F4" s="125">
        <v>32175</v>
      </c>
      <c r="G4" s="126"/>
      <c r="H4" s="127"/>
    </row>
    <row r="5" spans="1:8" x14ac:dyDescent="0.15">
      <c r="A5" s="108" t="s">
        <v>500</v>
      </c>
      <c r="B5" s="113"/>
      <c r="C5" s="114"/>
      <c r="D5" s="115">
        <v>69161</v>
      </c>
      <c r="E5" s="116"/>
      <c r="F5" s="117">
        <v>47569</v>
      </c>
      <c r="G5" s="118"/>
      <c r="H5" s="119"/>
    </row>
    <row r="6" spans="1:8" x14ac:dyDescent="0.15">
      <c r="A6" s="120"/>
      <c r="B6" s="121"/>
      <c r="C6" s="122"/>
      <c r="D6" s="123">
        <v>34312</v>
      </c>
      <c r="E6" s="124"/>
      <c r="F6" s="125">
        <v>26255</v>
      </c>
      <c r="G6" s="126"/>
      <c r="H6" s="127"/>
    </row>
    <row r="7" spans="1:8" x14ac:dyDescent="0.15">
      <c r="A7" s="108" t="s">
        <v>501</v>
      </c>
      <c r="B7" s="113"/>
      <c r="C7" s="114"/>
      <c r="D7" s="115">
        <v>73378</v>
      </c>
      <c r="E7" s="116"/>
      <c r="F7" s="117">
        <v>50880</v>
      </c>
      <c r="G7" s="118"/>
      <c r="H7" s="119"/>
    </row>
    <row r="8" spans="1:8" x14ac:dyDescent="0.15">
      <c r="A8" s="120"/>
      <c r="B8" s="121"/>
      <c r="C8" s="122"/>
      <c r="D8" s="123">
        <v>39006</v>
      </c>
      <c r="E8" s="124"/>
      <c r="F8" s="125">
        <v>26879</v>
      </c>
      <c r="G8" s="126"/>
      <c r="H8" s="127"/>
    </row>
    <row r="9" spans="1:8" x14ac:dyDescent="0.15">
      <c r="A9" s="108" t="s">
        <v>502</v>
      </c>
      <c r="B9" s="113"/>
      <c r="C9" s="114"/>
      <c r="D9" s="115">
        <v>101170</v>
      </c>
      <c r="E9" s="116"/>
      <c r="F9" s="117">
        <v>63956</v>
      </c>
      <c r="G9" s="118"/>
      <c r="H9" s="119"/>
    </row>
    <row r="10" spans="1:8" x14ac:dyDescent="0.15">
      <c r="A10" s="120"/>
      <c r="B10" s="121"/>
      <c r="C10" s="122"/>
      <c r="D10" s="123">
        <v>65695</v>
      </c>
      <c r="E10" s="124"/>
      <c r="F10" s="125">
        <v>29239</v>
      </c>
      <c r="G10" s="126"/>
      <c r="H10" s="127"/>
    </row>
    <row r="11" spans="1:8" x14ac:dyDescent="0.15">
      <c r="A11" s="108" t="s">
        <v>503</v>
      </c>
      <c r="B11" s="113"/>
      <c r="C11" s="114"/>
      <c r="D11" s="115">
        <v>81603</v>
      </c>
      <c r="E11" s="116"/>
      <c r="F11" s="117">
        <v>66255</v>
      </c>
      <c r="G11" s="118"/>
      <c r="H11" s="119"/>
    </row>
    <row r="12" spans="1:8" x14ac:dyDescent="0.15">
      <c r="A12" s="120"/>
      <c r="B12" s="121"/>
      <c r="C12" s="128"/>
      <c r="D12" s="123">
        <v>40268</v>
      </c>
      <c r="E12" s="124"/>
      <c r="F12" s="125">
        <v>31822</v>
      </c>
      <c r="G12" s="126"/>
      <c r="H12" s="127"/>
    </row>
    <row r="13" spans="1:8" x14ac:dyDescent="0.15">
      <c r="A13" s="108"/>
      <c r="B13" s="113"/>
      <c r="C13" s="129"/>
      <c r="D13" s="130">
        <v>83133</v>
      </c>
      <c r="E13" s="131"/>
      <c r="F13" s="132">
        <v>58108</v>
      </c>
      <c r="G13" s="133"/>
      <c r="H13" s="119"/>
    </row>
    <row r="14" spans="1:8" x14ac:dyDescent="0.15">
      <c r="A14" s="120"/>
      <c r="B14" s="121"/>
      <c r="C14" s="122"/>
      <c r="D14" s="123">
        <v>45096</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2.91</v>
      </c>
      <c r="C19" s="134">
        <f>ROUND(VALUE(SUBSTITUTE(実質収支比率等に係る経年分析!G$48,"▲","-")),2)</f>
        <v>1.99</v>
      </c>
      <c r="D19" s="134">
        <f>ROUND(VALUE(SUBSTITUTE(実質収支比率等に係る経年分析!H$48,"▲","-")),2)</f>
        <v>2.1800000000000002</v>
      </c>
      <c r="E19" s="134">
        <f>ROUND(VALUE(SUBSTITUTE(実質収支比率等に係る経年分析!I$48,"▲","-")),2)</f>
        <v>1.92</v>
      </c>
      <c r="F19" s="134">
        <f>ROUND(VALUE(SUBSTITUTE(実質収支比率等に係る経年分析!J$48,"▲","-")),2)</f>
        <v>1.78</v>
      </c>
    </row>
    <row r="20" spans="1:11" x14ac:dyDescent="0.15">
      <c r="A20" s="134" t="s">
        <v>43</v>
      </c>
      <c r="B20" s="134">
        <f>ROUND(VALUE(SUBSTITUTE(実質収支比率等に係る経年分析!F$47,"▲","-")),2)</f>
        <v>17.239999999999998</v>
      </c>
      <c r="C20" s="134">
        <f>ROUND(VALUE(SUBSTITUTE(実質収支比率等に係る経年分析!G$47,"▲","-")),2)</f>
        <v>18.68</v>
      </c>
      <c r="D20" s="134">
        <f>ROUND(VALUE(SUBSTITUTE(実質収支比率等に係る経年分析!H$47,"▲","-")),2)</f>
        <v>19.809999999999999</v>
      </c>
      <c r="E20" s="134">
        <f>ROUND(VALUE(SUBSTITUTE(実質収支比率等に係る経年分析!I$47,"▲","-")),2)</f>
        <v>22.81</v>
      </c>
      <c r="F20" s="134">
        <f>ROUND(VALUE(SUBSTITUTE(実質収支比率等に係る経年分析!J$47,"▲","-")),2)</f>
        <v>24.37</v>
      </c>
    </row>
    <row r="21" spans="1:11" x14ac:dyDescent="0.15">
      <c r="A21" s="134" t="s">
        <v>44</v>
      </c>
      <c r="B21" s="134">
        <f>IF(ISNUMBER(VALUE(SUBSTITUTE(実質収支比率等に係る経年分析!F$49,"▲","-"))),ROUND(VALUE(SUBSTITUTE(実質収支比率等に係る経年分析!F$49,"▲","-")),2),NA())</f>
        <v>3.49</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2.66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2.2999999999999998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6497</v>
      </c>
      <c r="E42" s="136"/>
      <c r="F42" s="136"/>
      <c r="G42" s="136">
        <f>'実質公債費比率（分子）の構造'!L$52</f>
        <v>6666</v>
      </c>
      <c r="H42" s="136"/>
      <c r="I42" s="136"/>
      <c r="J42" s="136">
        <f>'実質公債費比率（分子）の構造'!M$52</f>
        <v>6969</v>
      </c>
      <c r="K42" s="136"/>
      <c r="L42" s="136"/>
      <c r="M42" s="136">
        <f>'実質公債費比率（分子）の構造'!N$52</f>
        <v>7061</v>
      </c>
      <c r="N42" s="136"/>
      <c r="O42" s="136"/>
      <c r="P42" s="136">
        <f>'実質公債費比率（分子）の構造'!O$52</f>
        <v>7224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f>'実質公債費比率（分子）の構造'!M$50</f>
        <v>9</v>
      </c>
      <c r="I44" s="136"/>
      <c r="J44" s="136"/>
      <c r="K44" s="136">
        <f>'実質公債費比率（分子）の構造'!N$50</f>
        <v>8</v>
      </c>
      <c r="L44" s="136"/>
      <c r="M44" s="136"/>
      <c r="N44" s="136">
        <f>'実質公債費比率（分子）の構造'!O$50</f>
        <v>7</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1146</v>
      </c>
      <c r="C46" s="136"/>
      <c r="D46" s="136"/>
      <c r="E46" s="136">
        <f>'実質公債費比率（分子）の構造'!L$48</f>
        <v>1239</v>
      </c>
      <c r="F46" s="136"/>
      <c r="G46" s="136"/>
      <c r="H46" s="136">
        <f>'実質公債費比率（分子）の構造'!M$48</f>
        <v>1231</v>
      </c>
      <c r="I46" s="136"/>
      <c r="J46" s="136"/>
      <c r="K46" s="136">
        <f>'実質公債費比率（分子）の構造'!N$48</f>
        <v>1176</v>
      </c>
      <c r="L46" s="136"/>
      <c r="M46" s="136"/>
      <c r="N46" s="136">
        <f>'実質公債費比率（分子）の構造'!O$48</f>
        <v>1151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8069</v>
      </c>
      <c r="C49" s="136"/>
      <c r="D49" s="136"/>
      <c r="E49" s="136">
        <f>'実質公債費比率（分子）の構造'!L$45</f>
        <v>8208</v>
      </c>
      <c r="F49" s="136"/>
      <c r="G49" s="136"/>
      <c r="H49" s="136">
        <f>'実質公債費比率（分子）の構造'!M$45</f>
        <v>8112</v>
      </c>
      <c r="I49" s="136"/>
      <c r="J49" s="136"/>
      <c r="K49" s="136">
        <f>'実質公債費比率（分子）の構造'!N$45</f>
        <v>7966</v>
      </c>
      <c r="L49" s="136"/>
      <c r="M49" s="136"/>
      <c r="N49" s="136">
        <f>'実質公債費比率（分子）の構造'!O$45</f>
        <v>7956</v>
      </c>
      <c r="O49" s="136"/>
      <c r="P49" s="136"/>
    </row>
    <row r="50" spans="1:16" x14ac:dyDescent="0.15">
      <c r="A50" s="136" t="s">
        <v>58</v>
      </c>
      <c r="B50" s="136" t="e">
        <f>NA()</f>
        <v>#N/A</v>
      </c>
      <c r="C50" s="136">
        <f>IF(ISNUMBER('実質公債費比率（分子）の構造'!K$53),'実質公債費比率（分子）の構造'!K$53,NA())</f>
        <v>2718</v>
      </c>
      <c r="D50" s="136" t="e">
        <f>NA()</f>
        <v>#N/A</v>
      </c>
      <c r="E50" s="136" t="e">
        <f>NA()</f>
        <v>#N/A</v>
      </c>
      <c r="F50" s="136">
        <f>IF(ISNUMBER('実質公債費比率（分子）の構造'!L$53),'実質公債費比率（分子）の構造'!L$53,NA())</f>
        <v>2781</v>
      </c>
      <c r="G50" s="136" t="e">
        <f>NA()</f>
        <v>#N/A</v>
      </c>
      <c r="H50" s="136" t="e">
        <f>NA()</f>
        <v>#N/A</v>
      </c>
      <c r="I50" s="136">
        <f>IF(ISNUMBER('実質公債費比率（分子）の構造'!M$53),'実質公債費比率（分子）の構造'!M$53,NA())</f>
        <v>2383</v>
      </c>
      <c r="J50" s="136" t="e">
        <f>NA()</f>
        <v>#N/A</v>
      </c>
      <c r="K50" s="136" t="e">
        <f>NA()</f>
        <v>#N/A</v>
      </c>
      <c r="L50" s="136">
        <f>IF(ISNUMBER('実質公債費比率（分子）の構造'!N$53),'実質公債費比率（分子）の構造'!N$53,NA())</f>
        <v>2089</v>
      </c>
      <c r="M50" s="136" t="e">
        <f>NA()</f>
        <v>#N/A</v>
      </c>
      <c r="N50" s="136" t="e">
        <f>NA()</f>
        <v>#N/A</v>
      </c>
      <c r="O50" s="136">
        <f>IF(ISNUMBER('実質公債費比率（分子）の構造'!O$53),'実質公債費比率（分子）の構造'!O$53,NA())</f>
        <v>1890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55035</v>
      </c>
      <c r="E56" s="135"/>
      <c r="F56" s="135"/>
      <c r="G56" s="135">
        <f>'将来負担比率（分子）の構造'!J$51</f>
        <v>54370</v>
      </c>
      <c r="H56" s="135"/>
      <c r="I56" s="135"/>
      <c r="J56" s="135">
        <f>'将来負担比率（分子）の構造'!K$51</f>
        <v>53138</v>
      </c>
      <c r="K56" s="135"/>
      <c r="L56" s="135"/>
      <c r="M56" s="135">
        <f>'将来負担比率（分子）の構造'!L$51</f>
        <v>53400</v>
      </c>
      <c r="N56" s="135"/>
      <c r="O56" s="135"/>
      <c r="P56" s="135">
        <f>'将来負担比率（分子）の構造'!M$51</f>
        <v>52273</v>
      </c>
    </row>
    <row r="57" spans="1:16" x14ac:dyDescent="0.15">
      <c r="A57" s="135" t="s">
        <v>35</v>
      </c>
      <c r="B57" s="135"/>
      <c r="C57" s="135"/>
      <c r="D57" s="135">
        <f>'将来負担比率（分子）の構造'!I$50</f>
        <v>4255</v>
      </c>
      <c r="E57" s="135"/>
      <c r="F57" s="135"/>
      <c r="G57" s="135">
        <f>'将来負担比率（分子）の構造'!J$50</f>
        <v>3762</v>
      </c>
      <c r="H57" s="135"/>
      <c r="I57" s="135"/>
      <c r="J57" s="135">
        <f>'将来負担比率（分子）の構造'!K$50</f>
        <v>3561</v>
      </c>
      <c r="K57" s="135"/>
      <c r="L57" s="135"/>
      <c r="M57" s="135">
        <f>'将来負担比率（分子）の構造'!L$50</f>
        <v>3736</v>
      </c>
      <c r="N57" s="135"/>
      <c r="O57" s="135"/>
      <c r="P57" s="135">
        <f>'将来負担比率（分子）の構造'!M$50</f>
        <v>3603</v>
      </c>
    </row>
    <row r="58" spans="1:16" x14ac:dyDescent="0.15">
      <c r="A58" s="135" t="s">
        <v>34</v>
      </c>
      <c r="B58" s="135"/>
      <c r="C58" s="135"/>
      <c r="D58" s="135">
        <f>'将来負担比率（分子）の構造'!I$49</f>
        <v>16540</v>
      </c>
      <c r="E58" s="135"/>
      <c r="F58" s="135"/>
      <c r="G58" s="135">
        <f>'将来負担比率（分子）の構造'!J$49</f>
        <v>18623</v>
      </c>
      <c r="H58" s="135"/>
      <c r="I58" s="135"/>
      <c r="J58" s="135">
        <f>'将来負担比率（分子）の構造'!K$49</f>
        <v>19546</v>
      </c>
      <c r="K58" s="135"/>
      <c r="L58" s="135"/>
      <c r="M58" s="135">
        <f>'将来負担比率（分子）の構造'!L$49</f>
        <v>21372</v>
      </c>
      <c r="N58" s="135"/>
      <c r="O58" s="135"/>
      <c r="P58" s="135">
        <f>'将来負担比率（分子）の構造'!M$49</f>
        <v>21442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277</v>
      </c>
      <c r="C61" s="135"/>
      <c r="D61" s="135"/>
      <c r="E61" s="135">
        <f>'将来負担比率（分子）の構造'!J$46</f>
        <v>199</v>
      </c>
      <c r="F61" s="135"/>
      <c r="G61" s="135"/>
      <c r="H61" s="135">
        <f>'将来負担比率（分子）の構造'!K$46</f>
        <v>207</v>
      </c>
      <c r="I61" s="135"/>
      <c r="J61" s="135"/>
      <c r="K61" s="135">
        <f>'将来負担比率（分子）の構造'!L$46</f>
        <v>125</v>
      </c>
      <c r="L61" s="135"/>
      <c r="M61" s="135"/>
      <c r="N61" s="135">
        <f>'将来負担比率（分子）の構造'!M$46</f>
        <v>92</v>
      </c>
      <c r="O61" s="135"/>
      <c r="P61" s="135"/>
    </row>
    <row r="62" spans="1:16" x14ac:dyDescent="0.15">
      <c r="A62" s="135" t="s">
        <v>29</v>
      </c>
      <c r="B62" s="135">
        <f>'将来負担比率（分子）の構造'!I$45</f>
        <v>10269</v>
      </c>
      <c r="C62" s="135"/>
      <c r="D62" s="135"/>
      <c r="E62" s="135">
        <f>'将来負担比率（分子）の構造'!J$45</f>
        <v>9763</v>
      </c>
      <c r="F62" s="135"/>
      <c r="G62" s="135"/>
      <c r="H62" s="135">
        <f>'将来負担比率（分子）の構造'!K$45</f>
        <v>9864</v>
      </c>
      <c r="I62" s="135"/>
      <c r="J62" s="135"/>
      <c r="K62" s="135">
        <f>'将来負担比率（分子）の構造'!L$45</f>
        <v>8798</v>
      </c>
      <c r="L62" s="135"/>
      <c r="M62" s="135"/>
      <c r="N62" s="135">
        <f>'将来負担比率（分子）の構造'!M$45</f>
        <v>8490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13474</v>
      </c>
      <c r="C64" s="135"/>
      <c r="D64" s="135"/>
      <c r="E64" s="135">
        <f>'将来負担比率（分子）の構造'!J$43</f>
        <v>12592</v>
      </c>
      <c r="F64" s="135"/>
      <c r="G64" s="135"/>
      <c r="H64" s="135">
        <f>'将来負担比率（分子）の構造'!K$43</f>
        <v>12583</v>
      </c>
      <c r="I64" s="135"/>
      <c r="J64" s="135"/>
      <c r="K64" s="135">
        <f>'将来負担比率（分子）の構造'!L$43</f>
        <v>12971</v>
      </c>
      <c r="L64" s="135"/>
      <c r="M64" s="135"/>
      <c r="N64" s="135">
        <f>'将来負担比率（分子）の構造'!M$43</f>
        <v>12455</v>
      </c>
      <c r="O64" s="135"/>
      <c r="P64" s="135"/>
    </row>
    <row r="65" spans="1:16" x14ac:dyDescent="0.15">
      <c r="A65" s="135" t="s">
        <v>26</v>
      </c>
      <c r="B65" s="135">
        <f>'将来負担比率（分子）の構造'!I$42</f>
        <v>704</v>
      </c>
      <c r="C65" s="135"/>
      <c r="D65" s="135"/>
      <c r="E65" s="135">
        <f>'将来負担比率（分子）の構造'!J$42</f>
        <v>347</v>
      </c>
      <c r="F65" s="135"/>
      <c r="G65" s="135"/>
      <c r="H65" s="135">
        <f>'将来負担比率（分子）の構造'!K$42</f>
        <v>343</v>
      </c>
      <c r="I65" s="135"/>
      <c r="J65" s="135"/>
      <c r="K65" s="135">
        <f>'将来負担比率（分子）の構造'!L$42</f>
        <v>369</v>
      </c>
      <c r="L65" s="135"/>
      <c r="M65" s="135"/>
      <c r="N65" s="135">
        <f>'将来負担比率（分子）の構造'!M$42</f>
        <v>369</v>
      </c>
      <c r="O65" s="135"/>
      <c r="P65" s="135"/>
    </row>
    <row r="66" spans="1:16" x14ac:dyDescent="0.15">
      <c r="A66" s="135" t="s">
        <v>25</v>
      </c>
      <c r="B66" s="135">
        <f>'将来負担比率（分子）の構造'!I$41</f>
        <v>64312</v>
      </c>
      <c r="C66" s="135"/>
      <c r="D66" s="135"/>
      <c r="E66" s="135">
        <f>'将来負担比率（分子）の構造'!J$41</f>
        <v>61600</v>
      </c>
      <c r="F66" s="135"/>
      <c r="G66" s="135"/>
      <c r="H66" s="135">
        <f>'将来負担比率（分子）の構造'!K$41</f>
        <v>59293</v>
      </c>
      <c r="I66" s="135"/>
      <c r="J66" s="135"/>
      <c r="K66" s="135">
        <f>'将来負担比率（分子）の構造'!L$41</f>
        <v>59375</v>
      </c>
      <c r="L66" s="135"/>
      <c r="M66" s="135"/>
      <c r="N66" s="135">
        <f>'将来負担比率（分子）の構造'!M$41</f>
        <v>57076</v>
      </c>
      <c r="O66" s="135"/>
      <c r="P66" s="135"/>
    </row>
    <row r="67" spans="1:16" x14ac:dyDescent="0.15">
      <c r="A67" s="135" t="s">
        <v>62</v>
      </c>
      <c r="B67" s="135" t="e">
        <f>NA()</f>
        <v>#N/A</v>
      </c>
      <c r="C67" s="135">
        <f>IF(ISNUMBER('将来負担比率（分子）の構造'!I$52), IF('将来負担比率（分子）の構造'!I$52 &lt; 0, 0, '将来負担比率（分子）の構造'!I$52), NA())</f>
        <v>13207</v>
      </c>
      <c r="D67" s="135" t="e">
        <f>NA()</f>
        <v>#N/A</v>
      </c>
      <c r="E67" s="135" t="e">
        <f>NA()</f>
        <v>#N/A</v>
      </c>
      <c r="F67" s="135">
        <f>IF(ISNUMBER('将来負担比率（分子）の構造'!J$52), IF('将来負担比率（分子）の構造'!J$52 &lt; 0, 0, '将来負担比率（分子）の構造'!J$52), NA())</f>
        <v>7746</v>
      </c>
      <c r="G67" s="135" t="e">
        <f>NA()</f>
        <v>#N/A</v>
      </c>
      <c r="H67" s="135" t="e">
        <f>NA()</f>
        <v>#N/A</v>
      </c>
      <c r="I67" s="135">
        <f>IF(ISNUMBER('将来負担比率（分子）の構造'!K$52), IF('将来負担比率（分子）の構造'!K$52 &lt; 0, 0, '将来負担比率（分子）の構造'!K$52), NA())</f>
        <v>6046</v>
      </c>
      <c r="J67" s="135" t="e">
        <f>NA()</f>
        <v>#N/A</v>
      </c>
      <c r="K67" s="135" t="e">
        <f>NA()</f>
        <v>#N/A</v>
      </c>
      <c r="L67" s="135">
        <f>IF(ISNUMBER('将来負担比率（分子）の構造'!L$52), IF('将来負担比率（分子）の構造'!L$52 &lt; 0, 0, '将来負担比率（分子）の構造'!L$52), NA())</f>
        <v>3130</v>
      </c>
      <c r="M67" s="135" t="e">
        <f>NA()</f>
        <v>#N/A</v>
      </c>
      <c r="N67" s="135" t="e">
        <f>NA()</f>
        <v>#N/A</v>
      </c>
      <c r="O67" s="135">
        <f>IF(ISNUMBER('将来負担比率（分子）の構造'!M$52), IF('将来負担比率（分子）の構造'!M$52 &lt; 0, 0, '将来負担比率（分子）の構造'!M$52), NA())</f>
        <v>1164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7156449</v>
      </c>
      <c r="S5" s="583"/>
      <c r="T5" s="583"/>
      <c r="U5" s="583"/>
      <c r="V5" s="583"/>
      <c r="W5" s="583"/>
      <c r="X5" s="583"/>
      <c r="Y5" s="584"/>
      <c r="Z5" s="585">
        <v>16.2</v>
      </c>
      <c r="AA5" s="585"/>
      <c r="AB5" s="585"/>
      <c r="AC5" s="585"/>
      <c r="AD5" s="586">
        <v>6884566</v>
      </c>
      <c r="AE5" s="586"/>
      <c r="AF5" s="586"/>
      <c r="AG5" s="586"/>
      <c r="AH5" s="586"/>
      <c r="AI5" s="586"/>
      <c r="AJ5" s="586"/>
      <c r="AK5" s="586"/>
      <c r="AL5" s="587">
        <v>26.2</v>
      </c>
      <c r="AM5" s="588"/>
      <c r="AN5" s="588"/>
      <c r="AO5" s="589"/>
      <c r="AP5" s="579" t="s">
        <v>206</v>
      </c>
      <c r="AQ5" s="580"/>
      <c r="AR5" s="580"/>
      <c r="AS5" s="580"/>
      <c r="AT5" s="580"/>
      <c r="AU5" s="580"/>
      <c r="AV5" s="580"/>
      <c r="AW5" s="580"/>
      <c r="AX5" s="580"/>
      <c r="AY5" s="580"/>
      <c r="AZ5" s="580"/>
      <c r="BA5" s="580"/>
      <c r="BB5" s="580"/>
      <c r="BC5" s="580"/>
      <c r="BD5" s="580"/>
      <c r="BE5" s="580"/>
      <c r="BF5" s="581"/>
      <c r="BG5" s="593">
        <v>6884566</v>
      </c>
      <c r="BH5" s="594"/>
      <c r="BI5" s="594"/>
      <c r="BJ5" s="594"/>
      <c r="BK5" s="594"/>
      <c r="BL5" s="594"/>
      <c r="BM5" s="594"/>
      <c r="BN5" s="595"/>
      <c r="BO5" s="596">
        <v>96.2</v>
      </c>
      <c r="BP5" s="596"/>
      <c r="BQ5" s="596"/>
      <c r="BR5" s="596"/>
      <c r="BS5" s="597">
        <v>61100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325405</v>
      </c>
      <c r="S6" s="594"/>
      <c r="T6" s="594"/>
      <c r="U6" s="594"/>
      <c r="V6" s="594"/>
      <c r="W6" s="594"/>
      <c r="X6" s="594"/>
      <c r="Y6" s="595"/>
      <c r="Z6" s="596">
        <v>0.7</v>
      </c>
      <c r="AA6" s="596"/>
      <c r="AB6" s="596"/>
      <c r="AC6" s="596"/>
      <c r="AD6" s="597">
        <v>325405</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6884566</v>
      </c>
      <c r="BH6" s="594"/>
      <c r="BI6" s="594"/>
      <c r="BJ6" s="594"/>
      <c r="BK6" s="594"/>
      <c r="BL6" s="594"/>
      <c r="BM6" s="594"/>
      <c r="BN6" s="595"/>
      <c r="BO6" s="596">
        <v>96.2</v>
      </c>
      <c r="BP6" s="596"/>
      <c r="BQ6" s="596"/>
      <c r="BR6" s="596"/>
      <c r="BS6" s="597">
        <v>61100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293755</v>
      </c>
      <c r="CS6" s="594"/>
      <c r="CT6" s="594"/>
      <c r="CU6" s="594"/>
      <c r="CV6" s="594"/>
      <c r="CW6" s="594"/>
      <c r="CX6" s="594"/>
      <c r="CY6" s="595"/>
      <c r="CZ6" s="596">
        <v>0.7</v>
      </c>
      <c r="DA6" s="596"/>
      <c r="DB6" s="596"/>
      <c r="DC6" s="596"/>
      <c r="DD6" s="602" t="s">
        <v>213</v>
      </c>
      <c r="DE6" s="594"/>
      <c r="DF6" s="594"/>
      <c r="DG6" s="594"/>
      <c r="DH6" s="594"/>
      <c r="DI6" s="594"/>
      <c r="DJ6" s="594"/>
      <c r="DK6" s="594"/>
      <c r="DL6" s="594"/>
      <c r="DM6" s="594"/>
      <c r="DN6" s="594"/>
      <c r="DO6" s="594"/>
      <c r="DP6" s="595"/>
      <c r="DQ6" s="602">
        <v>293754</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12510</v>
      </c>
      <c r="S7" s="594"/>
      <c r="T7" s="594"/>
      <c r="U7" s="594"/>
      <c r="V7" s="594"/>
      <c r="W7" s="594"/>
      <c r="X7" s="594"/>
      <c r="Y7" s="595"/>
      <c r="Z7" s="596">
        <v>0</v>
      </c>
      <c r="AA7" s="596"/>
      <c r="AB7" s="596"/>
      <c r="AC7" s="596"/>
      <c r="AD7" s="597">
        <v>12510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2919732</v>
      </c>
      <c r="BH7" s="594"/>
      <c r="BI7" s="594"/>
      <c r="BJ7" s="594"/>
      <c r="BK7" s="594"/>
      <c r="BL7" s="594"/>
      <c r="BM7" s="594"/>
      <c r="BN7" s="595"/>
      <c r="BO7" s="596">
        <v>40.799999999999997</v>
      </c>
      <c r="BP7" s="596"/>
      <c r="BQ7" s="596"/>
      <c r="BR7" s="596"/>
      <c r="BS7" s="597">
        <v>61100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5100858</v>
      </c>
      <c r="CS7" s="594"/>
      <c r="CT7" s="594"/>
      <c r="CU7" s="594"/>
      <c r="CV7" s="594"/>
      <c r="CW7" s="594"/>
      <c r="CX7" s="594"/>
      <c r="CY7" s="595"/>
      <c r="CZ7" s="596">
        <v>11.7</v>
      </c>
      <c r="DA7" s="596"/>
      <c r="DB7" s="596"/>
      <c r="DC7" s="596"/>
      <c r="DD7" s="602">
        <v>376788</v>
      </c>
      <c r="DE7" s="594"/>
      <c r="DF7" s="594"/>
      <c r="DG7" s="594"/>
      <c r="DH7" s="594"/>
      <c r="DI7" s="594"/>
      <c r="DJ7" s="594"/>
      <c r="DK7" s="594"/>
      <c r="DL7" s="594"/>
      <c r="DM7" s="594"/>
      <c r="DN7" s="594"/>
      <c r="DO7" s="594"/>
      <c r="DP7" s="595"/>
      <c r="DQ7" s="602">
        <v>4272207</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30383</v>
      </c>
      <c r="S8" s="594"/>
      <c r="T8" s="594"/>
      <c r="U8" s="594"/>
      <c r="V8" s="594"/>
      <c r="W8" s="594"/>
      <c r="X8" s="594"/>
      <c r="Y8" s="595"/>
      <c r="Z8" s="596">
        <v>0.1</v>
      </c>
      <c r="AA8" s="596"/>
      <c r="AB8" s="596"/>
      <c r="AC8" s="596"/>
      <c r="AD8" s="597">
        <v>30383</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107490</v>
      </c>
      <c r="BH8" s="594"/>
      <c r="BI8" s="594"/>
      <c r="BJ8" s="594"/>
      <c r="BK8" s="594"/>
      <c r="BL8" s="594"/>
      <c r="BM8" s="594"/>
      <c r="BN8" s="595"/>
      <c r="BO8" s="596">
        <v>1.5</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12534412</v>
      </c>
      <c r="CS8" s="594"/>
      <c r="CT8" s="594"/>
      <c r="CU8" s="594"/>
      <c r="CV8" s="594"/>
      <c r="CW8" s="594"/>
      <c r="CX8" s="594"/>
      <c r="CY8" s="595"/>
      <c r="CZ8" s="596">
        <v>28.8</v>
      </c>
      <c r="DA8" s="596"/>
      <c r="DB8" s="596"/>
      <c r="DC8" s="596"/>
      <c r="DD8" s="602">
        <v>62309</v>
      </c>
      <c r="DE8" s="594"/>
      <c r="DF8" s="594"/>
      <c r="DG8" s="594"/>
      <c r="DH8" s="594"/>
      <c r="DI8" s="594"/>
      <c r="DJ8" s="594"/>
      <c r="DK8" s="594"/>
      <c r="DL8" s="594"/>
      <c r="DM8" s="594"/>
      <c r="DN8" s="594"/>
      <c r="DO8" s="594"/>
      <c r="DP8" s="595"/>
      <c r="DQ8" s="602">
        <v>6398074</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22029</v>
      </c>
      <c r="S9" s="594"/>
      <c r="T9" s="594"/>
      <c r="U9" s="594"/>
      <c r="V9" s="594"/>
      <c r="W9" s="594"/>
      <c r="X9" s="594"/>
      <c r="Y9" s="595"/>
      <c r="Z9" s="596">
        <v>0</v>
      </c>
      <c r="AA9" s="596"/>
      <c r="AB9" s="596"/>
      <c r="AC9" s="596"/>
      <c r="AD9" s="597">
        <v>22029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2247736</v>
      </c>
      <c r="BH9" s="594"/>
      <c r="BI9" s="594"/>
      <c r="BJ9" s="594"/>
      <c r="BK9" s="594"/>
      <c r="BL9" s="594"/>
      <c r="BM9" s="594"/>
      <c r="BN9" s="595"/>
      <c r="BO9" s="596">
        <v>31.4</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2937130</v>
      </c>
      <c r="CS9" s="594"/>
      <c r="CT9" s="594"/>
      <c r="CU9" s="594"/>
      <c r="CV9" s="594"/>
      <c r="CW9" s="594"/>
      <c r="CX9" s="594"/>
      <c r="CY9" s="595"/>
      <c r="CZ9" s="596">
        <v>6.8</v>
      </c>
      <c r="DA9" s="596"/>
      <c r="DB9" s="596"/>
      <c r="DC9" s="596"/>
      <c r="DD9" s="602">
        <v>115848</v>
      </c>
      <c r="DE9" s="594"/>
      <c r="DF9" s="594"/>
      <c r="DG9" s="594"/>
      <c r="DH9" s="594"/>
      <c r="DI9" s="594"/>
      <c r="DJ9" s="594"/>
      <c r="DK9" s="594"/>
      <c r="DL9" s="594"/>
      <c r="DM9" s="594"/>
      <c r="DN9" s="594"/>
      <c r="DO9" s="594"/>
      <c r="DP9" s="595"/>
      <c r="DQ9" s="602">
        <v>2362920</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867844</v>
      </c>
      <c r="S10" s="594"/>
      <c r="T10" s="594"/>
      <c r="U10" s="594"/>
      <c r="V10" s="594"/>
      <c r="W10" s="594"/>
      <c r="X10" s="594"/>
      <c r="Y10" s="595"/>
      <c r="Z10" s="596">
        <v>2</v>
      </c>
      <c r="AA10" s="596"/>
      <c r="AB10" s="596"/>
      <c r="AC10" s="596"/>
      <c r="AD10" s="597">
        <v>867844</v>
      </c>
      <c r="AE10" s="597"/>
      <c r="AF10" s="597"/>
      <c r="AG10" s="597"/>
      <c r="AH10" s="597"/>
      <c r="AI10" s="597"/>
      <c r="AJ10" s="597"/>
      <c r="AK10" s="597"/>
      <c r="AL10" s="598">
        <v>3.3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190006</v>
      </c>
      <c r="BH10" s="594"/>
      <c r="BI10" s="594"/>
      <c r="BJ10" s="594"/>
      <c r="BK10" s="594"/>
      <c r="BL10" s="594"/>
      <c r="BM10" s="594"/>
      <c r="BN10" s="595"/>
      <c r="BO10" s="596">
        <v>2.7</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284803</v>
      </c>
      <c r="CS10" s="594"/>
      <c r="CT10" s="594"/>
      <c r="CU10" s="594"/>
      <c r="CV10" s="594"/>
      <c r="CW10" s="594"/>
      <c r="CX10" s="594"/>
      <c r="CY10" s="595"/>
      <c r="CZ10" s="596">
        <v>0.7</v>
      </c>
      <c r="DA10" s="596"/>
      <c r="DB10" s="596"/>
      <c r="DC10" s="596"/>
      <c r="DD10" s="602" t="s">
        <v>219</v>
      </c>
      <c r="DE10" s="594"/>
      <c r="DF10" s="594"/>
      <c r="DG10" s="594"/>
      <c r="DH10" s="594"/>
      <c r="DI10" s="594"/>
      <c r="DJ10" s="594"/>
      <c r="DK10" s="594"/>
      <c r="DL10" s="594"/>
      <c r="DM10" s="594"/>
      <c r="DN10" s="594"/>
      <c r="DO10" s="594"/>
      <c r="DP10" s="595"/>
      <c r="DQ10" s="602">
        <v>29210</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374500</v>
      </c>
      <c r="BH11" s="594"/>
      <c r="BI11" s="594"/>
      <c r="BJ11" s="594"/>
      <c r="BK11" s="594"/>
      <c r="BL11" s="594"/>
      <c r="BM11" s="594"/>
      <c r="BN11" s="595"/>
      <c r="BO11" s="596">
        <v>5.2</v>
      </c>
      <c r="BP11" s="596"/>
      <c r="BQ11" s="596"/>
      <c r="BR11" s="596"/>
      <c r="BS11" s="602">
        <v>61100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2139729</v>
      </c>
      <c r="CS11" s="594"/>
      <c r="CT11" s="594"/>
      <c r="CU11" s="594"/>
      <c r="CV11" s="594"/>
      <c r="CW11" s="594"/>
      <c r="CX11" s="594"/>
      <c r="CY11" s="595"/>
      <c r="CZ11" s="596">
        <v>4.9000000000000004</v>
      </c>
      <c r="DA11" s="596"/>
      <c r="DB11" s="596"/>
      <c r="DC11" s="596"/>
      <c r="DD11" s="602">
        <v>574386</v>
      </c>
      <c r="DE11" s="594"/>
      <c r="DF11" s="594"/>
      <c r="DG11" s="594"/>
      <c r="DH11" s="594"/>
      <c r="DI11" s="594"/>
      <c r="DJ11" s="594"/>
      <c r="DK11" s="594"/>
      <c r="DL11" s="594"/>
      <c r="DM11" s="594"/>
      <c r="DN11" s="594"/>
      <c r="DO11" s="594"/>
      <c r="DP11" s="595"/>
      <c r="DQ11" s="602">
        <v>1516226</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3248174</v>
      </c>
      <c r="BH12" s="594"/>
      <c r="BI12" s="594"/>
      <c r="BJ12" s="594"/>
      <c r="BK12" s="594"/>
      <c r="BL12" s="594"/>
      <c r="BM12" s="594"/>
      <c r="BN12" s="595"/>
      <c r="BO12" s="596">
        <v>45.4</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1255424</v>
      </c>
      <c r="CS12" s="594"/>
      <c r="CT12" s="594"/>
      <c r="CU12" s="594"/>
      <c r="CV12" s="594"/>
      <c r="CW12" s="594"/>
      <c r="CX12" s="594"/>
      <c r="CY12" s="595"/>
      <c r="CZ12" s="596">
        <v>2.9</v>
      </c>
      <c r="DA12" s="596"/>
      <c r="DB12" s="596"/>
      <c r="DC12" s="596"/>
      <c r="DD12" s="602">
        <v>390035</v>
      </c>
      <c r="DE12" s="594"/>
      <c r="DF12" s="594"/>
      <c r="DG12" s="594"/>
      <c r="DH12" s="594"/>
      <c r="DI12" s="594"/>
      <c r="DJ12" s="594"/>
      <c r="DK12" s="594"/>
      <c r="DL12" s="594"/>
      <c r="DM12" s="594"/>
      <c r="DN12" s="594"/>
      <c r="DO12" s="594"/>
      <c r="DP12" s="595"/>
      <c r="DQ12" s="602">
        <v>639817</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29753</v>
      </c>
      <c r="S13" s="594"/>
      <c r="T13" s="594"/>
      <c r="U13" s="594"/>
      <c r="V13" s="594"/>
      <c r="W13" s="594"/>
      <c r="X13" s="594"/>
      <c r="Y13" s="595"/>
      <c r="Z13" s="596">
        <v>0.1</v>
      </c>
      <c r="AA13" s="596"/>
      <c r="AB13" s="596"/>
      <c r="AC13" s="596"/>
      <c r="AD13" s="597">
        <v>29753</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3215407</v>
      </c>
      <c r="BH13" s="594"/>
      <c r="BI13" s="594"/>
      <c r="BJ13" s="594"/>
      <c r="BK13" s="594"/>
      <c r="BL13" s="594"/>
      <c r="BM13" s="594"/>
      <c r="BN13" s="595"/>
      <c r="BO13" s="596">
        <v>44.9</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3295144</v>
      </c>
      <c r="CS13" s="594"/>
      <c r="CT13" s="594"/>
      <c r="CU13" s="594"/>
      <c r="CV13" s="594"/>
      <c r="CW13" s="594"/>
      <c r="CX13" s="594"/>
      <c r="CY13" s="595"/>
      <c r="CZ13" s="596">
        <v>7.6</v>
      </c>
      <c r="DA13" s="596"/>
      <c r="DB13" s="596"/>
      <c r="DC13" s="596"/>
      <c r="DD13" s="602">
        <v>1420998</v>
      </c>
      <c r="DE13" s="594"/>
      <c r="DF13" s="594"/>
      <c r="DG13" s="594"/>
      <c r="DH13" s="594"/>
      <c r="DI13" s="594"/>
      <c r="DJ13" s="594"/>
      <c r="DK13" s="594"/>
      <c r="DL13" s="594"/>
      <c r="DM13" s="594"/>
      <c r="DN13" s="594"/>
      <c r="DO13" s="594"/>
      <c r="DP13" s="595"/>
      <c r="DQ13" s="602">
        <v>2000581</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187207</v>
      </c>
      <c r="BH14" s="594"/>
      <c r="BI14" s="594"/>
      <c r="BJ14" s="594"/>
      <c r="BK14" s="594"/>
      <c r="BL14" s="594"/>
      <c r="BM14" s="594"/>
      <c r="BN14" s="595"/>
      <c r="BO14" s="596">
        <v>2.6</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2660228</v>
      </c>
      <c r="CS14" s="594"/>
      <c r="CT14" s="594"/>
      <c r="CU14" s="594"/>
      <c r="CV14" s="594"/>
      <c r="CW14" s="594"/>
      <c r="CX14" s="594"/>
      <c r="CY14" s="595"/>
      <c r="CZ14" s="596">
        <v>6.1</v>
      </c>
      <c r="DA14" s="596"/>
      <c r="DB14" s="596"/>
      <c r="DC14" s="596"/>
      <c r="DD14" s="602">
        <v>1431032</v>
      </c>
      <c r="DE14" s="594"/>
      <c r="DF14" s="594"/>
      <c r="DG14" s="594"/>
      <c r="DH14" s="594"/>
      <c r="DI14" s="594"/>
      <c r="DJ14" s="594"/>
      <c r="DK14" s="594"/>
      <c r="DL14" s="594"/>
      <c r="DM14" s="594"/>
      <c r="DN14" s="594"/>
      <c r="DO14" s="594"/>
      <c r="DP14" s="595"/>
      <c r="DQ14" s="602">
        <v>1306307</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21549</v>
      </c>
      <c r="S15" s="594"/>
      <c r="T15" s="594"/>
      <c r="U15" s="594"/>
      <c r="V15" s="594"/>
      <c r="W15" s="594"/>
      <c r="X15" s="594"/>
      <c r="Y15" s="595"/>
      <c r="Z15" s="596">
        <v>0</v>
      </c>
      <c r="AA15" s="596"/>
      <c r="AB15" s="596"/>
      <c r="AC15" s="596"/>
      <c r="AD15" s="597">
        <v>21549</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529354</v>
      </c>
      <c r="BH15" s="594"/>
      <c r="BI15" s="594"/>
      <c r="BJ15" s="594"/>
      <c r="BK15" s="594"/>
      <c r="BL15" s="594"/>
      <c r="BM15" s="594"/>
      <c r="BN15" s="595"/>
      <c r="BO15" s="596">
        <v>7.4</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4413496</v>
      </c>
      <c r="CS15" s="594"/>
      <c r="CT15" s="594"/>
      <c r="CU15" s="594"/>
      <c r="CV15" s="594"/>
      <c r="CW15" s="594"/>
      <c r="CX15" s="594"/>
      <c r="CY15" s="595"/>
      <c r="CZ15" s="596">
        <v>10.199999999999999</v>
      </c>
      <c r="DA15" s="596"/>
      <c r="DB15" s="596"/>
      <c r="DC15" s="596"/>
      <c r="DD15" s="602">
        <v>1835834</v>
      </c>
      <c r="DE15" s="594"/>
      <c r="DF15" s="594"/>
      <c r="DG15" s="594"/>
      <c r="DH15" s="594"/>
      <c r="DI15" s="594"/>
      <c r="DJ15" s="594"/>
      <c r="DK15" s="594"/>
      <c r="DL15" s="594"/>
      <c r="DM15" s="594"/>
      <c r="DN15" s="594"/>
      <c r="DO15" s="594"/>
      <c r="DP15" s="595"/>
      <c r="DQ15" s="602">
        <v>2529029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19465234</v>
      </c>
      <c r="S16" s="594"/>
      <c r="T16" s="594"/>
      <c r="U16" s="594"/>
      <c r="V16" s="594"/>
      <c r="W16" s="594"/>
      <c r="X16" s="594"/>
      <c r="Y16" s="595"/>
      <c r="Z16" s="596">
        <v>44</v>
      </c>
      <c r="AA16" s="596"/>
      <c r="AB16" s="596"/>
      <c r="AC16" s="596"/>
      <c r="AD16" s="597">
        <v>18096863</v>
      </c>
      <c r="AE16" s="597"/>
      <c r="AF16" s="597"/>
      <c r="AG16" s="597"/>
      <c r="AH16" s="597"/>
      <c r="AI16" s="597"/>
      <c r="AJ16" s="597"/>
      <c r="AK16" s="597"/>
      <c r="AL16" s="598">
        <v>68.8</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99</v>
      </c>
      <c r="BH16" s="594"/>
      <c r="BI16" s="594"/>
      <c r="BJ16" s="594"/>
      <c r="BK16" s="594"/>
      <c r="BL16" s="594"/>
      <c r="BM16" s="594"/>
      <c r="BN16" s="595"/>
      <c r="BO16" s="596">
        <v>0</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157197</v>
      </c>
      <c r="CS16" s="594"/>
      <c r="CT16" s="594"/>
      <c r="CU16" s="594"/>
      <c r="CV16" s="594"/>
      <c r="CW16" s="594"/>
      <c r="CX16" s="594"/>
      <c r="CY16" s="595"/>
      <c r="CZ16" s="596">
        <v>0.4</v>
      </c>
      <c r="DA16" s="596"/>
      <c r="DB16" s="596"/>
      <c r="DC16" s="596"/>
      <c r="DD16" s="602" t="s">
        <v>219</v>
      </c>
      <c r="DE16" s="594"/>
      <c r="DF16" s="594"/>
      <c r="DG16" s="594"/>
      <c r="DH16" s="594"/>
      <c r="DI16" s="594"/>
      <c r="DJ16" s="594"/>
      <c r="DK16" s="594"/>
      <c r="DL16" s="594"/>
      <c r="DM16" s="594"/>
      <c r="DN16" s="594"/>
      <c r="DO16" s="594"/>
      <c r="DP16" s="595"/>
      <c r="DQ16" s="602">
        <v>58435</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18096863</v>
      </c>
      <c r="S17" s="594"/>
      <c r="T17" s="594"/>
      <c r="U17" s="594"/>
      <c r="V17" s="594"/>
      <c r="W17" s="594"/>
      <c r="X17" s="594"/>
      <c r="Y17" s="595"/>
      <c r="Z17" s="596">
        <v>40.9</v>
      </c>
      <c r="AA17" s="596"/>
      <c r="AB17" s="596"/>
      <c r="AC17" s="596"/>
      <c r="AD17" s="597">
        <v>18096863</v>
      </c>
      <c r="AE17" s="597"/>
      <c r="AF17" s="597"/>
      <c r="AG17" s="597"/>
      <c r="AH17" s="597"/>
      <c r="AI17" s="597"/>
      <c r="AJ17" s="597"/>
      <c r="AK17" s="597"/>
      <c r="AL17" s="598">
        <v>68.8</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8398505</v>
      </c>
      <c r="CS17" s="594"/>
      <c r="CT17" s="594"/>
      <c r="CU17" s="594"/>
      <c r="CV17" s="594"/>
      <c r="CW17" s="594"/>
      <c r="CX17" s="594"/>
      <c r="CY17" s="595"/>
      <c r="CZ17" s="596">
        <v>19.3</v>
      </c>
      <c r="DA17" s="596"/>
      <c r="DB17" s="596"/>
      <c r="DC17" s="596"/>
      <c r="DD17" s="602" t="s">
        <v>219</v>
      </c>
      <c r="DE17" s="594"/>
      <c r="DF17" s="594"/>
      <c r="DG17" s="594"/>
      <c r="DH17" s="594"/>
      <c r="DI17" s="594"/>
      <c r="DJ17" s="594"/>
      <c r="DK17" s="594"/>
      <c r="DL17" s="594"/>
      <c r="DM17" s="594"/>
      <c r="DN17" s="594"/>
      <c r="DO17" s="594"/>
      <c r="DP17" s="595"/>
      <c r="DQ17" s="602">
        <v>8135203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1368362</v>
      </c>
      <c r="S18" s="594"/>
      <c r="T18" s="594"/>
      <c r="U18" s="594"/>
      <c r="V18" s="594"/>
      <c r="W18" s="594"/>
      <c r="X18" s="594"/>
      <c r="Y18" s="595"/>
      <c r="Z18" s="596">
        <v>3.1</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7503</v>
      </c>
      <c r="CS18" s="594"/>
      <c r="CT18" s="594"/>
      <c r="CU18" s="594"/>
      <c r="CV18" s="594"/>
      <c r="CW18" s="594"/>
      <c r="CX18" s="594"/>
      <c r="CY18" s="595"/>
      <c r="CZ18" s="596">
        <v>0</v>
      </c>
      <c r="DA18" s="596"/>
      <c r="DB18" s="596"/>
      <c r="DC18" s="596"/>
      <c r="DD18" s="602" t="s">
        <v>219</v>
      </c>
      <c r="DE18" s="594"/>
      <c r="DF18" s="594"/>
      <c r="DG18" s="594"/>
      <c r="DH18" s="594"/>
      <c r="DI18" s="594"/>
      <c r="DJ18" s="594"/>
      <c r="DK18" s="594"/>
      <c r="DL18" s="594"/>
      <c r="DM18" s="594"/>
      <c r="DN18" s="594"/>
      <c r="DO18" s="594"/>
      <c r="DP18" s="595"/>
      <c r="DQ18" s="602">
        <v>7503</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9</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271883</v>
      </c>
      <c r="BH19" s="594"/>
      <c r="BI19" s="594"/>
      <c r="BJ19" s="594"/>
      <c r="BK19" s="594"/>
      <c r="BL19" s="594"/>
      <c r="BM19" s="594"/>
      <c r="BN19" s="595"/>
      <c r="BO19" s="596">
        <v>3.8</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27931156</v>
      </c>
      <c r="S20" s="594"/>
      <c r="T20" s="594"/>
      <c r="U20" s="594"/>
      <c r="V20" s="594"/>
      <c r="W20" s="594"/>
      <c r="X20" s="594"/>
      <c r="Y20" s="595"/>
      <c r="Z20" s="596">
        <v>63.2</v>
      </c>
      <c r="AA20" s="596"/>
      <c r="AB20" s="596"/>
      <c r="AC20" s="596"/>
      <c r="AD20" s="597">
        <v>26290902</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271883</v>
      </c>
      <c r="BH20" s="594"/>
      <c r="BI20" s="594"/>
      <c r="BJ20" s="594"/>
      <c r="BK20" s="594"/>
      <c r="BL20" s="594"/>
      <c r="BM20" s="594"/>
      <c r="BN20" s="595"/>
      <c r="BO20" s="596">
        <v>3.8</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43478184</v>
      </c>
      <c r="CS20" s="594"/>
      <c r="CT20" s="594"/>
      <c r="CU20" s="594"/>
      <c r="CV20" s="594"/>
      <c r="CW20" s="594"/>
      <c r="CX20" s="594"/>
      <c r="CY20" s="595"/>
      <c r="CZ20" s="596">
        <v>100</v>
      </c>
      <c r="DA20" s="596"/>
      <c r="DB20" s="596"/>
      <c r="DC20" s="596"/>
      <c r="DD20" s="602">
        <v>6207230</v>
      </c>
      <c r="DE20" s="594"/>
      <c r="DF20" s="594"/>
      <c r="DG20" s="594"/>
      <c r="DH20" s="594"/>
      <c r="DI20" s="594"/>
      <c r="DJ20" s="594"/>
      <c r="DK20" s="594"/>
      <c r="DL20" s="594"/>
      <c r="DM20" s="594"/>
      <c r="DN20" s="594"/>
      <c r="DO20" s="594"/>
      <c r="DP20" s="595"/>
      <c r="DQ20" s="602">
        <v>29549266</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9785</v>
      </c>
      <c r="S21" s="594"/>
      <c r="T21" s="594"/>
      <c r="U21" s="594"/>
      <c r="V21" s="594"/>
      <c r="W21" s="594"/>
      <c r="X21" s="594"/>
      <c r="Y21" s="595"/>
      <c r="Z21" s="596">
        <v>0</v>
      </c>
      <c r="AA21" s="596"/>
      <c r="AB21" s="596"/>
      <c r="AC21" s="596"/>
      <c r="AD21" s="597">
        <v>9785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202509</v>
      </c>
      <c r="S22" s="594"/>
      <c r="T22" s="594"/>
      <c r="U22" s="594"/>
      <c r="V22" s="594"/>
      <c r="W22" s="594"/>
      <c r="X22" s="594"/>
      <c r="Y22" s="595"/>
      <c r="Z22" s="596">
        <v>0.5</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692381</v>
      </c>
      <c r="S23" s="594"/>
      <c r="T23" s="594"/>
      <c r="U23" s="594"/>
      <c r="V23" s="594"/>
      <c r="W23" s="594"/>
      <c r="X23" s="594"/>
      <c r="Y23" s="595"/>
      <c r="Z23" s="596">
        <v>1.6</v>
      </c>
      <c r="AA23" s="596"/>
      <c r="AB23" s="596"/>
      <c r="AC23" s="596"/>
      <c r="AD23" s="597">
        <v>17438</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271883</v>
      </c>
      <c r="BH23" s="594"/>
      <c r="BI23" s="594"/>
      <c r="BJ23" s="594"/>
      <c r="BK23" s="594"/>
      <c r="BL23" s="594"/>
      <c r="BM23" s="594"/>
      <c r="BN23" s="595"/>
      <c r="BO23" s="596">
        <v>3.8</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224455</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23826724</v>
      </c>
      <c r="CS24" s="583"/>
      <c r="CT24" s="583"/>
      <c r="CU24" s="583"/>
      <c r="CV24" s="583"/>
      <c r="CW24" s="583"/>
      <c r="CX24" s="583"/>
      <c r="CY24" s="584"/>
      <c r="CZ24" s="622">
        <v>54.8</v>
      </c>
      <c r="DA24" s="623"/>
      <c r="DB24" s="623"/>
      <c r="DC24" s="624"/>
      <c r="DD24" s="621">
        <v>18011609</v>
      </c>
      <c r="DE24" s="583"/>
      <c r="DF24" s="583"/>
      <c r="DG24" s="583"/>
      <c r="DH24" s="583"/>
      <c r="DI24" s="583"/>
      <c r="DJ24" s="583"/>
      <c r="DK24" s="584"/>
      <c r="DL24" s="621">
        <v>17038888</v>
      </c>
      <c r="DM24" s="583"/>
      <c r="DN24" s="583"/>
      <c r="DO24" s="583"/>
      <c r="DP24" s="583"/>
      <c r="DQ24" s="583"/>
      <c r="DR24" s="583"/>
      <c r="DS24" s="583"/>
      <c r="DT24" s="583"/>
      <c r="DU24" s="583"/>
      <c r="DV24" s="584"/>
      <c r="DW24" s="587">
        <v>61.7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5267130</v>
      </c>
      <c r="S25" s="594"/>
      <c r="T25" s="594"/>
      <c r="U25" s="594"/>
      <c r="V25" s="594"/>
      <c r="W25" s="594"/>
      <c r="X25" s="594"/>
      <c r="Y25" s="595"/>
      <c r="Z25" s="596">
        <v>11.9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8082601</v>
      </c>
      <c r="CS25" s="625"/>
      <c r="CT25" s="625"/>
      <c r="CU25" s="625"/>
      <c r="CV25" s="625"/>
      <c r="CW25" s="625"/>
      <c r="CX25" s="625"/>
      <c r="CY25" s="626"/>
      <c r="CZ25" s="627">
        <v>18.600000000000001</v>
      </c>
      <c r="DA25" s="628"/>
      <c r="DB25" s="628"/>
      <c r="DC25" s="629"/>
      <c r="DD25" s="602">
        <v>7884488</v>
      </c>
      <c r="DE25" s="625"/>
      <c r="DF25" s="625"/>
      <c r="DG25" s="625"/>
      <c r="DH25" s="625"/>
      <c r="DI25" s="625"/>
      <c r="DJ25" s="625"/>
      <c r="DK25" s="626"/>
      <c r="DL25" s="602">
        <v>7357316</v>
      </c>
      <c r="DM25" s="625"/>
      <c r="DN25" s="625"/>
      <c r="DO25" s="625"/>
      <c r="DP25" s="625"/>
      <c r="DQ25" s="625"/>
      <c r="DR25" s="625"/>
      <c r="DS25" s="625"/>
      <c r="DT25" s="625"/>
      <c r="DU25" s="625"/>
      <c r="DV25" s="626"/>
      <c r="DW25" s="598">
        <v>26.6</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5293385</v>
      </c>
      <c r="CS26" s="594"/>
      <c r="CT26" s="594"/>
      <c r="CU26" s="594"/>
      <c r="CV26" s="594"/>
      <c r="CW26" s="594"/>
      <c r="CX26" s="594"/>
      <c r="CY26" s="595"/>
      <c r="CZ26" s="627">
        <v>12.2</v>
      </c>
      <c r="DA26" s="628"/>
      <c r="DB26" s="628"/>
      <c r="DC26" s="629"/>
      <c r="DD26" s="602">
        <v>5115415</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2902866</v>
      </c>
      <c r="S27" s="594"/>
      <c r="T27" s="594"/>
      <c r="U27" s="594"/>
      <c r="V27" s="594"/>
      <c r="W27" s="594"/>
      <c r="X27" s="594"/>
      <c r="Y27" s="595"/>
      <c r="Z27" s="596">
        <v>6.6</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7156449</v>
      </c>
      <c r="BH27" s="594"/>
      <c r="BI27" s="594"/>
      <c r="BJ27" s="594"/>
      <c r="BK27" s="594"/>
      <c r="BL27" s="594"/>
      <c r="BM27" s="594"/>
      <c r="BN27" s="595"/>
      <c r="BO27" s="596">
        <v>100</v>
      </c>
      <c r="BP27" s="596"/>
      <c r="BQ27" s="596"/>
      <c r="BR27" s="596"/>
      <c r="BS27" s="602">
        <v>61100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7345618</v>
      </c>
      <c r="CS27" s="625"/>
      <c r="CT27" s="625"/>
      <c r="CU27" s="625"/>
      <c r="CV27" s="625"/>
      <c r="CW27" s="625"/>
      <c r="CX27" s="625"/>
      <c r="CY27" s="626"/>
      <c r="CZ27" s="627">
        <v>16.899999999999999</v>
      </c>
      <c r="DA27" s="628"/>
      <c r="DB27" s="628"/>
      <c r="DC27" s="629"/>
      <c r="DD27" s="602">
        <v>1991918</v>
      </c>
      <c r="DE27" s="625"/>
      <c r="DF27" s="625"/>
      <c r="DG27" s="625"/>
      <c r="DH27" s="625"/>
      <c r="DI27" s="625"/>
      <c r="DJ27" s="625"/>
      <c r="DK27" s="626"/>
      <c r="DL27" s="602">
        <v>1988377</v>
      </c>
      <c r="DM27" s="625"/>
      <c r="DN27" s="625"/>
      <c r="DO27" s="625"/>
      <c r="DP27" s="625"/>
      <c r="DQ27" s="625"/>
      <c r="DR27" s="625"/>
      <c r="DS27" s="625"/>
      <c r="DT27" s="625"/>
      <c r="DU27" s="625"/>
      <c r="DV27" s="626"/>
      <c r="DW27" s="598">
        <v>7.2</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173246</v>
      </c>
      <c r="S28" s="594"/>
      <c r="T28" s="594"/>
      <c r="U28" s="594"/>
      <c r="V28" s="594"/>
      <c r="W28" s="594"/>
      <c r="X28" s="594"/>
      <c r="Y28" s="595"/>
      <c r="Z28" s="596">
        <v>0.4</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8398505</v>
      </c>
      <c r="CS28" s="594"/>
      <c r="CT28" s="594"/>
      <c r="CU28" s="594"/>
      <c r="CV28" s="594"/>
      <c r="CW28" s="594"/>
      <c r="CX28" s="594"/>
      <c r="CY28" s="595"/>
      <c r="CZ28" s="627">
        <v>19.3</v>
      </c>
      <c r="DA28" s="628"/>
      <c r="DB28" s="628"/>
      <c r="DC28" s="629"/>
      <c r="DD28" s="602">
        <v>8135203</v>
      </c>
      <c r="DE28" s="594"/>
      <c r="DF28" s="594"/>
      <c r="DG28" s="594"/>
      <c r="DH28" s="594"/>
      <c r="DI28" s="594"/>
      <c r="DJ28" s="594"/>
      <c r="DK28" s="595"/>
      <c r="DL28" s="602">
        <v>7693195</v>
      </c>
      <c r="DM28" s="594"/>
      <c r="DN28" s="594"/>
      <c r="DO28" s="594"/>
      <c r="DP28" s="594"/>
      <c r="DQ28" s="594"/>
      <c r="DR28" s="594"/>
      <c r="DS28" s="594"/>
      <c r="DT28" s="594"/>
      <c r="DU28" s="594"/>
      <c r="DV28" s="595"/>
      <c r="DW28" s="598">
        <v>27.9</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7373</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8398452</v>
      </c>
      <c r="CS29" s="625"/>
      <c r="CT29" s="625"/>
      <c r="CU29" s="625"/>
      <c r="CV29" s="625"/>
      <c r="CW29" s="625"/>
      <c r="CX29" s="625"/>
      <c r="CY29" s="626"/>
      <c r="CZ29" s="627">
        <v>19.3</v>
      </c>
      <c r="DA29" s="628"/>
      <c r="DB29" s="628"/>
      <c r="DC29" s="629"/>
      <c r="DD29" s="602">
        <v>8135150</v>
      </c>
      <c r="DE29" s="625"/>
      <c r="DF29" s="625"/>
      <c r="DG29" s="625"/>
      <c r="DH29" s="625"/>
      <c r="DI29" s="625"/>
      <c r="DJ29" s="625"/>
      <c r="DK29" s="626"/>
      <c r="DL29" s="602">
        <v>7693142</v>
      </c>
      <c r="DM29" s="625"/>
      <c r="DN29" s="625"/>
      <c r="DO29" s="625"/>
      <c r="DP29" s="625"/>
      <c r="DQ29" s="625"/>
      <c r="DR29" s="625"/>
      <c r="DS29" s="625"/>
      <c r="DT29" s="625"/>
      <c r="DU29" s="625"/>
      <c r="DV29" s="626"/>
      <c r="DW29" s="598">
        <v>27.9</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184988</v>
      </c>
      <c r="S30" s="594"/>
      <c r="T30" s="594"/>
      <c r="U30" s="594"/>
      <c r="V30" s="594"/>
      <c r="W30" s="594"/>
      <c r="X30" s="594"/>
      <c r="Y30" s="595"/>
      <c r="Z30" s="596">
        <v>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98.6</v>
      </c>
      <c r="BH30" s="652"/>
      <c r="BI30" s="652"/>
      <c r="BJ30" s="652"/>
      <c r="BK30" s="652"/>
      <c r="BL30" s="652"/>
      <c r="BM30" s="588">
        <v>93.4</v>
      </c>
      <c r="BN30" s="652"/>
      <c r="BO30" s="652"/>
      <c r="BP30" s="652"/>
      <c r="BQ30" s="653"/>
      <c r="BR30" s="651">
        <v>98.4</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7725458</v>
      </c>
      <c r="CS30" s="594"/>
      <c r="CT30" s="594"/>
      <c r="CU30" s="594"/>
      <c r="CV30" s="594"/>
      <c r="CW30" s="594"/>
      <c r="CX30" s="594"/>
      <c r="CY30" s="595"/>
      <c r="CZ30" s="627">
        <v>17.8</v>
      </c>
      <c r="DA30" s="628"/>
      <c r="DB30" s="628"/>
      <c r="DC30" s="629"/>
      <c r="DD30" s="602">
        <v>7507261</v>
      </c>
      <c r="DE30" s="594"/>
      <c r="DF30" s="594"/>
      <c r="DG30" s="594"/>
      <c r="DH30" s="594"/>
      <c r="DI30" s="594"/>
      <c r="DJ30" s="594"/>
      <c r="DK30" s="595"/>
      <c r="DL30" s="602">
        <v>7065253</v>
      </c>
      <c r="DM30" s="594"/>
      <c r="DN30" s="594"/>
      <c r="DO30" s="594"/>
      <c r="DP30" s="594"/>
      <c r="DQ30" s="594"/>
      <c r="DR30" s="594"/>
      <c r="DS30" s="594"/>
      <c r="DT30" s="594"/>
      <c r="DU30" s="594"/>
      <c r="DV30" s="595"/>
      <c r="DW30" s="598">
        <v>25.6</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645470</v>
      </c>
      <c r="S31" s="594"/>
      <c r="T31" s="594"/>
      <c r="U31" s="594"/>
      <c r="V31" s="594"/>
      <c r="W31" s="594"/>
      <c r="X31" s="594"/>
      <c r="Y31" s="595"/>
      <c r="Z31" s="596">
        <v>1.5</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25"/>
      <c r="BI31" s="625"/>
      <c r="BJ31" s="625"/>
      <c r="BK31" s="625"/>
      <c r="BL31" s="625"/>
      <c r="BM31" s="599">
        <v>92.9</v>
      </c>
      <c r="BN31" s="649"/>
      <c r="BO31" s="649"/>
      <c r="BP31" s="649"/>
      <c r="BQ31" s="650"/>
      <c r="BR31" s="648">
        <v>98.2</v>
      </c>
      <c r="BS31" s="625"/>
      <c r="BT31" s="625"/>
      <c r="BU31" s="625"/>
      <c r="BV31" s="625"/>
      <c r="BW31" s="625"/>
      <c r="BX31" s="599">
        <v>92</v>
      </c>
      <c r="BY31" s="649"/>
      <c r="BZ31" s="649"/>
      <c r="CA31" s="649"/>
      <c r="CB31" s="650"/>
      <c r="CD31" s="656"/>
      <c r="CE31" s="657"/>
      <c r="CF31" s="607" t="s">
        <v>295</v>
      </c>
      <c r="CG31" s="608"/>
      <c r="CH31" s="608"/>
      <c r="CI31" s="608"/>
      <c r="CJ31" s="608"/>
      <c r="CK31" s="608"/>
      <c r="CL31" s="608"/>
      <c r="CM31" s="608"/>
      <c r="CN31" s="608"/>
      <c r="CO31" s="608"/>
      <c r="CP31" s="608"/>
      <c r="CQ31" s="609"/>
      <c r="CR31" s="593">
        <v>672994</v>
      </c>
      <c r="CS31" s="625"/>
      <c r="CT31" s="625"/>
      <c r="CU31" s="625"/>
      <c r="CV31" s="625"/>
      <c r="CW31" s="625"/>
      <c r="CX31" s="625"/>
      <c r="CY31" s="626"/>
      <c r="CZ31" s="627">
        <v>1.5</v>
      </c>
      <c r="DA31" s="628"/>
      <c r="DB31" s="628"/>
      <c r="DC31" s="629"/>
      <c r="DD31" s="602">
        <v>627889</v>
      </c>
      <c r="DE31" s="625"/>
      <c r="DF31" s="625"/>
      <c r="DG31" s="625"/>
      <c r="DH31" s="625"/>
      <c r="DI31" s="625"/>
      <c r="DJ31" s="625"/>
      <c r="DK31" s="626"/>
      <c r="DL31" s="602">
        <v>627889</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540455</v>
      </c>
      <c r="S32" s="594"/>
      <c r="T32" s="594"/>
      <c r="U32" s="594"/>
      <c r="V32" s="594"/>
      <c r="W32" s="594"/>
      <c r="X32" s="594"/>
      <c r="Y32" s="595"/>
      <c r="Z32" s="596">
        <v>1.2</v>
      </c>
      <c r="AA32" s="596"/>
      <c r="AB32" s="596"/>
      <c r="AC32" s="596"/>
      <c r="AD32" s="597">
        <v>2993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93</v>
      </c>
      <c r="BN32" s="661"/>
      <c r="BO32" s="661"/>
      <c r="BP32" s="661"/>
      <c r="BQ32" s="663"/>
      <c r="BR32" s="660">
        <v>98.4</v>
      </c>
      <c r="BS32" s="661"/>
      <c r="BT32" s="661"/>
      <c r="BU32" s="661"/>
      <c r="BV32" s="661"/>
      <c r="BW32" s="661"/>
      <c r="BX32" s="662">
        <v>92.4</v>
      </c>
      <c r="BY32" s="661"/>
      <c r="BZ32" s="661"/>
      <c r="CA32" s="661"/>
      <c r="CB32" s="663"/>
      <c r="CD32" s="658"/>
      <c r="CE32" s="659"/>
      <c r="CF32" s="607" t="s">
        <v>298</v>
      </c>
      <c r="CG32" s="608"/>
      <c r="CH32" s="608"/>
      <c r="CI32" s="608"/>
      <c r="CJ32" s="608"/>
      <c r="CK32" s="608"/>
      <c r="CL32" s="608"/>
      <c r="CM32" s="608"/>
      <c r="CN32" s="608"/>
      <c r="CO32" s="608"/>
      <c r="CP32" s="608"/>
      <c r="CQ32" s="609"/>
      <c r="CR32" s="593">
        <v>53</v>
      </c>
      <c r="CS32" s="594"/>
      <c r="CT32" s="594"/>
      <c r="CU32" s="594"/>
      <c r="CV32" s="594"/>
      <c r="CW32" s="594"/>
      <c r="CX32" s="594"/>
      <c r="CY32" s="595"/>
      <c r="CZ32" s="627">
        <v>0</v>
      </c>
      <c r="DA32" s="628"/>
      <c r="DB32" s="628"/>
      <c r="DC32" s="629"/>
      <c r="DD32" s="602">
        <v>53</v>
      </c>
      <c r="DE32" s="594"/>
      <c r="DF32" s="594"/>
      <c r="DG32" s="594"/>
      <c r="DH32" s="594"/>
      <c r="DI32" s="594"/>
      <c r="DJ32" s="594"/>
      <c r="DK32" s="595"/>
      <c r="DL32" s="602">
        <v>53</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5426500</v>
      </c>
      <c r="S33" s="594"/>
      <c r="T33" s="594"/>
      <c r="U33" s="594"/>
      <c r="V33" s="594"/>
      <c r="W33" s="594"/>
      <c r="X33" s="594"/>
      <c r="Y33" s="595"/>
      <c r="Z33" s="596">
        <v>12.3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13287033</v>
      </c>
      <c r="CS33" s="625"/>
      <c r="CT33" s="625"/>
      <c r="CU33" s="625"/>
      <c r="CV33" s="625"/>
      <c r="CW33" s="625"/>
      <c r="CX33" s="625"/>
      <c r="CY33" s="626"/>
      <c r="CZ33" s="627">
        <v>30.6</v>
      </c>
      <c r="DA33" s="628"/>
      <c r="DB33" s="628"/>
      <c r="DC33" s="629"/>
      <c r="DD33" s="602">
        <v>10533826</v>
      </c>
      <c r="DE33" s="625"/>
      <c r="DF33" s="625"/>
      <c r="DG33" s="625"/>
      <c r="DH33" s="625"/>
      <c r="DI33" s="625"/>
      <c r="DJ33" s="625"/>
      <c r="DK33" s="626"/>
      <c r="DL33" s="602">
        <v>9016158</v>
      </c>
      <c r="DM33" s="625"/>
      <c r="DN33" s="625"/>
      <c r="DO33" s="625"/>
      <c r="DP33" s="625"/>
      <c r="DQ33" s="625"/>
      <c r="DR33" s="625"/>
      <c r="DS33" s="625"/>
      <c r="DT33" s="625"/>
      <c r="DU33" s="625"/>
      <c r="DV33" s="626"/>
      <c r="DW33" s="598">
        <v>32.6</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5670444</v>
      </c>
      <c r="CS34" s="594"/>
      <c r="CT34" s="594"/>
      <c r="CU34" s="594"/>
      <c r="CV34" s="594"/>
      <c r="CW34" s="594"/>
      <c r="CX34" s="594"/>
      <c r="CY34" s="595"/>
      <c r="CZ34" s="627">
        <v>13</v>
      </c>
      <c r="DA34" s="628"/>
      <c r="DB34" s="628"/>
      <c r="DC34" s="629"/>
      <c r="DD34" s="602">
        <v>4283233</v>
      </c>
      <c r="DE34" s="594"/>
      <c r="DF34" s="594"/>
      <c r="DG34" s="594"/>
      <c r="DH34" s="594"/>
      <c r="DI34" s="594"/>
      <c r="DJ34" s="594"/>
      <c r="DK34" s="595"/>
      <c r="DL34" s="602">
        <v>4050089</v>
      </c>
      <c r="DM34" s="594"/>
      <c r="DN34" s="594"/>
      <c r="DO34" s="594"/>
      <c r="DP34" s="594"/>
      <c r="DQ34" s="594"/>
      <c r="DR34" s="594"/>
      <c r="DS34" s="594"/>
      <c r="DT34" s="594"/>
      <c r="DU34" s="594"/>
      <c r="DV34" s="595"/>
      <c r="DW34" s="598">
        <v>14.7</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1300000</v>
      </c>
      <c r="S35" s="594"/>
      <c r="T35" s="594"/>
      <c r="U35" s="594"/>
      <c r="V35" s="594"/>
      <c r="W35" s="594"/>
      <c r="X35" s="594"/>
      <c r="Y35" s="595"/>
      <c r="Z35" s="596">
        <v>2.9</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5072354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23244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583988</v>
      </c>
      <c r="CS35" s="625"/>
      <c r="CT35" s="625"/>
      <c r="CU35" s="625"/>
      <c r="CV35" s="625"/>
      <c r="CW35" s="625"/>
      <c r="CX35" s="625"/>
      <c r="CY35" s="626"/>
      <c r="CZ35" s="627">
        <v>1.3</v>
      </c>
      <c r="DA35" s="628"/>
      <c r="DB35" s="628"/>
      <c r="DC35" s="629"/>
      <c r="DD35" s="602">
        <v>509753</v>
      </c>
      <c r="DE35" s="625"/>
      <c r="DF35" s="625"/>
      <c r="DG35" s="625"/>
      <c r="DH35" s="625"/>
      <c r="DI35" s="625"/>
      <c r="DJ35" s="625"/>
      <c r="DK35" s="626"/>
      <c r="DL35" s="602">
        <v>492355</v>
      </c>
      <c r="DM35" s="625"/>
      <c r="DN35" s="625"/>
      <c r="DO35" s="625"/>
      <c r="DP35" s="625"/>
      <c r="DQ35" s="625"/>
      <c r="DR35" s="625"/>
      <c r="DS35" s="625"/>
      <c r="DT35" s="625"/>
      <c r="DU35" s="625"/>
      <c r="DV35" s="626"/>
      <c r="DW35" s="598">
        <v>1.8</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44208314</v>
      </c>
      <c r="S36" s="666"/>
      <c r="T36" s="666"/>
      <c r="U36" s="666"/>
      <c r="V36" s="666"/>
      <c r="W36" s="666"/>
      <c r="X36" s="666"/>
      <c r="Y36" s="667"/>
      <c r="Z36" s="668">
        <v>100</v>
      </c>
      <c r="AA36" s="668"/>
      <c r="AB36" s="668"/>
      <c r="AC36" s="668"/>
      <c r="AD36" s="669">
        <v>26321118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1303933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-166928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1833753</v>
      </c>
      <c r="CS36" s="594"/>
      <c r="CT36" s="594"/>
      <c r="CU36" s="594"/>
      <c r="CV36" s="594"/>
      <c r="CW36" s="594"/>
      <c r="CX36" s="594"/>
      <c r="CY36" s="595"/>
      <c r="CZ36" s="627">
        <v>4.2</v>
      </c>
      <c r="DA36" s="628"/>
      <c r="DB36" s="628"/>
      <c r="DC36" s="629"/>
      <c r="DD36" s="602">
        <v>1377253</v>
      </c>
      <c r="DE36" s="594"/>
      <c r="DF36" s="594"/>
      <c r="DG36" s="594"/>
      <c r="DH36" s="594"/>
      <c r="DI36" s="594"/>
      <c r="DJ36" s="594"/>
      <c r="DK36" s="595"/>
      <c r="DL36" s="602">
        <v>1179690</v>
      </c>
      <c r="DM36" s="594"/>
      <c r="DN36" s="594"/>
      <c r="DO36" s="594"/>
      <c r="DP36" s="594"/>
      <c r="DQ36" s="594"/>
      <c r="DR36" s="594"/>
      <c r="DS36" s="594"/>
      <c r="DT36" s="594"/>
      <c r="DU36" s="594"/>
      <c r="DV36" s="595"/>
      <c r="DW36" s="598">
        <v>4.3</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225189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13564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56322</v>
      </c>
      <c r="CS37" s="625"/>
      <c r="CT37" s="625"/>
      <c r="CU37" s="625"/>
      <c r="CV37" s="625"/>
      <c r="CW37" s="625"/>
      <c r="CX37" s="625"/>
      <c r="CY37" s="626"/>
      <c r="CZ37" s="627">
        <v>0.1</v>
      </c>
      <c r="DA37" s="628"/>
      <c r="DB37" s="628"/>
      <c r="DC37" s="629"/>
      <c r="DD37" s="602">
        <v>56322</v>
      </c>
      <c r="DE37" s="625"/>
      <c r="DF37" s="625"/>
      <c r="DG37" s="625"/>
      <c r="DH37" s="625"/>
      <c r="DI37" s="625"/>
      <c r="DJ37" s="625"/>
      <c r="DK37" s="626"/>
      <c r="DL37" s="602">
        <v>54024</v>
      </c>
      <c r="DM37" s="625"/>
      <c r="DN37" s="625"/>
      <c r="DO37" s="625"/>
      <c r="DP37" s="625"/>
      <c r="DQ37" s="625"/>
      <c r="DR37" s="625"/>
      <c r="DS37" s="625"/>
      <c r="DT37" s="625"/>
      <c r="DU37" s="625"/>
      <c r="DV37" s="626"/>
      <c r="DW37" s="598">
        <v>0.2</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9887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22651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4439593</v>
      </c>
      <c r="CS38" s="594"/>
      <c r="CT38" s="594"/>
      <c r="CU38" s="594"/>
      <c r="CV38" s="594"/>
      <c r="CW38" s="594"/>
      <c r="CX38" s="594"/>
      <c r="CY38" s="595"/>
      <c r="CZ38" s="627">
        <v>10.199999999999999</v>
      </c>
      <c r="DA38" s="628"/>
      <c r="DB38" s="628"/>
      <c r="DC38" s="629"/>
      <c r="DD38" s="602">
        <v>3813322</v>
      </c>
      <c r="DE38" s="594"/>
      <c r="DF38" s="594"/>
      <c r="DG38" s="594"/>
      <c r="DH38" s="594"/>
      <c r="DI38" s="594"/>
      <c r="DJ38" s="594"/>
      <c r="DK38" s="595"/>
      <c r="DL38" s="602">
        <v>3294024</v>
      </c>
      <c r="DM38" s="594"/>
      <c r="DN38" s="594"/>
      <c r="DO38" s="594"/>
      <c r="DP38" s="594"/>
      <c r="DQ38" s="594"/>
      <c r="DR38" s="594"/>
      <c r="DS38" s="594"/>
      <c r="DT38" s="594"/>
      <c r="DU38" s="594"/>
      <c r="DV38" s="595"/>
      <c r="DW38" s="598">
        <v>11.9</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7503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364742</v>
      </c>
      <c r="CS39" s="625"/>
      <c r="CT39" s="625"/>
      <c r="CU39" s="625"/>
      <c r="CV39" s="625"/>
      <c r="CW39" s="625"/>
      <c r="CX39" s="625"/>
      <c r="CY39" s="626"/>
      <c r="CZ39" s="627">
        <v>0.8</v>
      </c>
      <c r="DA39" s="628"/>
      <c r="DB39" s="628"/>
      <c r="DC39" s="629"/>
      <c r="DD39" s="602">
        <v>342952</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921303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394513</v>
      </c>
      <c r="CS40" s="594"/>
      <c r="CT40" s="594"/>
      <c r="CU40" s="594"/>
      <c r="CV40" s="594"/>
      <c r="CW40" s="594"/>
      <c r="CX40" s="594"/>
      <c r="CY40" s="595"/>
      <c r="CZ40" s="627">
        <v>0.9</v>
      </c>
      <c r="DA40" s="628"/>
      <c r="DB40" s="628"/>
      <c r="DC40" s="629"/>
      <c r="DD40" s="602">
        <v>207313</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2604539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332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6364427</v>
      </c>
      <c r="CS42" s="594"/>
      <c r="CT42" s="594"/>
      <c r="CU42" s="594"/>
      <c r="CV42" s="594"/>
      <c r="CW42" s="594"/>
      <c r="CX42" s="594"/>
      <c r="CY42" s="595"/>
      <c r="CZ42" s="627">
        <v>14.6</v>
      </c>
      <c r="DA42" s="676"/>
      <c r="DB42" s="676"/>
      <c r="DC42" s="677"/>
      <c r="DD42" s="602">
        <v>1003831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107542</v>
      </c>
      <c r="CS43" s="625"/>
      <c r="CT43" s="625"/>
      <c r="CU43" s="625"/>
      <c r="CV43" s="625"/>
      <c r="CW43" s="625"/>
      <c r="CX43" s="625"/>
      <c r="CY43" s="626"/>
      <c r="CZ43" s="627">
        <v>0.2</v>
      </c>
      <c r="DA43" s="628"/>
      <c r="DB43" s="628"/>
      <c r="DC43" s="629"/>
      <c r="DD43" s="602">
        <v>26454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6207230</v>
      </c>
      <c r="CS44" s="594"/>
      <c r="CT44" s="594"/>
      <c r="CU44" s="594"/>
      <c r="CV44" s="594"/>
      <c r="CW44" s="594"/>
      <c r="CX44" s="594"/>
      <c r="CY44" s="595"/>
      <c r="CZ44" s="627">
        <v>14.3</v>
      </c>
      <c r="DA44" s="676"/>
      <c r="DB44" s="676"/>
      <c r="DC44" s="677"/>
      <c r="DD44" s="602">
        <v>945396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2935833</v>
      </c>
      <c r="CS45" s="625"/>
      <c r="CT45" s="625"/>
      <c r="CU45" s="625"/>
      <c r="CV45" s="625"/>
      <c r="CW45" s="625"/>
      <c r="CX45" s="625"/>
      <c r="CY45" s="626"/>
      <c r="CZ45" s="627">
        <v>6.8</v>
      </c>
      <c r="DA45" s="628"/>
      <c r="DB45" s="628"/>
      <c r="DC45" s="629"/>
      <c r="DD45" s="602">
        <v>162631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3063016</v>
      </c>
      <c r="CS46" s="594"/>
      <c r="CT46" s="594"/>
      <c r="CU46" s="594"/>
      <c r="CV46" s="594"/>
      <c r="CW46" s="594"/>
      <c r="CX46" s="594"/>
      <c r="CY46" s="595"/>
      <c r="CZ46" s="627">
        <v>7</v>
      </c>
      <c r="DA46" s="676"/>
      <c r="DB46" s="676"/>
      <c r="DC46" s="677"/>
      <c r="DD46" s="602">
        <v>716312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157197</v>
      </c>
      <c r="CS47" s="625"/>
      <c r="CT47" s="625"/>
      <c r="CU47" s="625"/>
      <c r="CV47" s="625"/>
      <c r="CW47" s="625"/>
      <c r="CX47" s="625"/>
      <c r="CY47" s="626"/>
      <c r="CZ47" s="627">
        <v>0.4</v>
      </c>
      <c r="DA47" s="628"/>
      <c r="DB47" s="628"/>
      <c r="DC47" s="629"/>
      <c r="DD47" s="602">
        <v>58435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43478184</v>
      </c>
      <c r="CS49" s="661"/>
      <c r="CT49" s="661"/>
      <c r="CU49" s="661"/>
      <c r="CV49" s="661"/>
      <c r="CW49" s="661"/>
      <c r="CX49" s="661"/>
      <c r="CY49" s="688"/>
      <c r="CZ49" s="689">
        <v>100</v>
      </c>
      <c r="DA49" s="690"/>
      <c r="DB49" s="690"/>
      <c r="DC49" s="691"/>
      <c r="DD49" s="692">
        <v>29549266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49" zoomScale="70" zoomScaleNormal="25" zoomScaleSheetLayoutView="70" workbookViewId="0">
      <selection activeCell="AK63" sqref="AK63:AO6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521</v>
      </c>
      <c r="C7" s="720"/>
      <c r="D7" s="720"/>
      <c r="E7" s="720"/>
      <c r="F7" s="720"/>
      <c r="G7" s="720"/>
      <c r="H7" s="720"/>
      <c r="I7" s="720"/>
      <c r="J7" s="720"/>
      <c r="K7" s="720"/>
      <c r="L7" s="720"/>
      <c r="M7" s="720"/>
      <c r="N7" s="720"/>
      <c r="O7" s="720"/>
      <c r="P7" s="721"/>
      <c r="Q7" s="722">
        <v>44204</v>
      </c>
      <c r="R7" s="723"/>
      <c r="S7" s="723"/>
      <c r="T7" s="723"/>
      <c r="U7" s="723"/>
      <c r="V7" s="723">
        <v>43474</v>
      </c>
      <c r="W7" s="723"/>
      <c r="X7" s="723"/>
      <c r="Y7" s="723"/>
      <c r="Z7" s="723"/>
      <c r="AA7" s="723">
        <v>730</v>
      </c>
      <c r="AB7" s="723"/>
      <c r="AC7" s="723"/>
      <c r="AD7" s="723"/>
      <c r="AE7" s="724"/>
      <c r="AF7" s="725">
        <v>496</v>
      </c>
      <c r="AG7" s="726"/>
      <c r="AH7" s="726"/>
      <c r="AI7" s="726"/>
      <c r="AJ7" s="727"/>
      <c r="AK7" s="762">
        <v>185</v>
      </c>
      <c r="AL7" s="763"/>
      <c r="AM7" s="763"/>
      <c r="AN7" s="763"/>
      <c r="AO7" s="763"/>
      <c r="AP7" s="763">
        <v>56329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v>
      </c>
      <c r="CI7" s="760"/>
      <c r="CJ7" s="760"/>
      <c r="CK7" s="760"/>
      <c r="CL7" s="761"/>
      <c r="CM7" s="759">
        <v>5</v>
      </c>
      <c r="CN7" s="760"/>
      <c r="CO7" s="760"/>
      <c r="CP7" s="760"/>
      <c r="CQ7" s="761"/>
      <c r="CR7" s="759">
        <v>3</v>
      </c>
      <c r="CS7" s="760"/>
      <c r="CT7" s="760"/>
      <c r="CU7" s="760"/>
      <c r="CV7" s="761"/>
      <c r="CW7" s="759" t="s">
        <v>468</v>
      </c>
      <c r="CX7" s="760"/>
      <c r="CY7" s="760"/>
      <c r="CZ7" s="760"/>
      <c r="DA7" s="761"/>
      <c r="DB7" s="759" t="s">
        <v>523</v>
      </c>
      <c r="DC7" s="760"/>
      <c r="DD7" s="760"/>
      <c r="DE7" s="760"/>
      <c r="DF7" s="761"/>
      <c r="DG7" s="759" t="s">
        <v>523</v>
      </c>
      <c r="DH7" s="760"/>
      <c r="DI7" s="760"/>
      <c r="DJ7" s="760"/>
      <c r="DK7" s="761"/>
      <c r="DL7" s="759" t="s">
        <v>523</v>
      </c>
      <c r="DM7" s="760"/>
      <c r="DN7" s="760"/>
      <c r="DO7" s="760"/>
      <c r="DP7" s="761"/>
      <c r="DQ7" s="759" t="s">
        <v>523</v>
      </c>
      <c r="DR7" s="760"/>
      <c r="DS7" s="760"/>
      <c r="DT7" s="760"/>
      <c r="DU7" s="761"/>
      <c r="DV7" s="740"/>
      <c r="DW7" s="741"/>
      <c r="DX7" s="741"/>
      <c r="DY7" s="741"/>
      <c r="DZ7" s="742"/>
      <c r="EA7" s="205"/>
    </row>
    <row r="8" spans="1:131" s="206" customFormat="1" ht="26.25" customHeight="1" x14ac:dyDescent="0.15">
      <c r="A8" s="212">
        <v>2</v>
      </c>
      <c r="B8" s="743" t="s">
        <v>522</v>
      </c>
      <c r="C8" s="744"/>
      <c r="D8" s="744"/>
      <c r="E8" s="744"/>
      <c r="F8" s="744"/>
      <c r="G8" s="744"/>
      <c r="H8" s="744"/>
      <c r="I8" s="744"/>
      <c r="J8" s="744"/>
      <c r="K8" s="744"/>
      <c r="L8" s="744"/>
      <c r="M8" s="744"/>
      <c r="N8" s="744"/>
      <c r="O8" s="744"/>
      <c r="P8" s="745"/>
      <c r="Q8" s="746">
        <v>36</v>
      </c>
      <c r="R8" s="747"/>
      <c r="S8" s="747"/>
      <c r="T8" s="747"/>
      <c r="U8" s="747"/>
      <c r="V8" s="747">
        <v>36</v>
      </c>
      <c r="W8" s="747"/>
      <c r="X8" s="747"/>
      <c r="Y8" s="747"/>
      <c r="Z8" s="747"/>
      <c r="AA8" s="747">
        <v>0</v>
      </c>
      <c r="AB8" s="747"/>
      <c r="AC8" s="747"/>
      <c r="AD8" s="747"/>
      <c r="AE8" s="748"/>
      <c r="AF8" s="749">
        <v>0</v>
      </c>
      <c r="AG8" s="750"/>
      <c r="AH8" s="750"/>
      <c r="AI8" s="750"/>
      <c r="AJ8" s="751"/>
      <c r="AK8" s="752" t="s">
        <v>523</v>
      </c>
      <c r="AL8" s="753"/>
      <c r="AM8" s="753"/>
      <c r="AN8" s="753"/>
      <c r="AO8" s="753"/>
      <c r="AP8" s="753">
        <v>223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-12</v>
      </c>
      <c r="CI8" s="770"/>
      <c r="CJ8" s="770"/>
      <c r="CK8" s="770"/>
      <c r="CL8" s="771"/>
      <c r="CM8" s="769">
        <v>888</v>
      </c>
      <c r="CN8" s="770"/>
      <c r="CO8" s="770"/>
      <c r="CP8" s="770"/>
      <c r="CQ8" s="771"/>
      <c r="CR8" s="769">
        <v>3</v>
      </c>
      <c r="CS8" s="770"/>
      <c r="CT8" s="770"/>
      <c r="CU8" s="770"/>
      <c r="CV8" s="771"/>
      <c r="CW8" s="769" t="s">
        <v>523</v>
      </c>
      <c r="CX8" s="770"/>
      <c r="CY8" s="770"/>
      <c r="CZ8" s="770"/>
      <c r="DA8" s="771"/>
      <c r="DB8" s="769" t="s">
        <v>523</v>
      </c>
      <c r="DC8" s="770"/>
      <c r="DD8" s="770"/>
      <c r="DE8" s="770"/>
      <c r="DF8" s="771"/>
      <c r="DG8" s="769">
        <v>342</v>
      </c>
      <c r="DH8" s="770"/>
      <c r="DI8" s="770"/>
      <c r="DJ8" s="770"/>
      <c r="DK8" s="771"/>
      <c r="DL8" s="769" t="s">
        <v>523</v>
      </c>
      <c r="DM8" s="770"/>
      <c r="DN8" s="770"/>
      <c r="DO8" s="770"/>
      <c r="DP8" s="771"/>
      <c r="DQ8" s="769" t="s">
        <v>523</v>
      </c>
      <c r="DR8" s="770"/>
      <c r="DS8" s="770"/>
      <c r="DT8" s="770"/>
      <c r="DU8" s="771"/>
      <c r="DV8" s="772"/>
      <c r="DW8" s="773"/>
      <c r="DX8" s="773"/>
      <c r="DY8" s="773"/>
      <c r="DZ8" s="774"/>
      <c r="EA8" s="205"/>
    </row>
    <row r="9" spans="1:131" s="206" customFormat="1" ht="26.25" customHeight="1" x14ac:dyDescent="0.15">
      <c r="A9" s="212">
        <v>3</v>
      </c>
      <c r="B9" s="743" t="s">
        <v>524</v>
      </c>
      <c r="C9" s="744"/>
      <c r="D9" s="744"/>
      <c r="E9" s="744"/>
      <c r="F9" s="744"/>
      <c r="G9" s="744"/>
      <c r="H9" s="744"/>
      <c r="I9" s="744"/>
      <c r="J9" s="744"/>
      <c r="K9" s="744"/>
      <c r="L9" s="744"/>
      <c r="M9" s="744"/>
      <c r="N9" s="744"/>
      <c r="O9" s="744"/>
      <c r="P9" s="745"/>
      <c r="Q9" s="746">
        <v>87</v>
      </c>
      <c r="R9" s="747"/>
      <c r="S9" s="747"/>
      <c r="T9" s="747"/>
      <c r="U9" s="747"/>
      <c r="V9" s="747">
        <v>87</v>
      </c>
      <c r="W9" s="747"/>
      <c r="X9" s="747"/>
      <c r="Y9" s="747"/>
      <c r="Z9" s="747"/>
      <c r="AA9" s="747" t="s">
        <v>523</v>
      </c>
      <c r="AB9" s="747"/>
      <c r="AC9" s="747"/>
      <c r="AD9" s="747"/>
      <c r="AE9" s="748"/>
      <c r="AF9" s="749" t="s">
        <v>523</v>
      </c>
      <c r="AG9" s="750"/>
      <c r="AH9" s="750"/>
      <c r="AI9" s="750"/>
      <c r="AJ9" s="751"/>
      <c r="AK9" s="752" t="s">
        <v>523</v>
      </c>
      <c r="AL9" s="753"/>
      <c r="AM9" s="753"/>
      <c r="AN9" s="753"/>
      <c r="AO9" s="753"/>
      <c r="AP9" s="753">
        <v>524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-11</v>
      </c>
      <c r="CI9" s="770"/>
      <c r="CJ9" s="770"/>
      <c r="CK9" s="770"/>
      <c r="CL9" s="771"/>
      <c r="CM9" s="769">
        <v>33</v>
      </c>
      <c r="CN9" s="770"/>
      <c r="CO9" s="770"/>
      <c r="CP9" s="770"/>
      <c r="CQ9" s="771"/>
      <c r="CR9" s="769">
        <v>23</v>
      </c>
      <c r="CS9" s="770"/>
      <c r="CT9" s="770"/>
      <c r="CU9" s="770"/>
      <c r="CV9" s="771"/>
      <c r="CW9" s="769" t="s">
        <v>468</v>
      </c>
      <c r="CX9" s="770"/>
      <c r="CY9" s="770"/>
      <c r="CZ9" s="770"/>
      <c r="DA9" s="771"/>
      <c r="DB9" s="769" t="s">
        <v>468</v>
      </c>
      <c r="DC9" s="770"/>
      <c r="DD9" s="770"/>
      <c r="DE9" s="770"/>
      <c r="DF9" s="771"/>
      <c r="DG9" s="769" t="s">
        <v>468</v>
      </c>
      <c r="DH9" s="770"/>
      <c r="DI9" s="770"/>
      <c r="DJ9" s="770"/>
      <c r="DK9" s="771"/>
      <c r="DL9" s="769" t="s">
        <v>468</v>
      </c>
      <c r="DM9" s="770"/>
      <c r="DN9" s="770"/>
      <c r="DO9" s="770"/>
      <c r="DP9" s="771"/>
      <c r="DQ9" s="769" t="s">
        <v>468</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6</v>
      </c>
      <c r="CI10" s="770"/>
      <c r="CJ10" s="770"/>
      <c r="CK10" s="770"/>
      <c r="CL10" s="771"/>
      <c r="CM10" s="769">
        <v>34</v>
      </c>
      <c r="CN10" s="770"/>
      <c r="CO10" s="770"/>
      <c r="CP10" s="770"/>
      <c r="CQ10" s="771"/>
      <c r="CR10" s="769">
        <v>24</v>
      </c>
      <c r="CS10" s="770"/>
      <c r="CT10" s="770"/>
      <c r="CU10" s="770"/>
      <c r="CV10" s="771"/>
      <c r="CW10" s="769">
        <v>9</v>
      </c>
      <c r="CX10" s="770"/>
      <c r="CY10" s="770"/>
      <c r="CZ10" s="770"/>
      <c r="DA10" s="771"/>
      <c r="DB10" s="769" t="s">
        <v>468</v>
      </c>
      <c r="DC10" s="770"/>
      <c r="DD10" s="770"/>
      <c r="DE10" s="770"/>
      <c r="DF10" s="771"/>
      <c r="DG10" s="769" t="s">
        <v>468</v>
      </c>
      <c r="DH10" s="770"/>
      <c r="DI10" s="770"/>
      <c r="DJ10" s="770"/>
      <c r="DK10" s="771"/>
      <c r="DL10" s="769" t="s">
        <v>468</v>
      </c>
      <c r="DM10" s="770"/>
      <c r="DN10" s="770"/>
      <c r="DO10" s="770"/>
      <c r="DP10" s="771"/>
      <c r="DQ10" s="769" t="s">
        <v>468</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-2</v>
      </c>
      <c r="CI11" s="770"/>
      <c r="CJ11" s="770"/>
      <c r="CK11" s="770"/>
      <c r="CL11" s="771"/>
      <c r="CM11" s="769">
        <v>20</v>
      </c>
      <c r="CN11" s="770"/>
      <c r="CO11" s="770"/>
      <c r="CP11" s="770"/>
      <c r="CQ11" s="771"/>
      <c r="CR11" s="769">
        <v>5</v>
      </c>
      <c r="CS11" s="770"/>
      <c r="CT11" s="770"/>
      <c r="CU11" s="770"/>
      <c r="CV11" s="771"/>
      <c r="CW11" s="769" t="s">
        <v>468</v>
      </c>
      <c r="CX11" s="770"/>
      <c r="CY11" s="770"/>
      <c r="CZ11" s="770"/>
      <c r="DA11" s="771"/>
      <c r="DB11" s="769" t="s">
        <v>468</v>
      </c>
      <c r="DC11" s="770"/>
      <c r="DD11" s="770"/>
      <c r="DE11" s="770"/>
      <c r="DF11" s="771"/>
      <c r="DG11" s="769" t="s">
        <v>468</v>
      </c>
      <c r="DH11" s="770"/>
      <c r="DI11" s="770"/>
      <c r="DJ11" s="770"/>
      <c r="DK11" s="771"/>
      <c r="DL11" s="769" t="s">
        <v>468</v>
      </c>
      <c r="DM11" s="770"/>
      <c r="DN11" s="770"/>
      <c r="DO11" s="770"/>
      <c r="DP11" s="771"/>
      <c r="DQ11" s="769" t="s">
        <v>468</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0</v>
      </c>
      <c r="CI12" s="770"/>
      <c r="CJ12" s="770"/>
      <c r="CK12" s="770"/>
      <c r="CL12" s="771"/>
      <c r="CM12" s="769">
        <v>2</v>
      </c>
      <c r="CN12" s="770"/>
      <c r="CO12" s="770"/>
      <c r="CP12" s="770"/>
      <c r="CQ12" s="771"/>
      <c r="CR12" s="769">
        <v>2</v>
      </c>
      <c r="CS12" s="770"/>
      <c r="CT12" s="770"/>
      <c r="CU12" s="770"/>
      <c r="CV12" s="771"/>
      <c r="CW12" s="769">
        <v>0</v>
      </c>
      <c r="CX12" s="770"/>
      <c r="CY12" s="770"/>
      <c r="CZ12" s="770"/>
      <c r="DA12" s="771"/>
      <c r="DB12" s="769" t="s">
        <v>468</v>
      </c>
      <c r="DC12" s="770"/>
      <c r="DD12" s="770"/>
      <c r="DE12" s="770"/>
      <c r="DF12" s="771"/>
      <c r="DG12" s="769" t="s">
        <v>468</v>
      </c>
      <c r="DH12" s="770"/>
      <c r="DI12" s="770"/>
      <c r="DJ12" s="770"/>
      <c r="DK12" s="771"/>
      <c r="DL12" s="769" t="s">
        <v>468</v>
      </c>
      <c r="DM12" s="770"/>
      <c r="DN12" s="770"/>
      <c r="DO12" s="770"/>
      <c r="DP12" s="771"/>
      <c r="DQ12" s="769" t="s">
        <v>468</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c r="BU13" s="757"/>
      <c r="BV13" s="757"/>
      <c r="BW13" s="757"/>
      <c r="BX13" s="757"/>
      <c r="BY13" s="757"/>
      <c r="BZ13" s="757"/>
      <c r="CA13" s="757"/>
      <c r="CB13" s="757"/>
      <c r="CC13" s="757"/>
      <c r="CD13" s="757"/>
      <c r="CE13" s="757"/>
      <c r="CF13" s="757"/>
      <c r="CG13" s="758"/>
      <c r="CH13" s="769">
        <v>6</v>
      </c>
      <c r="CI13" s="770"/>
      <c r="CJ13" s="770"/>
      <c r="CK13" s="770"/>
      <c r="CL13" s="771"/>
      <c r="CM13" s="769">
        <v>52</v>
      </c>
      <c r="CN13" s="770"/>
      <c r="CO13" s="770"/>
      <c r="CP13" s="770"/>
      <c r="CQ13" s="771"/>
      <c r="CR13" s="769">
        <v>8</v>
      </c>
      <c r="CS13" s="770"/>
      <c r="CT13" s="770"/>
      <c r="CU13" s="770"/>
      <c r="CV13" s="771"/>
      <c r="CW13" s="769" t="s">
        <v>468</v>
      </c>
      <c r="CX13" s="770"/>
      <c r="CY13" s="770"/>
      <c r="CZ13" s="770"/>
      <c r="DA13" s="771"/>
      <c r="DB13" s="769" t="s">
        <v>468</v>
      </c>
      <c r="DC13" s="770"/>
      <c r="DD13" s="770"/>
      <c r="DE13" s="770"/>
      <c r="DF13" s="771"/>
      <c r="DG13" s="769" t="s">
        <v>468</v>
      </c>
      <c r="DH13" s="770"/>
      <c r="DI13" s="770"/>
      <c r="DJ13" s="770"/>
      <c r="DK13" s="771"/>
      <c r="DL13" s="769" t="s">
        <v>468</v>
      </c>
      <c r="DM13" s="770"/>
      <c r="DN13" s="770"/>
      <c r="DO13" s="770"/>
      <c r="DP13" s="771"/>
      <c r="DQ13" s="769" t="s">
        <v>468</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551</v>
      </c>
      <c r="BT14" s="757"/>
      <c r="BU14" s="757"/>
      <c r="BV14" s="757"/>
      <c r="BW14" s="757"/>
      <c r="BX14" s="757"/>
      <c r="BY14" s="757"/>
      <c r="BZ14" s="757"/>
      <c r="CA14" s="757"/>
      <c r="CB14" s="757"/>
      <c r="CC14" s="757"/>
      <c r="CD14" s="757"/>
      <c r="CE14" s="757"/>
      <c r="CF14" s="757"/>
      <c r="CG14" s="758"/>
      <c r="CH14" s="769">
        <v>-4</v>
      </c>
      <c r="CI14" s="770"/>
      <c r="CJ14" s="770"/>
      <c r="CK14" s="770"/>
      <c r="CL14" s="771"/>
      <c r="CM14" s="769">
        <v>16</v>
      </c>
      <c r="CN14" s="770"/>
      <c r="CO14" s="770"/>
      <c r="CP14" s="770"/>
      <c r="CQ14" s="771"/>
      <c r="CR14" s="769">
        <v>7</v>
      </c>
      <c r="CS14" s="770"/>
      <c r="CT14" s="770"/>
      <c r="CU14" s="770"/>
      <c r="CV14" s="771"/>
      <c r="CW14" s="769">
        <v>4</v>
      </c>
      <c r="CX14" s="770"/>
      <c r="CY14" s="770"/>
      <c r="CZ14" s="770"/>
      <c r="DA14" s="771"/>
      <c r="DB14" s="769" t="s">
        <v>468</v>
      </c>
      <c r="DC14" s="770"/>
      <c r="DD14" s="770"/>
      <c r="DE14" s="770"/>
      <c r="DF14" s="771"/>
      <c r="DG14" s="769" t="s">
        <v>468</v>
      </c>
      <c r="DH14" s="770"/>
      <c r="DI14" s="770"/>
      <c r="DJ14" s="770"/>
      <c r="DK14" s="771"/>
      <c r="DL14" s="769" t="s">
        <v>468</v>
      </c>
      <c r="DM14" s="770"/>
      <c r="DN14" s="770"/>
      <c r="DO14" s="770"/>
      <c r="DP14" s="771"/>
      <c r="DQ14" s="769" t="s">
        <v>468</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44328</v>
      </c>
      <c r="R23" s="782"/>
      <c r="S23" s="782"/>
      <c r="T23" s="782"/>
      <c r="U23" s="782"/>
      <c r="V23" s="782">
        <v>43598</v>
      </c>
      <c r="W23" s="782"/>
      <c r="X23" s="782"/>
      <c r="Y23" s="782"/>
      <c r="Z23" s="782"/>
      <c r="AA23" s="782">
        <v>730</v>
      </c>
      <c r="AB23" s="782"/>
      <c r="AC23" s="782"/>
      <c r="AD23" s="782"/>
      <c r="AE23" s="783"/>
      <c r="AF23" s="784">
        <v>496</v>
      </c>
      <c r="AG23" s="782"/>
      <c r="AH23" s="782"/>
      <c r="AI23" s="782"/>
      <c r="AJ23" s="785"/>
      <c r="AK23" s="786"/>
      <c r="AL23" s="787"/>
      <c r="AM23" s="787"/>
      <c r="AN23" s="787"/>
      <c r="AO23" s="787"/>
      <c r="AP23" s="782">
        <v>57076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525</v>
      </c>
      <c r="C28" s="720"/>
      <c r="D28" s="720"/>
      <c r="E28" s="720"/>
      <c r="F28" s="720"/>
      <c r="G28" s="720"/>
      <c r="H28" s="720"/>
      <c r="I28" s="720"/>
      <c r="J28" s="720"/>
      <c r="K28" s="720"/>
      <c r="L28" s="720"/>
      <c r="M28" s="720"/>
      <c r="N28" s="720"/>
      <c r="O28" s="720"/>
      <c r="P28" s="721"/>
      <c r="Q28" s="809">
        <v>11124</v>
      </c>
      <c r="R28" s="810"/>
      <c r="S28" s="810"/>
      <c r="T28" s="810"/>
      <c r="U28" s="810"/>
      <c r="V28" s="810">
        <v>11100</v>
      </c>
      <c r="W28" s="810"/>
      <c r="X28" s="810"/>
      <c r="Y28" s="810"/>
      <c r="Z28" s="810"/>
      <c r="AA28" s="810">
        <v>23</v>
      </c>
      <c r="AB28" s="810"/>
      <c r="AC28" s="810"/>
      <c r="AD28" s="810"/>
      <c r="AE28" s="811"/>
      <c r="AF28" s="812">
        <v>23</v>
      </c>
      <c r="AG28" s="810"/>
      <c r="AH28" s="810"/>
      <c r="AI28" s="810"/>
      <c r="AJ28" s="813"/>
      <c r="AK28" s="814">
        <v>846</v>
      </c>
      <c r="AL28" s="806"/>
      <c r="AM28" s="806"/>
      <c r="AN28" s="806"/>
      <c r="AO28" s="806"/>
      <c r="AP28" s="806" t="s">
        <v>526</v>
      </c>
      <c r="AQ28" s="806"/>
      <c r="AR28" s="806"/>
      <c r="AS28" s="806"/>
      <c r="AT28" s="806"/>
      <c r="AU28" s="806" t="s">
        <v>523</v>
      </c>
      <c r="AV28" s="806"/>
      <c r="AW28" s="806"/>
      <c r="AX28" s="806"/>
      <c r="AY28" s="806"/>
      <c r="AZ28" s="806" t="s">
        <v>523</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527</v>
      </c>
      <c r="C29" s="744"/>
      <c r="D29" s="744"/>
      <c r="E29" s="744"/>
      <c r="F29" s="744"/>
      <c r="G29" s="744"/>
      <c r="H29" s="744"/>
      <c r="I29" s="744"/>
      <c r="J29" s="744"/>
      <c r="K29" s="744"/>
      <c r="L29" s="744"/>
      <c r="M29" s="744"/>
      <c r="N29" s="744"/>
      <c r="O29" s="744"/>
      <c r="P29" s="745"/>
      <c r="Q29" s="746">
        <v>291</v>
      </c>
      <c r="R29" s="747"/>
      <c r="S29" s="747"/>
      <c r="T29" s="747"/>
      <c r="U29" s="747"/>
      <c r="V29" s="747">
        <v>291</v>
      </c>
      <c r="W29" s="747"/>
      <c r="X29" s="747"/>
      <c r="Y29" s="747"/>
      <c r="Z29" s="747"/>
      <c r="AA29" s="747" t="s">
        <v>523</v>
      </c>
      <c r="AB29" s="747"/>
      <c r="AC29" s="747"/>
      <c r="AD29" s="747"/>
      <c r="AE29" s="748"/>
      <c r="AF29" s="749" t="s">
        <v>523</v>
      </c>
      <c r="AG29" s="750"/>
      <c r="AH29" s="750"/>
      <c r="AI29" s="750"/>
      <c r="AJ29" s="751"/>
      <c r="AK29" s="817">
        <v>75</v>
      </c>
      <c r="AL29" s="818"/>
      <c r="AM29" s="818"/>
      <c r="AN29" s="818"/>
      <c r="AO29" s="818"/>
      <c r="AP29" s="818">
        <v>253</v>
      </c>
      <c r="AQ29" s="818"/>
      <c r="AR29" s="818"/>
      <c r="AS29" s="818"/>
      <c r="AT29" s="818"/>
      <c r="AU29" s="818">
        <v>70</v>
      </c>
      <c r="AV29" s="818"/>
      <c r="AW29" s="818"/>
      <c r="AX29" s="818"/>
      <c r="AY29" s="818"/>
      <c r="AZ29" s="818" t="s">
        <v>523</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528</v>
      </c>
      <c r="C30" s="744"/>
      <c r="D30" s="744"/>
      <c r="E30" s="744"/>
      <c r="F30" s="744"/>
      <c r="G30" s="744"/>
      <c r="H30" s="744"/>
      <c r="I30" s="744"/>
      <c r="J30" s="744"/>
      <c r="K30" s="744"/>
      <c r="L30" s="744"/>
      <c r="M30" s="744"/>
      <c r="N30" s="744"/>
      <c r="O30" s="744"/>
      <c r="P30" s="745"/>
      <c r="Q30" s="746">
        <v>8513</v>
      </c>
      <c r="R30" s="747"/>
      <c r="S30" s="747"/>
      <c r="T30" s="747"/>
      <c r="U30" s="747"/>
      <c r="V30" s="747">
        <v>8292</v>
      </c>
      <c r="W30" s="747"/>
      <c r="X30" s="747"/>
      <c r="Y30" s="747"/>
      <c r="Z30" s="747"/>
      <c r="AA30" s="747">
        <v>221</v>
      </c>
      <c r="AB30" s="747"/>
      <c r="AC30" s="747"/>
      <c r="AD30" s="747"/>
      <c r="AE30" s="748"/>
      <c r="AF30" s="749">
        <v>221</v>
      </c>
      <c r="AG30" s="750"/>
      <c r="AH30" s="750"/>
      <c r="AI30" s="750"/>
      <c r="AJ30" s="751"/>
      <c r="AK30" s="817">
        <v>1188</v>
      </c>
      <c r="AL30" s="818"/>
      <c r="AM30" s="818"/>
      <c r="AN30" s="818"/>
      <c r="AO30" s="818"/>
      <c r="AP30" s="818" t="s">
        <v>526</v>
      </c>
      <c r="AQ30" s="818"/>
      <c r="AR30" s="818"/>
      <c r="AS30" s="818"/>
      <c r="AT30" s="818"/>
      <c r="AU30" s="818" t="s">
        <v>523</v>
      </c>
      <c r="AV30" s="818"/>
      <c r="AW30" s="818"/>
      <c r="AX30" s="818"/>
      <c r="AY30" s="818"/>
      <c r="AZ30" s="818" t="s">
        <v>523</v>
      </c>
      <c r="BA30" s="818"/>
      <c r="BB30" s="818"/>
      <c r="BC30" s="818"/>
      <c r="BD30" s="81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529</v>
      </c>
      <c r="C31" s="744"/>
      <c r="D31" s="744"/>
      <c r="E31" s="744"/>
      <c r="F31" s="744"/>
      <c r="G31" s="744"/>
      <c r="H31" s="744"/>
      <c r="I31" s="744"/>
      <c r="J31" s="744"/>
      <c r="K31" s="744"/>
      <c r="L31" s="744"/>
      <c r="M31" s="744"/>
      <c r="N31" s="744"/>
      <c r="O31" s="744"/>
      <c r="P31" s="745"/>
      <c r="Q31" s="746">
        <v>66</v>
      </c>
      <c r="R31" s="747"/>
      <c r="S31" s="747"/>
      <c r="T31" s="747"/>
      <c r="U31" s="747"/>
      <c r="V31" s="747">
        <v>66</v>
      </c>
      <c r="W31" s="747"/>
      <c r="X31" s="747"/>
      <c r="Y31" s="747"/>
      <c r="Z31" s="747"/>
      <c r="AA31" s="747" t="s">
        <v>523</v>
      </c>
      <c r="AB31" s="747"/>
      <c r="AC31" s="747"/>
      <c r="AD31" s="747"/>
      <c r="AE31" s="748"/>
      <c r="AF31" s="749" t="s">
        <v>523</v>
      </c>
      <c r="AG31" s="750"/>
      <c r="AH31" s="750"/>
      <c r="AI31" s="750"/>
      <c r="AJ31" s="751"/>
      <c r="AK31" s="817">
        <v>1</v>
      </c>
      <c r="AL31" s="818"/>
      <c r="AM31" s="818"/>
      <c r="AN31" s="818"/>
      <c r="AO31" s="818"/>
      <c r="AP31" s="818" t="s">
        <v>526</v>
      </c>
      <c r="AQ31" s="818"/>
      <c r="AR31" s="818"/>
      <c r="AS31" s="818"/>
      <c r="AT31" s="818"/>
      <c r="AU31" s="818" t="s">
        <v>523</v>
      </c>
      <c r="AV31" s="818"/>
      <c r="AW31" s="818"/>
      <c r="AX31" s="818"/>
      <c r="AY31" s="818"/>
      <c r="AZ31" s="818" t="s">
        <v>523</v>
      </c>
      <c r="BA31" s="818"/>
      <c r="BB31" s="818"/>
      <c r="BC31" s="818"/>
      <c r="BD31" s="818"/>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530</v>
      </c>
      <c r="C32" s="744"/>
      <c r="D32" s="744"/>
      <c r="E32" s="744"/>
      <c r="F32" s="744"/>
      <c r="G32" s="744"/>
      <c r="H32" s="744"/>
      <c r="I32" s="744"/>
      <c r="J32" s="744"/>
      <c r="K32" s="744"/>
      <c r="L32" s="744"/>
      <c r="M32" s="744"/>
      <c r="N32" s="744"/>
      <c r="O32" s="744"/>
      <c r="P32" s="745"/>
      <c r="Q32" s="746">
        <v>969</v>
      </c>
      <c r="R32" s="747"/>
      <c r="S32" s="747"/>
      <c r="T32" s="747"/>
      <c r="U32" s="747"/>
      <c r="V32" s="747">
        <v>967</v>
      </c>
      <c r="W32" s="747"/>
      <c r="X32" s="747"/>
      <c r="Y32" s="747"/>
      <c r="Z32" s="747"/>
      <c r="AA32" s="747">
        <v>2</v>
      </c>
      <c r="AB32" s="747"/>
      <c r="AC32" s="747"/>
      <c r="AD32" s="747"/>
      <c r="AE32" s="748"/>
      <c r="AF32" s="749">
        <v>2</v>
      </c>
      <c r="AG32" s="750"/>
      <c r="AH32" s="750"/>
      <c r="AI32" s="750"/>
      <c r="AJ32" s="751"/>
      <c r="AK32" s="817">
        <v>333</v>
      </c>
      <c r="AL32" s="818"/>
      <c r="AM32" s="818"/>
      <c r="AN32" s="818"/>
      <c r="AO32" s="818"/>
      <c r="AP32" s="818" t="s">
        <v>526</v>
      </c>
      <c r="AQ32" s="818"/>
      <c r="AR32" s="818"/>
      <c r="AS32" s="818"/>
      <c r="AT32" s="818"/>
      <c r="AU32" s="818" t="s">
        <v>523</v>
      </c>
      <c r="AV32" s="818"/>
      <c r="AW32" s="818"/>
      <c r="AX32" s="818"/>
      <c r="AY32" s="818"/>
      <c r="AZ32" s="818" t="s">
        <v>523</v>
      </c>
      <c r="BA32" s="818"/>
      <c r="BB32" s="818"/>
      <c r="BC32" s="818"/>
      <c r="BD32" s="818"/>
      <c r="BE32" s="815"/>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531</v>
      </c>
      <c r="C33" s="744"/>
      <c r="D33" s="744"/>
      <c r="E33" s="744"/>
      <c r="F33" s="744"/>
      <c r="G33" s="744"/>
      <c r="H33" s="744"/>
      <c r="I33" s="744"/>
      <c r="J33" s="744"/>
      <c r="K33" s="744"/>
      <c r="L33" s="744"/>
      <c r="M33" s="744"/>
      <c r="N33" s="744"/>
      <c r="O33" s="744"/>
      <c r="P33" s="745"/>
      <c r="Q33" s="746">
        <v>998</v>
      </c>
      <c r="R33" s="747"/>
      <c r="S33" s="747"/>
      <c r="T33" s="747"/>
      <c r="U33" s="747"/>
      <c r="V33" s="747">
        <v>963</v>
      </c>
      <c r="W33" s="747"/>
      <c r="X33" s="747"/>
      <c r="Y33" s="747"/>
      <c r="Z33" s="747"/>
      <c r="AA33" s="747">
        <v>35</v>
      </c>
      <c r="AB33" s="747"/>
      <c r="AC33" s="747"/>
      <c r="AD33" s="747"/>
      <c r="AE33" s="748"/>
      <c r="AF33" s="749">
        <v>587</v>
      </c>
      <c r="AG33" s="750"/>
      <c r="AH33" s="750"/>
      <c r="AI33" s="750"/>
      <c r="AJ33" s="751"/>
      <c r="AK33" s="817">
        <v>17</v>
      </c>
      <c r="AL33" s="818"/>
      <c r="AM33" s="818"/>
      <c r="AN33" s="818"/>
      <c r="AO33" s="818"/>
      <c r="AP33" s="818">
        <v>4369</v>
      </c>
      <c r="AQ33" s="818"/>
      <c r="AR33" s="818"/>
      <c r="AS33" s="818"/>
      <c r="AT33" s="818"/>
      <c r="AU33" s="818">
        <v>135</v>
      </c>
      <c r="AV33" s="818"/>
      <c r="AW33" s="818"/>
      <c r="AX33" s="818"/>
      <c r="AY33" s="818"/>
      <c r="AZ33" s="818" t="s">
        <v>523</v>
      </c>
      <c r="BA33" s="818"/>
      <c r="BB33" s="818"/>
      <c r="BC33" s="818"/>
      <c r="BD33" s="818"/>
      <c r="BE33" s="815" t="s">
        <v>532</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533</v>
      </c>
      <c r="C34" s="744"/>
      <c r="D34" s="744"/>
      <c r="E34" s="744"/>
      <c r="F34" s="744"/>
      <c r="G34" s="744"/>
      <c r="H34" s="744"/>
      <c r="I34" s="744"/>
      <c r="J34" s="744"/>
      <c r="K34" s="744"/>
      <c r="L34" s="744"/>
      <c r="M34" s="744"/>
      <c r="N34" s="744"/>
      <c r="O34" s="744"/>
      <c r="P34" s="745"/>
      <c r="Q34" s="819">
        <v>830</v>
      </c>
      <c r="R34" s="750"/>
      <c r="S34" s="750"/>
      <c r="T34" s="750"/>
      <c r="U34" s="820"/>
      <c r="V34" s="747">
        <v>830</v>
      </c>
      <c r="W34" s="747"/>
      <c r="X34" s="747"/>
      <c r="Y34" s="747"/>
      <c r="Z34" s="747"/>
      <c r="AA34" s="747" t="s">
        <v>523</v>
      </c>
      <c r="AB34" s="747"/>
      <c r="AC34" s="747"/>
      <c r="AD34" s="747"/>
      <c r="AE34" s="748"/>
      <c r="AF34" s="749">
        <v>485</v>
      </c>
      <c r="AG34" s="750"/>
      <c r="AH34" s="750"/>
      <c r="AI34" s="750"/>
      <c r="AJ34" s="751"/>
      <c r="AK34" s="817">
        <v>623</v>
      </c>
      <c r="AL34" s="818"/>
      <c r="AM34" s="818"/>
      <c r="AN34" s="818"/>
      <c r="AO34" s="818"/>
      <c r="AP34" s="818">
        <v>6759</v>
      </c>
      <c r="AQ34" s="818"/>
      <c r="AR34" s="818"/>
      <c r="AS34" s="818"/>
      <c r="AT34" s="818"/>
      <c r="AU34" s="818">
        <v>4846</v>
      </c>
      <c r="AV34" s="818"/>
      <c r="AW34" s="818"/>
      <c r="AX34" s="818"/>
      <c r="AY34" s="818"/>
      <c r="AZ34" s="818" t="s">
        <v>523</v>
      </c>
      <c r="BA34" s="818"/>
      <c r="BB34" s="818"/>
      <c r="BC34" s="818"/>
      <c r="BD34" s="818"/>
      <c r="BE34" s="815" t="s">
        <v>532</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534</v>
      </c>
      <c r="C35" s="744"/>
      <c r="D35" s="744"/>
      <c r="E35" s="744"/>
      <c r="F35" s="744"/>
      <c r="G35" s="744"/>
      <c r="H35" s="744"/>
      <c r="I35" s="744"/>
      <c r="J35" s="744"/>
      <c r="K35" s="744"/>
      <c r="L35" s="744"/>
      <c r="M35" s="744"/>
      <c r="N35" s="744"/>
      <c r="O35" s="744"/>
      <c r="P35" s="745"/>
      <c r="Q35" s="819">
        <v>790</v>
      </c>
      <c r="R35" s="750"/>
      <c r="S35" s="750"/>
      <c r="T35" s="750"/>
      <c r="U35" s="820"/>
      <c r="V35" s="747">
        <v>774</v>
      </c>
      <c r="W35" s="747"/>
      <c r="X35" s="747"/>
      <c r="Y35" s="747"/>
      <c r="Z35" s="747"/>
      <c r="AA35" s="747">
        <v>16</v>
      </c>
      <c r="AB35" s="747"/>
      <c r="AC35" s="747"/>
      <c r="AD35" s="747"/>
      <c r="AE35" s="748"/>
      <c r="AF35" s="749">
        <v>14</v>
      </c>
      <c r="AG35" s="750"/>
      <c r="AH35" s="750"/>
      <c r="AI35" s="750"/>
      <c r="AJ35" s="751"/>
      <c r="AK35" s="817">
        <v>225</v>
      </c>
      <c r="AL35" s="818"/>
      <c r="AM35" s="818"/>
      <c r="AN35" s="818"/>
      <c r="AO35" s="818"/>
      <c r="AP35" s="818">
        <v>2728</v>
      </c>
      <c r="AQ35" s="818"/>
      <c r="AR35" s="818"/>
      <c r="AS35" s="818"/>
      <c r="AT35" s="818"/>
      <c r="AU35" s="818">
        <v>1452</v>
      </c>
      <c r="AV35" s="818"/>
      <c r="AW35" s="818"/>
      <c r="AX35" s="818"/>
      <c r="AY35" s="818"/>
      <c r="AZ35" s="818" t="s">
        <v>523</v>
      </c>
      <c r="BA35" s="818"/>
      <c r="BB35" s="818"/>
      <c r="BC35" s="818"/>
      <c r="BD35" s="818"/>
      <c r="BE35" s="815" t="s">
        <v>535</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536</v>
      </c>
      <c r="C36" s="744"/>
      <c r="D36" s="744"/>
      <c r="E36" s="744"/>
      <c r="F36" s="744"/>
      <c r="G36" s="744"/>
      <c r="H36" s="744"/>
      <c r="I36" s="744"/>
      <c r="J36" s="744"/>
      <c r="K36" s="744"/>
      <c r="L36" s="744"/>
      <c r="M36" s="744"/>
      <c r="N36" s="744"/>
      <c r="O36" s="744"/>
      <c r="P36" s="745"/>
      <c r="Q36" s="746">
        <v>64</v>
      </c>
      <c r="R36" s="747"/>
      <c r="S36" s="747"/>
      <c r="T36" s="747"/>
      <c r="U36" s="747"/>
      <c r="V36" s="747">
        <v>64</v>
      </c>
      <c r="W36" s="747"/>
      <c r="X36" s="747"/>
      <c r="Y36" s="747"/>
      <c r="Z36" s="747"/>
      <c r="AA36" s="747" t="s">
        <v>523</v>
      </c>
      <c r="AB36" s="747"/>
      <c r="AC36" s="747"/>
      <c r="AD36" s="747"/>
      <c r="AE36" s="748"/>
      <c r="AF36" s="749" t="s">
        <v>523</v>
      </c>
      <c r="AG36" s="750"/>
      <c r="AH36" s="750"/>
      <c r="AI36" s="750"/>
      <c r="AJ36" s="751"/>
      <c r="AK36" s="817">
        <v>8</v>
      </c>
      <c r="AL36" s="818"/>
      <c r="AM36" s="818"/>
      <c r="AN36" s="818"/>
      <c r="AO36" s="818"/>
      <c r="AP36" s="818">
        <v>101</v>
      </c>
      <c r="AQ36" s="818"/>
      <c r="AR36" s="818"/>
      <c r="AS36" s="818"/>
      <c r="AT36" s="818"/>
      <c r="AU36" s="818">
        <v>14</v>
      </c>
      <c r="AV36" s="818"/>
      <c r="AW36" s="818"/>
      <c r="AX36" s="818"/>
      <c r="AY36" s="818"/>
      <c r="AZ36" s="818" t="s">
        <v>523</v>
      </c>
      <c r="BA36" s="818"/>
      <c r="BB36" s="818"/>
      <c r="BC36" s="818"/>
      <c r="BD36" s="818"/>
      <c r="BE36" s="815" t="s">
        <v>535</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537</v>
      </c>
      <c r="C37" s="744"/>
      <c r="D37" s="744"/>
      <c r="E37" s="744"/>
      <c r="F37" s="744"/>
      <c r="G37" s="744"/>
      <c r="H37" s="744"/>
      <c r="I37" s="744"/>
      <c r="J37" s="744"/>
      <c r="K37" s="744"/>
      <c r="L37" s="744"/>
      <c r="M37" s="744"/>
      <c r="N37" s="744"/>
      <c r="O37" s="744"/>
      <c r="P37" s="745"/>
      <c r="Q37" s="746">
        <v>33</v>
      </c>
      <c r="R37" s="747"/>
      <c r="S37" s="747"/>
      <c r="T37" s="747"/>
      <c r="U37" s="747"/>
      <c r="V37" s="747">
        <v>22</v>
      </c>
      <c r="W37" s="747"/>
      <c r="X37" s="747"/>
      <c r="Y37" s="747"/>
      <c r="Z37" s="747"/>
      <c r="AA37" s="747">
        <v>11</v>
      </c>
      <c r="AB37" s="747"/>
      <c r="AC37" s="747"/>
      <c r="AD37" s="747"/>
      <c r="AE37" s="748"/>
      <c r="AF37" s="749">
        <v>11</v>
      </c>
      <c r="AG37" s="750"/>
      <c r="AH37" s="750"/>
      <c r="AI37" s="750"/>
      <c r="AJ37" s="751"/>
      <c r="AK37" s="817" t="s">
        <v>538</v>
      </c>
      <c r="AL37" s="818"/>
      <c r="AM37" s="818"/>
      <c r="AN37" s="818"/>
      <c r="AO37" s="818"/>
      <c r="AP37" s="818">
        <v>5</v>
      </c>
      <c r="AQ37" s="818"/>
      <c r="AR37" s="818"/>
      <c r="AS37" s="818"/>
      <c r="AT37" s="818"/>
      <c r="AU37" s="818" t="s">
        <v>523</v>
      </c>
      <c r="AV37" s="818"/>
      <c r="AW37" s="818"/>
      <c r="AX37" s="818"/>
      <c r="AY37" s="818"/>
      <c r="AZ37" s="818" t="s">
        <v>523</v>
      </c>
      <c r="BA37" s="818"/>
      <c r="BB37" s="818"/>
      <c r="BC37" s="818"/>
      <c r="BD37" s="818"/>
      <c r="BE37" s="815" t="s">
        <v>535</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539</v>
      </c>
      <c r="C38" s="744"/>
      <c r="D38" s="744"/>
      <c r="E38" s="744"/>
      <c r="F38" s="744"/>
      <c r="G38" s="744"/>
      <c r="H38" s="744"/>
      <c r="I38" s="744"/>
      <c r="J38" s="744"/>
      <c r="K38" s="744"/>
      <c r="L38" s="744"/>
      <c r="M38" s="744"/>
      <c r="N38" s="744"/>
      <c r="O38" s="744"/>
      <c r="P38" s="745"/>
      <c r="Q38" s="746">
        <v>593</v>
      </c>
      <c r="R38" s="747"/>
      <c r="S38" s="747"/>
      <c r="T38" s="747"/>
      <c r="U38" s="747"/>
      <c r="V38" s="747">
        <v>576</v>
      </c>
      <c r="W38" s="747"/>
      <c r="X38" s="747"/>
      <c r="Y38" s="747"/>
      <c r="Z38" s="747"/>
      <c r="AA38" s="747">
        <v>17</v>
      </c>
      <c r="AB38" s="747"/>
      <c r="AC38" s="747"/>
      <c r="AD38" s="747"/>
      <c r="AE38" s="748"/>
      <c r="AF38" s="749" t="s">
        <v>523</v>
      </c>
      <c r="AG38" s="750"/>
      <c r="AH38" s="750"/>
      <c r="AI38" s="750"/>
      <c r="AJ38" s="751"/>
      <c r="AK38" s="817">
        <v>191</v>
      </c>
      <c r="AL38" s="818"/>
      <c r="AM38" s="818"/>
      <c r="AN38" s="818"/>
      <c r="AO38" s="818"/>
      <c r="AP38" s="818">
        <v>1957</v>
      </c>
      <c r="AQ38" s="818"/>
      <c r="AR38" s="818"/>
      <c r="AS38" s="818"/>
      <c r="AT38" s="818"/>
      <c r="AU38" s="818">
        <v>1865</v>
      </c>
      <c r="AV38" s="818"/>
      <c r="AW38" s="818"/>
      <c r="AX38" s="818"/>
      <c r="AY38" s="818"/>
      <c r="AZ38" s="818" t="s">
        <v>523</v>
      </c>
      <c r="BA38" s="818"/>
      <c r="BB38" s="818"/>
      <c r="BC38" s="818"/>
      <c r="BD38" s="818"/>
      <c r="BE38" s="815" t="s">
        <v>535</v>
      </c>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540</v>
      </c>
      <c r="C39" s="744"/>
      <c r="D39" s="744"/>
      <c r="E39" s="744"/>
      <c r="F39" s="744"/>
      <c r="G39" s="744"/>
      <c r="H39" s="744"/>
      <c r="I39" s="744"/>
      <c r="J39" s="744"/>
      <c r="K39" s="744"/>
      <c r="L39" s="744"/>
      <c r="M39" s="744"/>
      <c r="N39" s="744"/>
      <c r="O39" s="744"/>
      <c r="P39" s="745"/>
      <c r="Q39" s="746">
        <v>503</v>
      </c>
      <c r="R39" s="747"/>
      <c r="S39" s="747"/>
      <c r="T39" s="747"/>
      <c r="U39" s="747"/>
      <c r="V39" s="747">
        <v>503</v>
      </c>
      <c r="W39" s="747"/>
      <c r="X39" s="747"/>
      <c r="Y39" s="747"/>
      <c r="Z39" s="747"/>
      <c r="AA39" s="747" t="s">
        <v>538</v>
      </c>
      <c r="AB39" s="747"/>
      <c r="AC39" s="747"/>
      <c r="AD39" s="747"/>
      <c r="AE39" s="748"/>
      <c r="AF39" s="749" t="s">
        <v>523</v>
      </c>
      <c r="AG39" s="750"/>
      <c r="AH39" s="750"/>
      <c r="AI39" s="750"/>
      <c r="AJ39" s="751"/>
      <c r="AK39" s="817">
        <v>295</v>
      </c>
      <c r="AL39" s="818"/>
      <c r="AM39" s="818"/>
      <c r="AN39" s="818"/>
      <c r="AO39" s="818"/>
      <c r="AP39" s="818">
        <v>2840</v>
      </c>
      <c r="AQ39" s="818"/>
      <c r="AR39" s="818"/>
      <c r="AS39" s="818"/>
      <c r="AT39" s="818"/>
      <c r="AU39" s="818">
        <v>2740</v>
      </c>
      <c r="AV39" s="818"/>
      <c r="AW39" s="818"/>
      <c r="AX39" s="818"/>
      <c r="AY39" s="818"/>
      <c r="AZ39" s="818" t="s">
        <v>523</v>
      </c>
      <c r="BA39" s="818"/>
      <c r="BB39" s="818"/>
      <c r="BC39" s="818"/>
      <c r="BD39" s="818"/>
      <c r="BE39" s="815" t="s">
        <v>535</v>
      </c>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541</v>
      </c>
      <c r="C40" s="744"/>
      <c r="D40" s="744"/>
      <c r="E40" s="744"/>
      <c r="F40" s="744"/>
      <c r="G40" s="744"/>
      <c r="H40" s="744"/>
      <c r="I40" s="744"/>
      <c r="J40" s="744"/>
      <c r="K40" s="744"/>
      <c r="L40" s="744"/>
      <c r="M40" s="744"/>
      <c r="N40" s="744"/>
      <c r="O40" s="744"/>
      <c r="P40" s="745"/>
      <c r="Q40" s="746">
        <v>213</v>
      </c>
      <c r="R40" s="747"/>
      <c r="S40" s="747"/>
      <c r="T40" s="747"/>
      <c r="U40" s="747"/>
      <c r="V40" s="747">
        <v>213</v>
      </c>
      <c r="W40" s="747"/>
      <c r="X40" s="747"/>
      <c r="Y40" s="747"/>
      <c r="Z40" s="747"/>
      <c r="AA40" s="747" t="s">
        <v>523</v>
      </c>
      <c r="AB40" s="747"/>
      <c r="AC40" s="747"/>
      <c r="AD40" s="747"/>
      <c r="AE40" s="748"/>
      <c r="AF40" s="749" t="s">
        <v>523</v>
      </c>
      <c r="AG40" s="750"/>
      <c r="AH40" s="750"/>
      <c r="AI40" s="750"/>
      <c r="AJ40" s="751"/>
      <c r="AK40" s="817">
        <v>168</v>
      </c>
      <c r="AL40" s="818"/>
      <c r="AM40" s="818"/>
      <c r="AN40" s="818"/>
      <c r="AO40" s="818"/>
      <c r="AP40" s="818">
        <v>1213</v>
      </c>
      <c r="AQ40" s="818"/>
      <c r="AR40" s="818"/>
      <c r="AS40" s="818"/>
      <c r="AT40" s="818"/>
      <c r="AU40" s="818">
        <v>1173</v>
      </c>
      <c r="AV40" s="818"/>
      <c r="AW40" s="818"/>
      <c r="AX40" s="818"/>
      <c r="AY40" s="818"/>
      <c r="AZ40" s="818" t="s">
        <v>523</v>
      </c>
      <c r="BA40" s="818"/>
      <c r="BB40" s="818"/>
      <c r="BC40" s="818"/>
      <c r="BD40" s="818"/>
      <c r="BE40" s="815" t="s">
        <v>535</v>
      </c>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542</v>
      </c>
      <c r="C41" s="744"/>
      <c r="D41" s="744"/>
      <c r="E41" s="744"/>
      <c r="F41" s="744"/>
      <c r="G41" s="744"/>
      <c r="H41" s="744"/>
      <c r="I41" s="744"/>
      <c r="J41" s="744"/>
      <c r="K41" s="744"/>
      <c r="L41" s="744"/>
      <c r="M41" s="744"/>
      <c r="N41" s="744"/>
      <c r="O41" s="744"/>
      <c r="P41" s="745"/>
      <c r="Q41" s="746">
        <v>14</v>
      </c>
      <c r="R41" s="747"/>
      <c r="S41" s="747"/>
      <c r="T41" s="747"/>
      <c r="U41" s="747"/>
      <c r="V41" s="747">
        <v>14</v>
      </c>
      <c r="W41" s="747"/>
      <c r="X41" s="747"/>
      <c r="Y41" s="747"/>
      <c r="Z41" s="747"/>
      <c r="AA41" s="747" t="s">
        <v>523</v>
      </c>
      <c r="AB41" s="747"/>
      <c r="AC41" s="747"/>
      <c r="AD41" s="747"/>
      <c r="AE41" s="748"/>
      <c r="AF41" s="749" t="s">
        <v>523</v>
      </c>
      <c r="AG41" s="750"/>
      <c r="AH41" s="750"/>
      <c r="AI41" s="750"/>
      <c r="AJ41" s="751"/>
      <c r="AK41" s="817">
        <v>13</v>
      </c>
      <c r="AL41" s="818"/>
      <c r="AM41" s="818"/>
      <c r="AN41" s="818"/>
      <c r="AO41" s="818"/>
      <c r="AP41" s="818">
        <v>67</v>
      </c>
      <c r="AQ41" s="818"/>
      <c r="AR41" s="818"/>
      <c r="AS41" s="818"/>
      <c r="AT41" s="818"/>
      <c r="AU41" s="818">
        <v>67</v>
      </c>
      <c r="AV41" s="818"/>
      <c r="AW41" s="818"/>
      <c r="AX41" s="818"/>
      <c r="AY41" s="818"/>
      <c r="AZ41" s="818" t="s">
        <v>523</v>
      </c>
      <c r="BA41" s="818"/>
      <c r="BB41" s="818"/>
      <c r="BC41" s="818"/>
      <c r="BD41" s="818"/>
      <c r="BE41" s="815" t="s">
        <v>535</v>
      </c>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543</v>
      </c>
      <c r="C42" s="744"/>
      <c r="D42" s="744"/>
      <c r="E42" s="744"/>
      <c r="F42" s="744"/>
      <c r="G42" s="744"/>
      <c r="H42" s="744"/>
      <c r="I42" s="744"/>
      <c r="J42" s="744"/>
      <c r="K42" s="744"/>
      <c r="L42" s="744"/>
      <c r="M42" s="744"/>
      <c r="N42" s="744"/>
      <c r="O42" s="744"/>
      <c r="P42" s="745"/>
      <c r="Q42" s="746">
        <v>57</v>
      </c>
      <c r="R42" s="747"/>
      <c r="S42" s="747"/>
      <c r="T42" s="747"/>
      <c r="U42" s="747"/>
      <c r="V42" s="747">
        <v>57</v>
      </c>
      <c r="W42" s="747"/>
      <c r="X42" s="747"/>
      <c r="Y42" s="747"/>
      <c r="Z42" s="747"/>
      <c r="AA42" s="747" t="s">
        <v>523</v>
      </c>
      <c r="AB42" s="747"/>
      <c r="AC42" s="747"/>
      <c r="AD42" s="747"/>
      <c r="AE42" s="748"/>
      <c r="AF42" s="749" t="s">
        <v>523</v>
      </c>
      <c r="AG42" s="750"/>
      <c r="AH42" s="750"/>
      <c r="AI42" s="750"/>
      <c r="AJ42" s="751"/>
      <c r="AK42" s="817">
        <v>14</v>
      </c>
      <c r="AL42" s="818"/>
      <c r="AM42" s="818"/>
      <c r="AN42" s="818"/>
      <c r="AO42" s="818"/>
      <c r="AP42" s="818">
        <v>99</v>
      </c>
      <c r="AQ42" s="818"/>
      <c r="AR42" s="818"/>
      <c r="AS42" s="818"/>
      <c r="AT42" s="818"/>
      <c r="AU42" s="818">
        <v>92</v>
      </c>
      <c r="AV42" s="818"/>
      <c r="AW42" s="818"/>
      <c r="AX42" s="818"/>
      <c r="AY42" s="818"/>
      <c r="AZ42" s="818" t="s">
        <v>523</v>
      </c>
      <c r="BA42" s="818"/>
      <c r="BB42" s="818"/>
      <c r="BC42" s="818"/>
      <c r="BD42" s="818"/>
      <c r="BE42" s="815" t="s">
        <v>535</v>
      </c>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1"/>
      <c r="BA43" s="821"/>
      <c r="BB43" s="821"/>
      <c r="BC43" s="821"/>
      <c r="BD43" s="821"/>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1"/>
      <c r="BA44" s="821"/>
      <c r="BB44" s="821"/>
      <c r="BC44" s="821"/>
      <c r="BD44" s="821"/>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1"/>
      <c r="BA45" s="821"/>
      <c r="BB45" s="821"/>
      <c r="BC45" s="821"/>
      <c r="BD45" s="821"/>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1"/>
      <c r="BA46" s="821"/>
      <c r="BB46" s="821"/>
      <c r="BC46" s="821"/>
      <c r="BD46" s="821"/>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1"/>
      <c r="BA47" s="821"/>
      <c r="BB47" s="821"/>
      <c r="BC47" s="821"/>
      <c r="BD47" s="821"/>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1"/>
      <c r="BA48" s="821"/>
      <c r="BB48" s="821"/>
      <c r="BC48" s="821"/>
      <c r="BD48" s="821"/>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1"/>
      <c r="BA49" s="821"/>
      <c r="BB49" s="821"/>
      <c r="BC49" s="821"/>
      <c r="BD49" s="821"/>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5"/>
      <c r="BF62" s="815"/>
      <c r="BG62" s="815"/>
      <c r="BH62" s="815"/>
      <c r="BI62" s="816"/>
      <c r="BJ62" s="834"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380</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1343</v>
      </c>
      <c r="AG63" s="831"/>
      <c r="AH63" s="831"/>
      <c r="AI63" s="831"/>
      <c r="AJ63" s="832"/>
      <c r="AK63" s="833"/>
      <c r="AL63" s="828"/>
      <c r="AM63" s="828"/>
      <c r="AN63" s="828"/>
      <c r="AO63" s="828"/>
      <c r="AP63" s="831">
        <v>20391</v>
      </c>
      <c r="AQ63" s="831"/>
      <c r="AR63" s="831"/>
      <c r="AS63" s="831"/>
      <c r="AT63" s="831"/>
      <c r="AU63" s="831">
        <v>12454</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382</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1" t="s">
        <v>370</v>
      </c>
      <c r="AG66" s="801"/>
      <c r="AH66" s="801"/>
      <c r="AI66" s="801"/>
      <c r="AJ66" s="842"/>
      <c r="AK66" s="705" t="s">
        <v>371</v>
      </c>
      <c r="AL66" s="729"/>
      <c r="AM66" s="729"/>
      <c r="AN66" s="729"/>
      <c r="AO66" s="730"/>
      <c r="AP66" s="705" t="s">
        <v>372</v>
      </c>
      <c r="AQ66" s="706"/>
      <c r="AR66" s="706"/>
      <c r="AS66" s="706"/>
      <c r="AT66" s="707"/>
      <c r="AU66" s="705" t="s">
        <v>383</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thickBot="1" x14ac:dyDescent="0.2">
      <c r="A68" s="209">
        <v>1</v>
      </c>
      <c r="B68" s="858" t="s">
        <v>552</v>
      </c>
      <c r="C68" s="859"/>
      <c r="D68" s="859"/>
      <c r="E68" s="859"/>
      <c r="F68" s="859"/>
      <c r="G68" s="859"/>
      <c r="H68" s="859"/>
      <c r="I68" s="859"/>
      <c r="J68" s="859"/>
      <c r="K68" s="859"/>
      <c r="L68" s="859"/>
      <c r="M68" s="859"/>
      <c r="N68" s="859"/>
      <c r="O68" s="859"/>
      <c r="P68" s="860"/>
      <c r="Q68" s="861">
        <v>371</v>
      </c>
      <c r="R68" s="855"/>
      <c r="S68" s="855"/>
      <c r="T68" s="855"/>
      <c r="U68" s="855"/>
      <c r="V68" s="855">
        <v>371</v>
      </c>
      <c r="W68" s="855"/>
      <c r="X68" s="855"/>
      <c r="Y68" s="855"/>
      <c r="Z68" s="855"/>
      <c r="AA68" s="855">
        <v>0</v>
      </c>
      <c r="AB68" s="855"/>
      <c r="AC68" s="855"/>
      <c r="AD68" s="855"/>
      <c r="AE68" s="855"/>
      <c r="AF68" s="855">
        <v>0</v>
      </c>
      <c r="AG68" s="855"/>
      <c r="AH68" s="855"/>
      <c r="AI68" s="855"/>
      <c r="AJ68" s="855"/>
      <c r="AK68" s="855">
        <v>7</v>
      </c>
      <c r="AL68" s="855"/>
      <c r="AM68" s="855"/>
      <c r="AN68" s="855"/>
      <c r="AO68" s="855"/>
      <c r="AP68" s="855" t="s">
        <v>523</v>
      </c>
      <c r="AQ68" s="855"/>
      <c r="AR68" s="855"/>
      <c r="AS68" s="855"/>
      <c r="AT68" s="855"/>
      <c r="AU68" s="855" t="s">
        <v>523</v>
      </c>
      <c r="AV68" s="855"/>
      <c r="AW68" s="855"/>
      <c r="AX68" s="855"/>
      <c r="AY68" s="855"/>
      <c r="AZ68" s="856" t="s">
        <v>553</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thickTop="1" x14ac:dyDescent="0.15">
      <c r="A69" s="212">
        <v>2</v>
      </c>
      <c r="B69" s="862" t="s">
        <v>554</v>
      </c>
      <c r="C69" s="863"/>
      <c r="D69" s="863"/>
      <c r="E69" s="863"/>
      <c r="F69" s="863"/>
      <c r="G69" s="863"/>
      <c r="H69" s="863"/>
      <c r="I69" s="863"/>
      <c r="J69" s="863"/>
      <c r="K69" s="863"/>
      <c r="L69" s="863"/>
      <c r="M69" s="863"/>
      <c r="N69" s="863"/>
      <c r="O69" s="863"/>
      <c r="P69" s="864"/>
      <c r="Q69" s="865">
        <v>33</v>
      </c>
      <c r="R69" s="818"/>
      <c r="S69" s="818"/>
      <c r="T69" s="818"/>
      <c r="U69" s="818"/>
      <c r="V69" s="818">
        <v>33</v>
      </c>
      <c r="W69" s="818"/>
      <c r="X69" s="818"/>
      <c r="Y69" s="818"/>
      <c r="Z69" s="818"/>
      <c r="AA69" s="818">
        <v>0</v>
      </c>
      <c r="AB69" s="818"/>
      <c r="AC69" s="818"/>
      <c r="AD69" s="818"/>
      <c r="AE69" s="818"/>
      <c r="AF69" s="818">
        <v>0</v>
      </c>
      <c r="AG69" s="818"/>
      <c r="AH69" s="818"/>
      <c r="AI69" s="818"/>
      <c r="AJ69" s="818"/>
      <c r="AK69" s="818">
        <v>1</v>
      </c>
      <c r="AL69" s="818"/>
      <c r="AM69" s="818"/>
      <c r="AN69" s="818"/>
      <c r="AO69" s="818"/>
      <c r="AP69" s="818" t="s">
        <v>523</v>
      </c>
      <c r="AQ69" s="818"/>
      <c r="AR69" s="818"/>
      <c r="AS69" s="818"/>
      <c r="AT69" s="818"/>
      <c r="AU69" s="818" t="s">
        <v>523</v>
      </c>
      <c r="AV69" s="818"/>
      <c r="AW69" s="818"/>
      <c r="AX69" s="818"/>
      <c r="AY69" s="818"/>
      <c r="AZ69" s="856" t="s">
        <v>555</v>
      </c>
      <c r="BA69" s="856"/>
      <c r="BB69" s="856"/>
      <c r="BC69" s="856"/>
      <c r="BD69" s="85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556</v>
      </c>
      <c r="C70" s="863"/>
      <c r="D70" s="863"/>
      <c r="E70" s="863"/>
      <c r="F70" s="863"/>
      <c r="G70" s="863"/>
      <c r="H70" s="863"/>
      <c r="I70" s="863"/>
      <c r="J70" s="863"/>
      <c r="K70" s="863"/>
      <c r="L70" s="863"/>
      <c r="M70" s="863"/>
      <c r="N70" s="863"/>
      <c r="O70" s="863"/>
      <c r="P70" s="864"/>
      <c r="Q70" s="865">
        <v>60</v>
      </c>
      <c r="R70" s="818"/>
      <c r="S70" s="818"/>
      <c r="T70" s="818"/>
      <c r="U70" s="818"/>
      <c r="V70" s="818">
        <v>51</v>
      </c>
      <c r="W70" s="818"/>
      <c r="X70" s="818"/>
      <c r="Y70" s="818"/>
      <c r="Z70" s="818"/>
      <c r="AA70" s="818">
        <v>9</v>
      </c>
      <c r="AB70" s="818"/>
      <c r="AC70" s="818"/>
      <c r="AD70" s="818"/>
      <c r="AE70" s="818"/>
      <c r="AF70" s="818">
        <v>9</v>
      </c>
      <c r="AG70" s="818"/>
      <c r="AH70" s="818"/>
      <c r="AI70" s="818"/>
      <c r="AJ70" s="818"/>
      <c r="AK70" s="818" t="s">
        <v>523</v>
      </c>
      <c r="AL70" s="818"/>
      <c r="AM70" s="818"/>
      <c r="AN70" s="818"/>
      <c r="AO70" s="818"/>
      <c r="AP70" s="818" t="s">
        <v>523</v>
      </c>
      <c r="AQ70" s="818"/>
      <c r="AR70" s="818"/>
      <c r="AS70" s="818"/>
      <c r="AT70" s="818"/>
      <c r="AU70" s="818" t="s">
        <v>523</v>
      </c>
      <c r="AV70" s="818"/>
      <c r="AW70" s="818"/>
      <c r="AX70" s="818"/>
      <c r="AY70" s="818"/>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557</v>
      </c>
      <c r="C71" s="863"/>
      <c r="D71" s="863"/>
      <c r="E71" s="863"/>
      <c r="F71" s="863"/>
      <c r="G71" s="863"/>
      <c r="H71" s="863"/>
      <c r="I71" s="863"/>
      <c r="J71" s="863"/>
      <c r="K71" s="863"/>
      <c r="L71" s="863"/>
      <c r="M71" s="863"/>
      <c r="N71" s="863"/>
      <c r="O71" s="863"/>
      <c r="P71" s="864"/>
      <c r="Q71" s="865">
        <v>225</v>
      </c>
      <c r="R71" s="818"/>
      <c r="S71" s="818"/>
      <c r="T71" s="818"/>
      <c r="U71" s="818"/>
      <c r="V71" s="818">
        <v>127</v>
      </c>
      <c r="W71" s="818"/>
      <c r="X71" s="818"/>
      <c r="Y71" s="818"/>
      <c r="Z71" s="818"/>
      <c r="AA71" s="818">
        <v>98</v>
      </c>
      <c r="AB71" s="818"/>
      <c r="AC71" s="818"/>
      <c r="AD71" s="818"/>
      <c r="AE71" s="818"/>
      <c r="AF71" s="818">
        <v>98</v>
      </c>
      <c r="AG71" s="818"/>
      <c r="AH71" s="818"/>
      <c r="AI71" s="818"/>
      <c r="AJ71" s="818"/>
      <c r="AK71" s="818">
        <v>25</v>
      </c>
      <c r="AL71" s="818"/>
      <c r="AM71" s="818"/>
      <c r="AN71" s="818"/>
      <c r="AO71" s="818"/>
      <c r="AP71" s="818" t="s">
        <v>523</v>
      </c>
      <c r="AQ71" s="818"/>
      <c r="AR71" s="818"/>
      <c r="AS71" s="818"/>
      <c r="AT71" s="818"/>
      <c r="AU71" s="818" t="s">
        <v>523</v>
      </c>
      <c r="AV71" s="818"/>
      <c r="AW71" s="818"/>
      <c r="AX71" s="818"/>
      <c r="AY71" s="818"/>
      <c r="AZ71" s="866" t="s">
        <v>558</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559</v>
      </c>
      <c r="C72" s="863"/>
      <c r="D72" s="863"/>
      <c r="E72" s="863"/>
      <c r="F72" s="863"/>
      <c r="G72" s="863"/>
      <c r="H72" s="863"/>
      <c r="I72" s="863"/>
      <c r="J72" s="863"/>
      <c r="K72" s="863"/>
      <c r="L72" s="863"/>
      <c r="M72" s="863"/>
      <c r="N72" s="863"/>
      <c r="O72" s="863"/>
      <c r="P72" s="864"/>
      <c r="Q72" s="865">
        <v>183426</v>
      </c>
      <c r="R72" s="818"/>
      <c r="S72" s="818"/>
      <c r="T72" s="818"/>
      <c r="U72" s="818"/>
      <c r="V72" s="818">
        <v>174316</v>
      </c>
      <c r="W72" s="818"/>
      <c r="X72" s="818"/>
      <c r="Y72" s="818"/>
      <c r="Z72" s="818"/>
      <c r="AA72" s="818">
        <v>9110</v>
      </c>
      <c r="AB72" s="818"/>
      <c r="AC72" s="818"/>
      <c r="AD72" s="818"/>
      <c r="AE72" s="818"/>
      <c r="AF72" s="818">
        <v>9110</v>
      </c>
      <c r="AG72" s="818"/>
      <c r="AH72" s="818"/>
      <c r="AI72" s="818"/>
      <c r="AJ72" s="818"/>
      <c r="AK72" s="818">
        <v>1195</v>
      </c>
      <c r="AL72" s="818"/>
      <c r="AM72" s="818"/>
      <c r="AN72" s="818"/>
      <c r="AO72" s="818"/>
      <c r="AP72" s="818" t="s">
        <v>523</v>
      </c>
      <c r="AQ72" s="818"/>
      <c r="AR72" s="818"/>
      <c r="AS72" s="818"/>
      <c r="AT72" s="818"/>
      <c r="AU72" s="818" t="s">
        <v>523</v>
      </c>
      <c r="AV72" s="818"/>
      <c r="AW72" s="818"/>
      <c r="AX72" s="818"/>
      <c r="AY72" s="818"/>
      <c r="AZ72" s="866" t="s">
        <v>560</v>
      </c>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c r="C73" s="863"/>
      <c r="D73" s="863"/>
      <c r="E73" s="863"/>
      <c r="F73" s="863"/>
      <c r="G73" s="863"/>
      <c r="H73" s="863"/>
      <c r="I73" s="863"/>
      <c r="J73" s="863"/>
      <c r="K73" s="863"/>
      <c r="L73" s="863"/>
      <c r="M73" s="863"/>
      <c r="N73" s="863"/>
      <c r="O73" s="863"/>
      <c r="P73" s="864"/>
      <c r="Q73" s="865"/>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69"/>
      <c r="S75" s="869"/>
      <c r="T75" s="869"/>
      <c r="U75" s="817"/>
      <c r="V75" s="870"/>
      <c r="W75" s="869"/>
      <c r="X75" s="869"/>
      <c r="Y75" s="869"/>
      <c r="Z75" s="817"/>
      <c r="AA75" s="870"/>
      <c r="AB75" s="869"/>
      <c r="AC75" s="869"/>
      <c r="AD75" s="869"/>
      <c r="AE75" s="817"/>
      <c r="AF75" s="870"/>
      <c r="AG75" s="869"/>
      <c r="AH75" s="869"/>
      <c r="AI75" s="869"/>
      <c r="AJ75" s="817"/>
      <c r="AK75" s="870"/>
      <c r="AL75" s="869"/>
      <c r="AM75" s="869"/>
      <c r="AN75" s="869"/>
      <c r="AO75" s="817"/>
      <c r="AP75" s="870"/>
      <c r="AQ75" s="869"/>
      <c r="AR75" s="869"/>
      <c r="AS75" s="869"/>
      <c r="AT75" s="817"/>
      <c r="AU75" s="870"/>
      <c r="AV75" s="869"/>
      <c r="AW75" s="869"/>
      <c r="AX75" s="869"/>
      <c r="AY75" s="817"/>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69"/>
      <c r="S76" s="869"/>
      <c r="T76" s="869"/>
      <c r="U76" s="817"/>
      <c r="V76" s="870"/>
      <c r="W76" s="869"/>
      <c r="X76" s="869"/>
      <c r="Y76" s="869"/>
      <c r="Z76" s="817"/>
      <c r="AA76" s="870"/>
      <c r="AB76" s="869"/>
      <c r="AC76" s="869"/>
      <c r="AD76" s="869"/>
      <c r="AE76" s="817"/>
      <c r="AF76" s="870"/>
      <c r="AG76" s="869"/>
      <c r="AH76" s="869"/>
      <c r="AI76" s="869"/>
      <c r="AJ76" s="817"/>
      <c r="AK76" s="870"/>
      <c r="AL76" s="869"/>
      <c r="AM76" s="869"/>
      <c r="AN76" s="869"/>
      <c r="AO76" s="817"/>
      <c r="AP76" s="870"/>
      <c r="AQ76" s="869"/>
      <c r="AR76" s="869"/>
      <c r="AS76" s="869"/>
      <c r="AT76" s="817"/>
      <c r="AU76" s="870"/>
      <c r="AV76" s="869"/>
      <c r="AW76" s="869"/>
      <c r="AX76" s="869"/>
      <c r="AY76" s="817"/>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7"/>
      <c r="V77" s="870"/>
      <c r="W77" s="869"/>
      <c r="X77" s="869"/>
      <c r="Y77" s="869"/>
      <c r="Z77" s="817"/>
      <c r="AA77" s="870"/>
      <c r="AB77" s="869"/>
      <c r="AC77" s="869"/>
      <c r="AD77" s="869"/>
      <c r="AE77" s="817"/>
      <c r="AF77" s="870"/>
      <c r="AG77" s="869"/>
      <c r="AH77" s="869"/>
      <c r="AI77" s="869"/>
      <c r="AJ77" s="817"/>
      <c r="AK77" s="870"/>
      <c r="AL77" s="869"/>
      <c r="AM77" s="869"/>
      <c r="AN77" s="869"/>
      <c r="AO77" s="817"/>
      <c r="AP77" s="870"/>
      <c r="AQ77" s="869"/>
      <c r="AR77" s="869"/>
      <c r="AS77" s="869"/>
      <c r="AT77" s="817"/>
      <c r="AU77" s="870"/>
      <c r="AV77" s="869"/>
      <c r="AW77" s="869"/>
      <c r="AX77" s="869"/>
      <c r="AY77" s="817"/>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363</v>
      </c>
      <c r="B88" s="778" t="s">
        <v>384</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9218</v>
      </c>
      <c r="AG88" s="831"/>
      <c r="AH88" s="831"/>
      <c r="AI88" s="831"/>
      <c r="AJ88" s="831"/>
      <c r="AK88" s="828"/>
      <c r="AL88" s="828"/>
      <c r="AM88" s="828"/>
      <c r="AN88" s="828"/>
      <c r="AO88" s="828"/>
      <c r="AP88" s="831" t="s">
        <v>561</v>
      </c>
      <c r="AQ88" s="831"/>
      <c r="AR88" s="831"/>
      <c r="AS88" s="831"/>
      <c r="AT88" s="831"/>
      <c r="AU88" s="831" t="s">
        <v>561</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385</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75</v>
      </c>
      <c r="CS102" s="839"/>
      <c r="CT102" s="839"/>
      <c r="CU102" s="839"/>
      <c r="CV102" s="882"/>
      <c r="CW102" s="881">
        <v>13</v>
      </c>
      <c r="CX102" s="839"/>
      <c r="CY102" s="839"/>
      <c r="CZ102" s="839"/>
      <c r="DA102" s="882"/>
      <c r="DB102" s="881" t="s">
        <v>561</v>
      </c>
      <c r="DC102" s="839"/>
      <c r="DD102" s="839"/>
      <c r="DE102" s="839"/>
      <c r="DF102" s="882"/>
      <c r="DG102" s="881">
        <v>342</v>
      </c>
      <c r="DH102" s="839"/>
      <c r="DI102" s="839"/>
      <c r="DJ102" s="839"/>
      <c r="DK102" s="882"/>
      <c r="DL102" s="881" t="s">
        <v>561</v>
      </c>
      <c r="DM102" s="839"/>
      <c r="DN102" s="839"/>
      <c r="DO102" s="839"/>
      <c r="DP102" s="882"/>
      <c r="DQ102" s="881" t="s">
        <v>561</v>
      </c>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387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392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393</v>
      </c>
      <c r="AB109" s="884"/>
      <c r="AC109" s="884"/>
      <c r="AD109" s="884"/>
      <c r="AE109" s="885"/>
      <c r="AF109" s="883" t="s">
        <v>285</v>
      </c>
      <c r="AG109" s="884"/>
      <c r="AH109" s="884"/>
      <c r="AI109" s="884"/>
      <c r="AJ109" s="885"/>
      <c r="AK109" s="883" t="s">
        <v>284</v>
      </c>
      <c r="AL109" s="884"/>
      <c r="AM109" s="884"/>
      <c r="AN109" s="884"/>
      <c r="AO109" s="885"/>
      <c r="AP109" s="883" t="s">
        <v>394</v>
      </c>
      <c r="AQ109" s="884"/>
      <c r="AR109" s="884"/>
      <c r="AS109" s="884"/>
      <c r="AT109" s="886"/>
      <c r="AU109" s="905" t="s">
        <v>392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393</v>
      </c>
      <c r="BR109" s="884"/>
      <c r="BS109" s="884"/>
      <c r="BT109" s="884"/>
      <c r="BU109" s="885"/>
      <c r="BV109" s="883" t="s">
        <v>285</v>
      </c>
      <c r="BW109" s="884"/>
      <c r="BX109" s="884"/>
      <c r="BY109" s="884"/>
      <c r="BZ109" s="885"/>
      <c r="CA109" s="883" t="s">
        <v>284</v>
      </c>
      <c r="CB109" s="884"/>
      <c r="CC109" s="884"/>
      <c r="CD109" s="884"/>
      <c r="CE109" s="885"/>
      <c r="CF109" s="906" t="s">
        <v>394</v>
      </c>
      <c r="CG109" s="906"/>
      <c r="CH109" s="906"/>
      <c r="CI109" s="906"/>
      <c r="CJ109" s="906"/>
      <c r="CK109" s="883" t="s">
        <v>395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393</v>
      </c>
      <c r="DH109" s="884"/>
      <c r="DI109" s="884"/>
      <c r="DJ109" s="884"/>
      <c r="DK109" s="885"/>
      <c r="DL109" s="883" t="s">
        <v>285</v>
      </c>
      <c r="DM109" s="884"/>
      <c r="DN109" s="884"/>
      <c r="DO109" s="884"/>
      <c r="DP109" s="885"/>
      <c r="DQ109" s="883" t="s">
        <v>284</v>
      </c>
      <c r="DR109" s="884"/>
      <c r="DS109" s="884"/>
      <c r="DT109" s="884"/>
      <c r="DU109" s="885"/>
      <c r="DV109" s="883" t="s">
        <v>394</v>
      </c>
      <c r="DW109" s="884"/>
      <c r="DX109" s="884"/>
      <c r="DY109" s="884"/>
      <c r="DZ109" s="886"/>
    </row>
    <row r="110" spans="1:131" s="197" customFormat="1" ht="26.25" customHeight="1" x14ac:dyDescent="0.15">
      <c r="A110" s="887" t="s">
        <v>396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8111950</v>
      </c>
      <c r="AB110" s="891"/>
      <c r="AC110" s="891"/>
      <c r="AD110" s="891"/>
      <c r="AE110" s="892"/>
      <c r="AF110" s="893">
        <v>7965896</v>
      </c>
      <c r="AG110" s="891"/>
      <c r="AH110" s="891"/>
      <c r="AI110" s="891"/>
      <c r="AJ110" s="892"/>
      <c r="AK110" s="893">
        <v>7956444</v>
      </c>
      <c r="AL110" s="891"/>
      <c r="AM110" s="891"/>
      <c r="AN110" s="891"/>
      <c r="AO110" s="892"/>
      <c r="AP110" s="894">
        <v>37.6</v>
      </c>
      <c r="AQ110" s="895"/>
      <c r="AR110" s="895"/>
      <c r="AS110" s="895"/>
      <c r="AT110" s="896"/>
      <c r="AU110" s="897" t="s">
        <v>60</v>
      </c>
      <c r="AV110" s="898"/>
      <c r="AW110" s="898"/>
      <c r="AX110" s="898"/>
      <c r="AY110" s="899"/>
      <c r="AZ110" s="941" t="s">
        <v>397</v>
      </c>
      <c r="BA110" s="888"/>
      <c r="BB110" s="888"/>
      <c r="BC110" s="888"/>
      <c r="BD110" s="888"/>
      <c r="BE110" s="888"/>
      <c r="BF110" s="888"/>
      <c r="BG110" s="888"/>
      <c r="BH110" s="888"/>
      <c r="BI110" s="888"/>
      <c r="BJ110" s="888"/>
      <c r="BK110" s="888"/>
      <c r="BL110" s="888"/>
      <c r="BM110" s="888"/>
      <c r="BN110" s="888"/>
      <c r="BO110" s="888"/>
      <c r="BP110" s="889"/>
      <c r="BQ110" s="927">
        <v>59293476</v>
      </c>
      <c r="BR110" s="928"/>
      <c r="BS110" s="928"/>
      <c r="BT110" s="928"/>
      <c r="BU110" s="928"/>
      <c r="BV110" s="928">
        <v>59375286</v>
      </c>
      <c r="BW110" s="928"/>
      <c r="BX110" s="928"/>
      <c r="BY110" s="928"/>
      <c r="BZ110" s="928"/>
      <c r="CA110" s="928">
        <v>57076327</v>
      </c>
      <c r="CB110" s="928"/>
      <c r="CC110" s="928"/>
      <c r="CD110" s="928"/>
      <c r="CE110" s="928"/>
      <c r="CF110" s="942">
        <v>270.10000000000002</v>
      </c>
      <c r="CG110" s="943"/>
      <c r="CH110" s="943"/>
      <c r="CI110" s="943"/>
      <c r="CJ110" s="943"/>
      <c r="CK110" s="944" t="s">
        <v>398</v>
      </c>
      <c r="CL110" s="945"/>
      <c r="CM110" s="924" t="s">
        <v>399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400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401</v>
      </c>
      <c r="BA111" s="951"/>
      <c r="BB111" s="951"/>
      <c r="BC111" s="951"/>
      <c r="BD111" s="951"/>
      <c r="BE111" s="951"/>
      <c r="BF111" s="951"/>
      <c r="BG111" s="951"/>
      <c r="BH111" s="951"/>
      <c r="BI111" s="951"/>
      <c r="BJ111" s="951"/>
      <c r="BK111" s="951"/>
      <c r="BL111" s="951"/>
      <c r="BM111" s="951"/>
      <c r="BN111" s="951"/>
      <c r="BO111" s="951"/>
      <c r="BP111" s="952"/>
      <c r="BQ111" s="920">
        <v>343105</v>
      </c>
      <c r="BR111" s="921"/>
      <c r="BS111" s="921"/>
      <c r="BT111" s="921"/>
      <c r="BU111" s="921"/>
      <c r="BV111" s="921">
        <v>369195</v>
      </c>
      <c r="BW111" s="921"/>
      <c r="BX111" s="921"/>
      <c r="BY111" s="921"/>
      <c r="BZ111" s="921"/>
      <c r="CA111" s="921">
        <v>369195</v>
      </c>
      <c r="CB111" s="921"/>
      <c r="CC111" s="921"/>
      <c r="CD111" s="921"/>
      <c r="CE111" s="921"/>
      <c r="CF111" s="915">
        <v>1.7</v>
      </c>
      <c r="CG111" s="916"/>
      <c r="CH111" s="916"/>
      <c r="CI111" s="916"/>
      <c r="CJ111" s="916"/>
      <c r="CK111" s="946"/>
      <c r="CL111" s="947"/>
      <c r="CM111" s="917" t="s">
        <v>402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x14ac:dyDescent="0.15">
      <c r="A112" s="953" t="s">
        <v>403</v>
      </c>
      <c r="B112" s="954"/>
      <c r="C112" s="951" t="s">
        <v>404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405</v>
      </c>
      <c r="BA112" s="951"/>
      <c r="BB112" s="951"/>
      <c r="BC112" s="951"/>
      <c r="BD112" s="951"/>
      <c r="BE112" s="951"/>
      <c r="BF112" s="951"/>
      <c r="BG112" s="951"/>
      <c r="BH112" s="951"/>
      <c r="BI112" s="951"/>
      <c r="BJ112" s="951"/>
      <c r="BK112" s="951"/>
      <c r="BL112" s="951"/>
      <c r="BM112" s="951"/>
      <c r="BN112" s="951"/>
      <c r="BO112" s="951"/>
      <c r="BP112" s="952"/>
      <c r="BQ112" s="920">
        <v>12583383</v>
      </c>
      <c r="BR112" s="921"/>
      <c r="BS112" s="921"/>
      <c r="BT112" s="921"/>
      <c r="BU112" s="921"/>
      <c r="BV112" s="921">
        <v>12970790</v>
      </c>
      <c r="BW112" s="921"/>
      <c r="BX112" s="921"/>
      <c r="BY112" s="921"/>
      <c r="BZ112" s="921"/>
      <c r="CA112" s="921">
        <v>12454641</v>
      </c>
      <c r="CB112" s="921"/>
      <c r="CC112" s="921"/>
      <c r="CD112" s="921"/>
      <c r="CE112" s="921"/>
      <c r="CF112" s="915">
        <v>58.9</v>
      </c>
      <c r="CG112" s="916"/>
      <c r="CH112" s="916"/>
      <c r="CI112" s="916"/>
      <c r="CJ112" s="916"/>
      <c r="CK112" s="946"/>
      <c r="CL112" s="947"/>
      <c r="CM112" s="917" t="s">
        <v>406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x14ac:dyDescent="0.15">
      <c r="A113" s="955"/>
      <c r="B113" s="956"/>
      <c r="C113" s="951" t="s">
        <v>407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1231082</v>
      </c>
      <c r="AB113" s="935"/>
      <c r="AC113" s="935"/>
      <c r="AD113" s="935"/>
      <c r="AE113" s="936"/>
      <c r="AF113" s="937">
        <v>1176216</v>
      </c>
      <c r="AG113" s="935"/>
      <c r="AH113" s="935"/>
      <c r="AI113" s="935"/>
      <c r="AJ113" s="936"/>
      <c r="AK113" s="937">
        <v>1150898</v>
      </c>
      <c r="AL113" s="935"/>
      <c r="AM113" s="935"/>
      <c r="AN113" s="935"/>
      <c r="AO113" s="936"/>
      <c r="AP113" s="938">
        <v>5.4</v>
      </c>
      <c r="AQ113" s="939"/>
      <c r="AR113" s="939"/>
      <c r="AS113" s="939"/>
      <c r="AT113" s="940"/>
      <c r="AU113" s="900"/>
      <c r="AV113" s="901"/>
      <c r="AW113" s="901"/>
      <c r="AX113" s="901"/>
      <c r="AY113" s="902"/>
      <c r="AZ113" s="950" t="s">
        <v>408</v>
      </c>
      <c r="BA113" s="951"/>
      <c r="BB113" s="951"/>
      <c r="BC113" s="951"/>
      <c r="BD113" s="951"/>
      <c r="BE113" s="951"/>
      <c r="BF113" s="951"/>
      <c r="BG113" s="951"/>
      <c r="BH113" s="951"/>
      <c r="BI113" s="951"/>
      <c r="BJ113" s="951"/>
      <c r="BK113" s="951"/>
      <c r="BL113" s="951"/>
      <c r="BM113" s="951"/>
      <c r="BN113" s="951"/>
      <c r="BO113" s="951"/>
      <c r="BP113" s="952"/>
      <c r="BQ113" s="920" t="s">
        <v>112</v>
      </c>
      <c r="BR113" s="921"/>
      <c r="BS113" s="921"/>
      <c r="BT113" s="921"/>
      <c r="BU113" s="921"/>
      <c r="BV113" s="921" t="s">
        <v>112</v>
      </c>
      <c r="BW113" s="921"/>
      <c r="BX113" s="921"/>
      <c r="BY113" s="921"/>
      <c r="BZ113" s="921"/>
      <c r="CA113" s="921" t="s">
        <v>112</v>
      </c>
      <c r="CB113" s="921"/>
      <c r="CC113" s="921"/>
      <c r="CD113" s="921"/>
      <c r="CE113" s="921"/>
      <c r="CF113" s="915" t="s">
        <v>112</v>
      </c>
      <c r="CG113" s="916"/>
      <c r="CH113" s="916"/>
      <c r="CI113" s="916"/>
      <c r="CJ113" s="916"/>
      <c r="CK113" s="946"/>
      <c r="CL113" s="947"/>
      <c r="CM113" s="917" t="s">
        <v>409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x14ac:dyDescent="0.15">
      <c r="A114" s="955"/>
      <c r="B114" s="956"/>
      <c r="C114" s="951" t="s">
        <v>410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112</v>
      </c>
      <c r="AB114" s="960"/>
      <c r="AC114" s="960"/>
      <c r="AD114" s="960"/>
      <c r="AE114" s="961"/>
      <c r="AF114" s="962" t="s">
        <v>112</v>
      </c>
      <c r="AG114" s="960"/>
      <c r="AH114" s="960"/>
      <c r="AI114" s="960"/>
      <c r="AJ114" s="961"/>
      <c r="AK114" s="962" t="s">
        <v>112</v>
      </c>
      <c r="AL114" s="960"/>
      <c r="AM114" s="960"/>
      <c r="AN114" s="960"/>
      <c r="AO114" s="961"/>
      <c r="AP114" s="963" t="s">
        <v>112</v>
      </c>
      <c r="AQ114" s="964"/>
      <c r="AR114" s="964"/>
      <c r="AS114" s="964"/>
      <c r="AT114" s="965"/>
      <c r="AU114" s="900"/>
      <c r="AV114" s="901"/>
      <c r="AW114" s="901"/>
      <c r="AX114" s="901"/>
      <c r="AY114" s="902"/>
      <c r="AZ114" s="950" t="s">
        <v>411</v>
      </c>
      <c r="BA114" s="951"/>
      <c r="BB114" s="951"/>
      <c r="BC114" s="951"/>
      <c r="BD114" s="951"/>
      <c r="BE114" s="951"/>
      <c r="BF114" s="951"/>
      <c r="BG114" s="951"/>
      <c r="BH114" s="951"/>
      <c r="BI114" s="951"/>
      <c r="BJ114" s="951"/>
      <c r="BK114" s="951"/>
      <c r="BL114" s="951"/>
      <c r="BM114" s="951"/>
      <c r="BN114" s="951"/>
      <c r="BO114" s="951"/>
      <c r="BP114" s="952"/>
      <c r="BQ114" s="920">
        <v>9863951</v>
      </c>
      <c r="BR114" s="921"/>
      <c r="BS114" s="921"/>
      <c r="BT114" s="921"/>
      <c r="BU114" s="921"/>
      <c r="BV114" s="921">
        <v>8798184</v>
      </c>
      <c r="BW114" s="921"/>
      <c r="BX114" s="921"/>
      <c r="BY114" s="921"/>
      <c r="BZ114" s="921"/>
      <c r="CA114" s="921">
        <v>8490106</v>
      </c>
      <c r="CB114" s="921"/>
      <c r="CC114" s="921"/>
      <c r="CD114" s="921"/>
      <c r="CE114" s="921"/>
      <c r="CF114" s="915">
        <v>40.200000000000003</v>
      </c>
      <c r="CG114" s="916"/>
      <c r="CH114" s="916"/>
      <c r="CI114" s="916"/>
      <c r="CJ114" s="916"/>
      <c r="CK114" s="946"/>
      <c r="CL114" s="947"/>
      <c r="CM114" s="917" t="s">
        <v>412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x14ac:dyDescent="0.15">
      <c r="A115" s="955"/>
      <c r="B115" s="956"/>
      <c r="C115" s="951" t="s">
        <v>413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8813</v>
      </c>
      <c r="AB115" s="935"/>
      <c r="AC115" s="935"/>
      <c r="AD115" s="935"/>
      <c r="AE115" s="936"/>
      <c r="AF115" s="937">
        <v>7975</v>
      </c>
      <c r="AG115" s="935"/>
      <c r="AH115" s="935"/>
      <c r="AI115" s="935"/>
      <c r="AJ115" s="936"/>
      <c r="AK115" s="937">
        <v>7202</v>
      </c>
      <c r="AL115" s="935"/>
      <c r="AM115" s="935"/>
      <c r="AN115" s="935"/>
      <c r="AO115" s="936"/>
      <c r="AP115" s="938">
        <v>0</v>
      </c>
      <c r="AQ115" s="939"/>
      <c r="AR115" s="939"/>
      <c r="AS115" s="939"/>
      <c r="AT115" s="940"/>
      <c r="AU115" s="900"/>
      <c r="AV115" s="901"/>
      <c r="AW115" s="901"/>
      <c r="AX115" s="901"/>
      <c r="AY115" s="902"/>
      <c r="AZ115" s="950" t="s">
        <v>414</v>
      </c>
      <c r="BA115" s="951"/>
      <c r="BB115" s="951"/>
      <c r="BC115" s="951"/>
      <c r="BD115" s="951"/>
      <c r="BE115" s="951"/>
      <c r="BF115" s="951"/>
      <c r="BG115" s="951"/>
      <c r="BH115" s="951"/>
      <c r="BI115" s="951"/>
      <c r="BJ115" s="951"/>
      <c r="BK115" s="951"/>
      <c r="BL115" s="951"/>
      <c r="BM115" s="951"/>
      <c r="BN115" s="951"/>
      <c r="BO115" s="951"/>
      <c r="BP115" s="952"/>
      <c r="BQ115" s="920">
        <v>206529</v>
      </c>
      <c r="BR115" s="921"/>
      <c r="BS115" s="921"/>
      <c r="BT115" s="921"/>
      <c r="BU115" s="921"/>
      <c r="BV115" s="921">
        <v>124500</v>
      </c>
      <c r="BW115" s="921"/>
      <c r="BX115" s="921"/>
      <c r="BY115" s="921"/>
      <c r="BZ115" s="921"/>
      <c r="CA115" s="921">
        <v>91786</v>
      </c>
      <c r="CB115" s="921"/>
      <c r="CC115" s="921"/>
      <c r="CD115" s="921"/>
      <c r="CE115" s="921"/>
      <c r="CF115" s="915">
        <v>0.4</v>
      </c>
      <c r="CG115" s="916"/>
      <c r="CH115" s="916"/>
      <c r="CI115" s="916"/>
      <c r="CJ115" s="916"/>
      <c r="CK115" s="946"/>
      <c r="CL115" s="947"/>
      <c r="CM115" s="950" t="s">
        <v>415</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343105</v>
      </c>
      <c r="DH115" s="960"/>
      <c r="DI115" s="960"/>
      <c r="DJ115" s="960"/>
      <c r="DK115" s="961"/>
      <c r="DL115" s="962">
        <v>369195</v>
      </c>
      <c r="DM115" s="960"/>
      <c r="DN115" s="960"/>
      <c r="DO115" s="960"/>
      <c r="DP115" s="961"/>
      <c r="DQ115" s="962">
        <v>369195</v>
      </c>
      <c r="DR115" s="960"/>
      <c r="DS115" s="960"/>
      <c r="DT115" s="960"/>
      <c r="DU115" s="961"/>
      <c r="DV115" s="963">
        <v>1.7</v>
      </c>
      <c r="DW115" s="964"/>
      <c r="DX115" s="964"/>
      <c r="DY115" s="964"/>
      <c r="DZ115" s="965"/>
    </row>
    <row r="116" spans="1:130" s="197" customFormat="1" ht="26.25" customHeight="1" x14ac:dyDescent="0.15">
      <c r="A116" s="957"/>
      <c r="B116" s="958"/>
      <c r="C116" s="972" t="s">
        <v>416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11</v>
      </c>
      <c r="AB116" s="960"/>
      <c r="AC116" s="960"/>
      <c r="AD116" s="960"/>
      <c r="AE116" s="961"/>
      <c r="AF116" s="962">
        <v>31</v>
      </c>
      <c r="AG116" s="960"/>
      <c r="AH116" s="960"/>
      <c r="AI116" s="960"/>
      <c r="AJ116" s="961"/>
      <c r="AK116" s="962">
        <v>53</v>
      </c>
      <c r="AL116" s="960"/>
      <c r="AM116" s="960"/>
      <c r="AN116" s="960"/>
      <c r="AO116" s="961"/>
      <c r="AP116" s="963">
        <v>0</v>
      </c>
      <c r="AQ116" s="964"/>
      <c r="AR116" s="964"/>
      <c r="AS116" s="964"/>
      <c r="AT116" s="965"/>
      <c r="AU116" s="900"/>
      <c r="AV116" s="901"/>
      <c r="AW116" s="901"/>
      <c r="AX116" s="901"/>
      <c r="AY116" s="902"/>
      <c r="AZ116" s="950" t="s">
        <v>417</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418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x14ac:dyDescent="0.15">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419</v>
      </c>
      <c r="Z117" s="885"/>
      <c r="AA117" s="997">
        <v>9351856</v>
      </c>
      <c r="AB117" s="967"/>
      <c r="AC117" s="967"/>
      <c r="AD117" s="967"/>
      <c r="AE117" s="968"/>
      <c r="AF117" s="966">
        <v>9150118</v>
      </c>
      <c r="AG117" s="967"/>
      <c r="AH117" s="967"/>
      <c r="AI117" s="967"/>
      <c r="AJ117" s="968"/>
      <c r="AK117" s="966">
        <v>9114597</v>
      </c>
      <c r="AL117" s="967"/>
      <c r="AM117" s="967"/>
      <c r="AN117" s="967"/>
      <c r="AO117" s="968"/>
      <c r="AP117" s="969"/>
      <c r="AQ117" s="970"/>
      <c r="AR117" s="970"/>
      <c r="AS117" s="970"/>
      <c r="AT117" s="971"/>
      <c r="AU117" s="900"/>
      <c r="AV117" s="901"/>
      <c r="AW117" s="901"/>
      <c r="AX117" s="901"/>
      <c r="AY117" s="902"/>
      <c r="AZ117" s="996" t="s">
        <v>420</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421</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395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393</v>
      </c>
      <c r="AB118" s="884"/>
      <c r="AC118" s="884"/>
      <c r="AD118" s="884"/>
      <c r="AE118" s="885"/>
      <c r="AF118" s="883" t="s">
        <v>285</v>
      </c>
      <c r="AG118" s="884"/>
      <c r="AH118" s="884"/>
      <c r="AI118" s="884"/>
      <c r="AJ118" s="885"/>
      <c r="AK118" s="883" t="s">
        <v>284</v>
      </c>
      <c r="AL118" s="884"/>
      <c r="AM118" s="884"/>
      <c r="AN118" s="884"/>
      <c r="AO118" s="885"/>
      <c r="AP118" s="991" t="s">
        <v>394</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422</v>
      </c>
      <c r="BP118" s="995"/>
      <c r="BQ118" s="986">
        <v>82290444</v>
      </c>
      <c r="BR118" s="987"/>
      <c r="BS118" s="987"/>
      <c r="BT118" s="987"/>
      <c r="BU118" s="987"/>
      <c r="BV118" s="987">
        <v>81637955</v>
      </c>
      <c r="BW118" s="987"/>
      <c r="BX118" s="987"/>
      <c r="BY118" s="987"/>
      <c r="BZ118" s="987"/>
      <c r="CA118" s="987">
        <v>78482055</v>
      </c>
      <c r="CB118" s="987"/>
      <c r="CC118" s="987"/>
      <c r="CD118" s="987"/>
      <c r="CE118" s="987"/>
      <c r="CF118" s="988"/>
      <c r="CG118" s="989"/>
      <c r="CH118" s="989"/>
      <c r="CI118" s="989"/>
      <c r="CJ118" s="990"/>
      <c r="CK118" s="946"/>
      <c r="CL118" s="947"/>
      <c r="CM118" s="917" t="s">
        <v>423</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398</v>
      </c>
      <c r="B119" s="945"/>
      <c r="C119" s="924" t="s">
        <v>399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424</v>
      </c>
      <c r="AV119" s="979"/>
      <c r="AW119" s="979"/>
      <c r="AX119" s="979"/>
      <c r="AY119" s="980"/>
      <c r="AZ119" s="941" t="s">
        <v>425</v>
      </c>
      <c r="BA119" s="888"/>
      <c r="BB119" s="888"/>
      <c r="BC119" s="888"/>
      <c r="BD119" s="888"/>
      <c r="BE119" s="888"/>
      <c r="BF119" s="888"/>
      <c r="BG119" s="888"/>
      <c r="BH119" s="888"/>
      <c r="BI119" s="888"/>
      <c r="BJ119" s="888"/>
      <c r="BK119" s="888"/>
      <c r="BL119" s="888"/>
      <c r="BM119" s="888"/>
      <c r="BN119" s="888"/>
      <c r="BO119" s="888"/>
      <c r="BP119" s="889"/>
      <c r="BQ119" s="927">
        <v>19545601</v>
      </c>
      <c r="BR119" s="928"/>
      <c r="BS119" s="928"/>
      <c r="BT119" s="928"/>
      <c r="BU119" s="928"/>
      <c r="BV119" s="928">
        <v>21372430</v>
      </c>
      <c r="BW119" s="928"/>
      <c r="BX119" s="928"/>
      <c r="BY119" s="928"/>
      <c r="BZ119" s="928"/>
      <c r="CA119" s="928">
        <v>21441961</v>
      </c>
      <c r="CB119" s="928"/>
      <c r="CC119" s="928"/>
      <c r="CD119" s="928"/>
      <c r="CE119" s="928"/>
      <c r="CF119" s="942">
        <v>101.5</v>
      </c>
      <c r="CG119" s="943"/>
      <c r="CH119" s="943"/>
      <c r="CI119" s="943"/>
      <c r="CJ119" s="943"/>
      <c r="CK119" s="948"/>
      <c r="CL119" s="949"/>
      <c r="CM119" s="1005" t="s">
        <v>426</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x14ac:dyDescent="0.15">
      <c r="A120" s="976"/>
      <c r="B120" s="947"/>
      <c r="C120" s="917" t="s">
        <v>402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427</v>
      </c>
      <c r="BA120" s="951"/>
      <c r="BB120" s="951"/>
      <c r="BC120" s="951"/>
      <c r="BD120" s="951"/>
      <c r="BE120" s="951"/>
      <c r="BF120" s="951"/>
      <c r="BG120" s="951"/>
      <c r="BH120" s="951"/>
      <c r="BI120" s="951"/>
      <c r="BJ120" s="951"/>
      <c r="BK120" s="951"/>
      <c r="BL120" s="951"/>
      <c r="BM120" s="951"/>
      <c r="BN120" s="951"/>
      <c r="BO120" s="951"/>
      <c r="BP120" s="952"/>
      <c r="BQ120" s="920">
        <v>3560834</v>
      </c>
      <c r="BR120" s="921"/>
      <c r="BS120" s="921"/>
      <c r="BT120" s="921"/>
      <c r="BU120" s="921"/>
      <c r="BV120" s="921">
        <v>3735588</v>
      </c>
      <c r="BW120" s="921"/>
      <c r="BX120" s="921"/>
      <c r="BY120" s="921"/>
      <c r="BZ120" s="921"/>
      <c r="CA120" s="921">
        <v>3603028</v>
      </c>
      <c r="CB120" s="921"/>
      <c r="CC120" s="921"/>
      <c r="CD120" s="921"/>
      <c r="CE120" s="921"/>
      <c r="CF120" s="915">
        <v>17</v>
      </c>
      <c r="CG120" s="916"/>
      <c r="CH120" s="916"/>
      <c r="CI120" s="916"/>
      <c r="CJ120" s="916"/>
      <c r="CK120" s="1014" t="s">
        <v>428</v>
      </c>
      <c r="CL120" s="1015"/>
      <c r="CM120" s="1015"/>
      <c r="CN120" s="1015"/>
      <c r="CO120" s="1016"/>
      <c r="CP120" s="1022" t="s">
        <v>375</v>
      </c>
      <c r="CQ120" s="1023"/>
      <c r="CR120" s="1023"/>
      <c r="CS120" s="1023"/>
      <c r="CT120" s="1023"/>
      <c r="CU120" s="1023"/>
      <c r="CV120" s="1023"/>
      <c r="CW120" s="1023"/>
      <c r="CX120" s="1023"/>
      <c r="CY120" s="1023"/>
      <c r="CZ120" s="1023"/>
      <c r="DA120" s="1023"/>
      <c r="DB120" s="1023"/>
      <c r="DC120" s="1023"/>
      <c r="DD120" s="1023"/>
      <c r="DE120" s="1023"/>
      <c r="DF120" s="1024"/>
      <c r="DG120" s="927">
        <v>4526116</v>
      </c>
      <c r="DH120" s="928"/>
      <c r="DI120" s="928"/>
      <c r="DJ120" s="928"/>
      <c r="DK120" s="928"/>
      <c r="DL120" s="928">
        <v>5079664</v>
      </c>
      <c r="DM120" s="928"/>
      <c r="DN120" s="928"/>
      <c r="DO120" s="928"/>
      <c r="DP120" s="928"/>
      <c r="DQ120" s="928">
        <v>4846012</v>
      </c>
      <c r="DR120" s="928"/>
      <c r="DS120" s="928"/>
      <c r="DT120" s="928"/>
      <c r="DU120" s="928"/>
      <c r="DV120" s="929">
        <v>22.9</v>
      </c>
      <c r="DW120" s="929"/>
      <c r="DX120" s="929"/>
      <c r="DY120" s="929"/>
      <c r="DZ120" s="930"/>
    </row>
    <row r="121" spans="1:130" s="197" customFormat="1" ht="26.25" customHeight="1" x14ac:dyDescent="0.15">
      <c r="A121" s="976"/>
      <c r="B121" s="947"/>
      <c r="C121" s="1011" t="s">
        <v>429</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430</v>
      </c>
      <c r="BA121" s="972"/>
      <c r="BB121" s="972"/>
      <c r="BC121" s="972"/>
      <c r="BD121" s="972"/>
      <c r="BE121" s="972"/>
      <c r="BF121" s="972"/>
      <c r="BG121" s="972"/>
      <c r="BH121" s="972"/>
      <c r="BI121" s="972"/>
      <c r="BJ121" s="972"/>
      <c r="BK121" s="972"/>
      <c r="BL121" s="972"/>
      <c r="BM121" s="972"/>
      <c r="BN121" s="972"/>
      <c r="BO121" s="972"/>
      <c r="BP121" s="973"/>
      <c r="BQ121" s="986">
        <v>53138471</v>
      </c>
      <c r="BR121" s="987"/>
      <c r="BS121" s="987"/>
      <c r="BT121" s="987"/>
      <c r="BU121" s="987"/>
      <c r="BV121" s="987">
        <v>53400252</v>
      </c>
      <c r="BW121" s="987"/>
      <c r="BX121" s="987"/>
      <c r="BY121" s="987"/>
      <c r="BZ121" s="987"/>
      <c r="CA121" s="987">
        <v>52273030</v>
      </c>
      <c r="CB121" s="987"/>
      <c r="CC121" s="987"/>
      <c r="CD121" s="987"/>
      <c r="CE121" s="987"/>
      <c r="CF121" s="1025">
        <v>247.3</v>
      </c>
      <c r="CG121" s="1026"/>
      <c r="CH121" s="1026"/>
      <c r="CI121" s="1026"/>
      <c r="CJ121" s="1026"/>
      <c r="CK121" s="1017"/>
      <c r="CL121" s="1018"/>
      <c r="CM121" s="1018"/>
      <c r="CN121" s="1018"/>
      <c r="CO121" s="1019"/>
      <c r="CP121" s="1008" t="s">
        <v>378</v>
      </c>
      <c r="CQ121" s="1009"/>
      <c r="CR121" s="1009"/>
      <c r="CS121" s="1009"/>
      <c r="CT121" s="1009"/>
      <c r="CU121" s="1009"/>
      <c r="CV121" s="1009"/>
      <c r="CW121" s="1009"/>
      <c r="CX121" s="1009"/>
      <c r="CY121" s="1009"/>
      <c r="CZ121" s="1009"/>
      <c r="DA121" s="1009"/>
      <c r="DB121" s="1009"/>
      <c r="DC121" s="1009"/>
      <c r="DD121" s="1009"/>
      <c r="DE121" s="1009"/>
      <c r="DF121" s="1010"/>
      <c r="DG121" s="920">
        <v>2980950</v>
      </c>
      <c r="DH121" s="921"/>
      <c r="DI121" s="921"/>
      <c r="DJ121" s="921"/>
      <c r="DK121" s="921"/>
      <c r="DL121" s="921">
        <v>2873954</v>
      </c>
      <c r="DM121" s="921"/>
      <c r="DN121" s="921"/>
      <c r="DO121" s="921"/>
      <c r="DP121" s="921"/>
      <c r="DQ121" s="921">
        <v>2740315</v>
      </c>
      <c r="DR121" s="921"/>
      <c r="DS121" s="921"/>
      <c r="DT121" s="921"/>
      <c r="DU121" s="921"/>
      <c r="DV121" s="922">
        <v>13</v>
      </c>
      <c r="DW121" s="922"/>
      <c r="DX121" s="922"/>
      <c r="DY121" s="922"/>
      <c r="DZ121" s="923"/>
    </row>
    <row r="122" spans="1:130" s="197" customFormat="1" ht="26.25" customHeight="1" x14ac:dyDescent="0.15">
      <c r="A122" s="976"/>
      <c r="B122" s="947"/>
      <c r="C122" s="917" t="s">
        <v>412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431</v>
      </c>
      <c r="BP122" s="995"/>
      <c r="BQ122" s="1035">
        <v>76244906</v>
      </c>
      <c r="BR122" s="1036"/>
      <c r="BS122" s="1036"/>
      <c r="BT122" s="1036"/>
      <c r="BU122" s="1036"/>
      <c r="BV122" s="1036">
        <v>78508270</v>
      </c>
      <c r="BW122" s="1036"/>
      <c r="BX122" s="1036"/>
      <c r="BY122" s="1036"/>
      <c r="BZ122" s="1036"/>
      <c r="CA122" s="1036">
        <v>77318019</v>
      </c>
      <c r="CB122" s="1036"/>
      <c r="CC122" s="1036"/>
      <c r="CD122" s="1036"/>
      <c r="CE122" s="1036"/>
      <c r="CF122" s="988"/>
      <c r="CG122" s="989"/>
      <c r="CH122" s="989"/>
      <c r="CI122" s="989"/>
      <c r="CJ122" s="990"/>
      <c r="CK122" s="1017"/>
      <c r="CL122" s="1018"/>
      <c r="CM122" s="1018"/>
      <c r="CN122" s="1018"/>
      <c r="CO122" s="1019"/>
      <c r="CP122" s="1008" t="s">
        <v>377</v>
      </c>
      <c r="CQ122" s="1009"/>
      <c r="CR122" s="1009"/>
      <c r="CS122" s="1009"/>
      <c r="CT122" s="1009"/>
      <c r="CU122" s="1009"/>
      <c r="CV122" s="1009"/>
      <c r="CW122" s="1009"/>
      <c r="CX122" s="1009"/>
      <c r="CY122" s="1009"/>
      <c r="CZ122" s="1009"/>
      <c r="DA122" s="1009"/>
      <c r="DB122" s="1009"/>
      <c r="DC122" s="1009"/>
      <c r="DD122" s="1009"/>
      <c r="DE122" s="1009"/>
      <c r="DF122" s="1010"/>
      <c r="DG122" s="920">
        <v>1689008</v>
      </c>
      <c r="DH122" s="921"/>
      <c r="DI122" s="921"/>
      <c r="DJ122" s="921"/>
      <c r="DK122" s="921"/>
      <c r="DL122" s="921">
        <v>1786772</v>
      </c>
      <c r="DM122" s="921"/>
      <c r="DN122" s="921"/>
      <c r="DO122" s="921"/>
      <c r="DP122" s="921"/>
      <c r="DQ122" s="921">
        <v>1865415</v>
      </c>
      <c r="DR122" s="921"/>
      <c r="DS122" s="921"/>
      <c r="DT122" s="921"/>
      <c r="DU122" s="921"/>
      <c r="DV122" s="922">
        <v>8.8000000000000007</v>
      </c>
      <c r="DW122" s="922"/>
      <c r="DX122" s="922"/>
      <c r="DY122" s="922"/>
      <c r="DZ122" s="923"/>
    </row>
    <row r="123" spans="1:130" s="197" customFormat="1" ht="26.25" customHeight="1" thickBot="1" x14ac:dyDescent="0.2">
      <c r="A123" s="976"/>
      <c r="B123" s="947"/>
      <c r="C123" s="917" t="s">
        <v>418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432</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28.1</v>
      </c>
      <c r="BR123" s="1028"/>
      <c r="BS123" s="1028"/>
      <c r="BT123" s="1028"/>
      <c r="BU123" s="1028"/>
      <c r="BV123" s="1028">
        <v>14.4</v>
      </c>
      <c r="BW123" s="1028"/>
      <c r="BX123" s="1028"/>
      <c r="BY123" s="1028"/>
      <c r="BZ123" s="1028"/>
      <c r="CA123" s="1028">
        <v>5.5</v>
      </c>
      <c r="CB123" s="1028"/>
      <c r="CC123" s="1028"/>
      <c r="CD123" s="1028"/>
      <c r="CE123" s="1028"/>
      <c r="CF123" s="1029"/>
      <c r="CG123" s="1030"/>
      <c r="CH123" s="1030"/>
      <c r="CI123" s="1030"/>
      <c r="CJ123" s="1031"/>
      <c r="CK123" s="1017"/>
      <c r="CL123" s="1018"/>
      <c r="CM123" s="1018"/>
      <c r="CN123" s="1018"/>
      <c r="CO123" s="1019"/>
      <c r="CP123" s="1008" t="s">
        <v>376</v>
      </c>
      <c r="CQ123" s="1009"/>
      <c r="CR123" s="1009"/>
      <c r="CS123" s="1009"/>
      <c r="CT123" s="1009"/>
      <c r="CU123" s="1009"/>
      <c r="CV123" s="1009"/>
      <c r="CW123" s="1009"/>
      <c r="CX123" s="1009"/>
      <c r="CY123" s="1009"/>
      <c r="CZ123" s="1009"/>
      <c r="DA123" s="1009"/>
      <c r="DB123" s="1009"/>
      <c r="DC123" s="1009"/>
      <c r="DD123" s="1009"/>
      <c r="DE123" s="1009"/>
      <c r="DF123" s="1010"/>
      <c r="DG123" s="959">
        <v>1599441</v>
      </c>
      <c r="DH123" s="960"/>
      <c r="DI123" s="960"/>
      <c r="DJ123" s="960"/>
      <c r="DK123" s="961"/>
      <c r="DL123" s="962">
        <v>1501533</v>
      </c>
      <c r="DM123" s="960"/>
      <c r="DN123" s="960"/>
      <c r="DO123" s="960"/>
      <c r="DP123" s="961"/>
      <c r="DQ123" s="962">
        <v>1451561</v>
      </c>
      <c r="DR123" s="960"/>
      <c r="DS123" s="960"/>
      <c r="DT123" s="960"/>
      <c r="DU123" s="961"/>
      <c r="DV123" s="963">
        <v>6.9</v>
      </c>
      <c r="DW123" s="964"/>
      <c r="DX123" s="964"/>
      <c r="DY123" s="964"/>
      <c r="DZ123" s="965"/>
    </row>
    <row r="124" spans="1:130" s="197" customFormat="1" ht="26.25" customHeight="1" x14ac:dyDescent="0.15">
      <c r="A124" s="976"/>
      <c r="B124" s="947"/>
      <c r="C124" s="917" t="s">
        <v>421</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433</v>
      </c>
      <c r="CQ124" s="1009"/>
      <c r="CR124" s="1009"/>
      <c r="CS124" s="1009"/>
      <c r="CT124" s="1009"/>
      <c r="CU124" s="1009"/>
      <c r="CV124" s="1009"/>
      <c r="CW124" s="1009"/>
      <c r="CX124" s="1009"/>
      <c r="CY124" s="1009"/>
      <c r="CZ124" s="1009"/>
      <c r="DA124" s="1009"/>
      <c r="DB124" s="1009"/>
      <c r="DC124" s="1009"/>
      <c r="DD124" s="1009"/>
      <c r="DE124" s="1009"/>
      <c r="DF124" s="1010"/>
      <c r="DG124" s="998">
        <v>1735693</v>
      </c>
      <c r="DH124" s="999"/>
      <c r="DI124" s="999"/>
      <c r="DJ124" s="999"/>
      <c r="DK124" s="1000"/>
      <c r="DL124" s="1001">
        <v>1676193</v>
      </c>
      <c r="DM124" s="999"/>
      <c r="DN124" s="999"/>
      <c r="DO124" s="999"/>
      <c r="DP124" s="1000"/>
      <c r="DQ124" s="1001">
        <v>1481183</v>
      </c>
      <c r="DR124" s="999"/>
      <c r="DS124" s="999"/>
      <c r="DT124" s="999"/>
      <c r="DU124" s="1000"/>
      <c r="DV124" s="1002">
        <v>7</v>
      </c>
      <c r="DW124" s="1003"/>
      <c r="DX124" s="1003"/>
      <c r="DY124" s="1003"/>
      <c r="DZ124" s="1004"/>
    </row>
    <row r="125" spans="1:130" s="197" customFormat="1" ht="26.25" customHeight="1" thickBot="1" x14ac:dyDescent="0.2">
      <c r="A125" s="976"/>
      <c r="B125" s="947"/>
      <c r="C125" s="917" t="s">
        <v>423</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434</v>
      </c>
      <c r="CL125" s="1015"/>
      <c r="CM125" s="1015"/>
      <c r="CN125" s="1015"/>
      <c r="CO125" s="1016"/>
      <c r="CP125" s="941" t="s">
        <v>435</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426</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436</v>
      </c>
      <c r="AY126" s="1038"/>
      <c r="AZ126" s="1038"/>
      <c r="BA126" s="1038"/>
      <c r="BB126" s="1038"/>
      <c r="BC126" s="1038"/>
      <c r="BD126" s="1038"/>
      <c r="BE126" s="1039"/>
      <c r="BF126" s="1053" t="s">
        <v>437</v>
      </c>
      <c r="BG126" s="1038"/>
      <c r="BH126" s="1038"/>
      <c r="BI126" s="1038"/>
      <c r="BJ126" s="1038"/>
      <c r="BK126" s="1038"/>
      <c r="BL126" s="1039"/>
      <c r="BM126" s="1053" t="s">
        <v>438</v>
      </c>
      <c r="BN126" s="1038"/>
      <c r="BO126" s="1038"/>
      <c r="BP126" s="1038"/>
      <c r="BQ126" s="1038"/>
      <c r="BR126" s="1038"/>
      <c r="BS126" s="1039"/>
      <c r="BT126" s="1053" t="s">
        <v>439</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440</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441</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8813</v>
      </c>
      <c r="AB127" s="960"/>
      <c r="AC127" s="960"/>
      <c r="AD127" s="960"/>
      <c r="AE127" s="961"/>
      <c r="AF127" s="962">
        <v>7975</v>
      </c>
      <c r="AG127" s="960"/>
      <c r="AH127" s="960"/>
      <c r="AI127" s="960"/>
      <c r="AJ127" s="961"/>
      <c r="AK127" s="962">
        <v>7202</v>
      </c>
      <c r="AL127" s="960"/>
      <c r="AM127" s="960"/>
      <c r="AN127" s="960"/>
      <c r="AO127" s="961"/>
      <c r="AP127" s="963">
        <v>0</v>
      </c>
      <c r="AQ127" s="964"/>
      <c r="AR127" s="964"/>
      <c r="AS127" s="964"/>
      <c r="AT127" s="965"/>
      <c r="AU127" s="233"/>
      <c r="AV127" s="233"/>
      <c r="AW127" s="233"/>
      <c r="AX127" s="887" t="s">
        <v>442</v>
      </c>
      <c r="AY127" s="888"/>
      <c r="AZ127" s="888"/>
      <c r="BA127" s="888"/>
      <c r="BB127" s="888"/>
      <c r="BC127" s="888"/>
      <c r="BD127" s="888"/>
      <c r="BE127" s="889"/>
      <c r="BF127" s="1042" t="s">
        <v>112</v>
      </c>
      <c r="BG127" s="1043"/>
      <c r="BH127" s="1043"/>
      <c r="BI127" s="1043"/>
      <c r="BJ127" s="1043"/>
      <c r="BK127" s="1043"/>
      <c r="BL127" s="1052"/>
      <c r="BM127" s="1042">
        <v>11.91</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443</v>
      </c>
      <c r="CQ127" s="1046"/>
      <c r="CR127" s="1046"/>
      <c r="CS127" s="1046"/>
      <c r="CT127" s="1046"/>
      <c r="CU127" s="1046"/>
      <c r="CV127" s="1046"/>
      <c r="CW127" s="1046"/>
      <c r="CX127" s="1046"/>
      <c r="CY127" s="1046"/>
      <c r="CZ127" s="1046"/>
      <c r="DA127" s="1046"/>
      <c r="DB127" s="1046"/>
      <c r="DC127" s="1046"/>
      <c r="DD127" s="1046"/>
      <c r="DE127" s="1046"/>
      <c r="DF127" s="1047"/>
      <c r="DG127" s="1048">
        <v>206529</v>
      </c>
      <c r="DH127" s="1049"/>
      <c r="DI127" s="1049"/>
      <c r="DJ127" s="1049"/>
      <c r="DK127" s="1049"/>
      <c r="DL127" s="1049">
        <v>124500</v>
      </c>
      <c r="DM127" s="1049"/>
      <c r="DN127" s="1049"/>
      <c r="DO127" s="1049"/>
      <c r="DP127" s="1049"/>
      <c r="DQ127" s="1049">
        <v>91786</v>
      </c>
      <c r="DR127" s="1049"/>
      <c r="DS127" s="1049"/>
      <c r="DT127" s="1049"/>
      <c r="DU127" s="1049"/>
      <c r="DV127" s="1050">
        <v>0.4</v>
      </c>
      <c r="DW127" s="1050"/>
      <c r="DX127" s="1050"/>
      <c r="DY127" s="1050"/>
      <c r="DZ127" s="1051"/>
    </row>
    <row r="128" spans="1:130" s="197" customFormat="1" ht="26.25" customHeight="1" x14ac:dyDescent="0.15">
      <c r="A128" s="1072" t="s">
        <v>444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445</v>
      </c>
      <c r="X128" s="1074"/>
      <c r="Y128" s="1074"/>
      <c r="Z128" s="1075"/>
      <c r="AA128" s="1090">
        <v>522296</v>
      </c>
      <c r="AB128" s="1091"/>
      <c r="AC128" s="1091"/>
      <c r="AD128" s="1091"/>
      <c r="AE128" s="1092"/>
      <c r="AF128" s="1093">
        <v>499512</v>
      </c>
      <c r="AG128" s="1091"/>
      <c r="AH128" s="1091"/>
      <c r="AI128" s="1091"/>
      <c r="AJ128" s="1092"/>
      <c r="AK128" s="1093">
        <v>494592</v>
      </c>
      <c r="AL128" s="1091"/>
      <c r="AM128" s="1091"/>
      <c r="AN128" s="1091"/>
      <c r="AO128" s="1092"/>
      <c r="AP128" s="1094"/>
      <c r="AQ128" s="1095"/>
      <c r="AR128" s="1095"/>
      <c r="AS128" s="1095"/>
      <c r="AT128" s="1096"/>
      <c r="AU128" s="235"/>
      <c r="AV128" s="235"/>
      <c r="AW128" s="235"/>
      <c r="AX128" s="1055" t="s">
        <v>446</v>
      </c>
      <c r="AY128" s="951"/>
      <c r="AZ128" s="951"/>
      <c r="BA128" s="951"/>
      <c r="BB128" s="951"/>
      <c r="BC128" s="951"/>
      <c r="BD128" s="951"/>
      <c r="BE128" s="952"/>
      <c r="BF128" s="1067" t="s">
        <v>112</v>
      </c>
      <c r="BG128" s="1068"/>
      <c r="BH128" s="1068"/>
      <c r="BI128" s="1068"/>
      <c r="BJ128" s="1068"/>
      <c r="BK128" s="1068"/>
      <c r="BL128" s="1069"/>
      <c r="BM128" s="1067">
        <v>16.91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447</v>
      </c>
      <c r="X129" s="1062"/>
      <c r="Y129" s="1062"/>
      <c r="Z129" s="1063"/>
      <c r="AA129" s="959">
        <v>27952567</v>
      </c>
      <c r="AB129" s="960"/>
      <c r="AC129" s="960"/>
      <c r="AD129" s="960"/>
      <c r="AE129" s="961"/>
      <c r="AF129" s="962">
        <v>28248765</v>
      </c>
      <c r="AG129" s="960"/>
      <c r="AH129" s="960"/>
      <c r="AI129" s="960"/>
      <c r="AJ129" s="961"/>
      <c r="AK129" s="962">
        <v>27864720</v>
      </c>
      <c r="AL129" s="960"/>
      <c r="AM129" s="960"/>
      <c r="AN129" s="960"/>
      <c r="AO129" s="961"/>
      <c r="AP129" s="1064"/>
      <c r="AQ129" s="1065"/>
      <c r="AR129" s="1065"/>
      <c r="AS129" s="1065"/>
      <c r="AT129" s="1066"/>
      <c r="AU129" s="235"/>
      <c r="AV129" s="235"/>
      <c r="AW129" s="235"/>
      <c r="AX129" s="1055" t="s">
        <v>448</v>
      </c>
      <c r="AY129" s="951"/>
      <c r="AZ129" s="951"/>
      <c r="BA129" s="951"/>
      <c r="BB129" s="951"/>
      <c r="BC129" s="951"/>
      <c r="BD129" s="951"/>
      <c r="BE129" s="952"/>
      <c r="BF129" s="1056">
        <v>9.8000000000000007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449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450</v>
      </c>
      <c r="X130" s="1062"/>
      <c r="Y130" s="1062"/>
      <c r="Z130" s="1063"/>
      <c r="AA130" s="959">
        <v>6446140</v>
      </c>
      <c r="AB130" s="960"/>
      <c r="AC130" s="960"/>
      <c r="AD130" s="960"/>
      <c r="AE130" s="961"/>
      <c r="AF130" s="962">
        <v>6561048</v>
      </c>
      <c r="AG130" s="960"/>
      <c r="AH130" s="960"/>
      <c r="AI130" s="960"/>
      <c r="AJ130" s="961"/>
      <c r="AK130" s="962">
        <v>6729367</v>
      </c>
      <c r="AL130" s="960"/>
      <c r="AM130" s="960"/>
      <c r="AN130" s="960"/>
      <c r="AO130" s="961"/>
      <c r="AP130" s="1064"/>
      <c r="AQ130" s="1065"/>
      <c r="AR130" s="1065"/>
      <c r="AS130" s="1065"/>
      <c r="AT130" s="1066"/>
      <c r="AU130" s="235"/>
      <c r="AV130" s="235"/>
      <c r="AW130" s="235"/>
      <c r="AX130" s="1114" t="s">
        <v>451</v>
      </c>
      <c r="AY130" s="1046"/>
      <c r="AZ130" s="1046"/>
      <c r="BA130" s="1046"/>
      <c r="BB130" s="1046"/>
      <c r="BC130" s="1046"/>
      <c r="BD130" s="1046"/>
      <c r="BE130" s="1047"/>
      <c r="BF130" s="1076">
        <v>5.5</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452</v>
      </c>
      <c r="X131" s="1085"/>
      <c r="Y131" s="1085"/>
      <c r="Z131" s="1086"/>
      <c r="AA131" s="998">
        <v>21506427</v>
      </c>
      <c r="AB131" s="999"/>
      <c r="AC131" s="999"/>
      <c r="AD131" s="999"/>
      <c r="AE131" s="1000"/>
      <c r="AF131" s="1001">
        <v>21687717</v>
      </c>
      <c r="AG131" s="999"/>
      <c r="AH131" s="999"/>
      <c r="AI131" s="999"/>
      <c r="AJ131" s="1000"/>
      <c r="AK131" s="1001">
        <v>21135353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453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454</v>
      </c>
      <c r="W132" s="1102"/>
      <c r="X132" s="1102"/>
      <c r="Y132" s="1102"/>
      <c r="Z132" s="1103"/>
      <c r="AA132" s="1104">
        <v>11.08236157</v>
      </c>
      <c r="AB132" s="1105"/>
      <c r="AC132" s="1105"/>
      <c r="AD132" s="1105"/>
      <c r="AE132" s="1106"/>
      <c r="AF132" s="1107">
        <v>9.6347531649999993</v>
      </c>
      <c r="AG132" s="1105"/>
      <c r="AH132" s="1105"/>
      <c r="AI132" s="1105"/>
      <c r="AJ132" s="1106"/>
      <c r="AK132" s="1107">
        <v>8.9453817020000006</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455</v>
      </c>
      <c r="W133" s="1109"/>
      <c r="X133" s="1109"/>
      <c r="Y133" s="1109"/>
      <c r="Z133" s="1110"/>
      <c r="AA133" s="1111">
        <v>12</v>
      </c>
      <c r="AB133" s="1112"/>
      <c r="AC133" s="1112"/>
      <c r="AD133" s="1112"/>
      <c r="AE133" s="1113"/>
      <c r="AF133" s="1111">
        <v>11.1</v>
      </c>
      <c r="AG133" s="1112"/>
      <c r="AH133" s="1112"/>
      <c r="AI133" s="1112"/>
      <c r="AJ133" s="1113"/>
      <c r="AK133" s="1111">
        <v>9.8000000000000007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456</v>
      </c>
      <c r="B5" s="246"/>
      <c r="C5" s="246"/>
      <c r="D5" s="246"/>
      <c r="E5" s="246"/>
      <c r="F5" s="246"/>
      <c r="G5" s="246"/>
      <c r="H5" s="246"/>
      <c r="I5" s="246"/>
      <c r="J5" s="246"/>
      <c r="K5" s="246"/>
      <c r="L5" s="246"/>
      <c r="M5" s="246"/>
      <c r="N5" s="246"/>
      <c r="O5" s="247"/>
    </row>
    <row r="6" spans="1:16" x14ac:dyDescent="0.15">
      <c r="A6" s="248"/>
      <c r="B6" s="244"/>
      <c r="C6" s="244"/>
      <c r="D6" s="244"/>
      <c r="E6" s="244"/>
      <c r="F6" s="244"/>
      <c r="G6" s="249" t="s">
        <v>457</v>
      </c>
      <c r="H6" s="249"/>
      <c r="I6" s="249"/>
      <c r="J6" s="249"/>
      <c r="K6" s="244"/>
      <c r="L6" s="244"/>
      <c r="M6" s="244"/>
      <c r="N6" s="244"/>
    </row>
    <row r="7" spans="1:16" x14ac:dyDescent="0.15">
      <c r="A7" s="248"/>
      <c r="B7" s="244"/>
      <c r="C7" s="244"/>
      <c r="D7" s="244"/>
      <c r="E7" s="244"/>
      <c r="F7" s="244"/>
      <c r="G7" s="251"/>
      <c r="H7" s="252"/>
      <c r="I7" s="252"/>
      <c r="J7" s="253"/>
      <c r="K7" s="1118" t="s">
        <v>458</v>
      </c>
      <c r="L7" s="254"/>
      <c r="M7" s="255" t="s">
        <v>459</v>
      </c>
      <c r="N7" s="256"/>
    </row>
    <row r="8" spans="1:16" x14ac:dyDescent="0.15">
      <c r="A8" s="248"/>
      <c r="B8" s="244"/>
      <c r="C8" s="244"/>
      <c r="D8" s="244"/>
      <c r="E8" s="244"/>
      <c r="F8" s="244"/>
      <c r="G8" s="257"/>
      <c r="H8" s="258"/>
      <c r="I8" s="258"/>
      <c r="J8" s="259"/>
      <c r="K8" s="1119"/>
      <c r="L8" s="260" t="s">
        <v>460</v>
      </c>
      <c r="M8" s="261" t="s">
        <v>461</v>
      </c>
      <c r="N8" s="262" t="s">
        <v>462</v>
      </c>
    </row>
    <row r="9" spans="1:16" x14ac:dyDescent="0.15">
      <c r="A9" s="248"/>
      <c r="B9" s="244"/>
      <c r="C9" s="244"/>
      <c r="D9" s="244"/>
      <c r="E9" s="244"/>
      <c r="F9" s="244"/>
      <c r="G9" s="1120" t="s">
        <v>463</v>
      </c>
      <c r="H9" s="1121"/>
      <c r="I9" s="1121"/>
      <c r="J9" s="1122"/>
      <c r="K9" s="263">
        <v>8082601</v>
      </c>
      <c r="L9" s="264">
        <v>106258</v>
      </c>
      <c r="M9" s="265">
        <v>65114</v>
      </c>
      <c r="N9" s="266">
        <v>63.2</v>
      </c>
    </row>
    <row r="10" spans="1:16" x14ac:dyDescent="0.15">
      <c r="A10" s="248"/>
      <c r="B10" s="244"/>
      <c r="C10" s="244"/>
      <c r="D10" s="244"/>
      <c r="E10" s="244"/>
      <c r="F10" s="244"/>
      <c r="G10" s="1120" t="s">
        <v>464</v>
      </c>
      <c r="H10" s="1121"/>
      <c r="I10" s="1121"/>
      <c r="J10" s="1122"/>
      <c r="K10" s="267">
        <v>463610</v>
      </c>
      <c r="L10" s="268">
        <v>6095</v>
      </c>
      <c r="M10" s="269">
        <v>4538</v>
      </c>
      <c r="N10" s="270">
        <v>34.299999999999997</v>
      </c>
    </row>
    <row r="11" spans="1:16" ht="13.5" customHeight="1" x14ac:dyDescent="0.15">
      <c r="A11" s="248"/>
      <c r="B11" s="244"/>
      <c r="C11" s="244"/>
      <c r="D11" s="244"/>
      <c r="E11" s="244"/>
      <c r="F11" s="244"/>
      <c r="G11" s="1120" t="s">
        <v>465</v>
      </c>
      <c r="H11" s="1121"/>
      <c r="I11" s="1121"/>
      <c r="J11" s="1122"/>
      <c r="K11" s="267">
        <v>1202</v>
      </c>
      <c r="L11" s="268">
        <v>16</v>
      </c>
      <c r="M11" s="269">
        <v>5513</v>
      </c>
      <c r="N11" s="270">
        <v>-99.7</v>
      </c>
    </row>
    <row r="12" spans="1:16" ht="13.5" customHeight="1" x14ac:dyDescent="0.15">
      <c r="A12" s="248"/>
      <c r="B12" s="244"/>
      <c r="C12" s="244"/>
      <c r="D12" s="244"/>
      <c r="E12" s="244"/>
      <c r="F12" s="244"/>
      <c r="G12" s="1120" t="s">
        <v>466</v>
      </c>
      <c r="H12" s="1121"/>
      <c r="I12" s="1121"/>
      <c r="J12" s="1122"/>
      <c r="K12" s="267">
        <v>4791</v>
      </c>
      <c r="L12" s="268">
        <v>63</v>
      </c>
      <c r="M12" s="269">
        <v>953</v>
      </c>
      <c r="N12" s="270">
        <v>-93.4</v>
      </c>
    </row>
    <row r="13" spans="1:16" ht="13.5" customHeight="1" x14ac:dyDescent="0.15">
      <c r="A13" s="248"/>
      <c r="B13" s="244"/>
      <c r="C13" s="244"/>
      <c r="D13" s="244"/>
      <c r="E13" s="244"/>
      <c r="F13" s="244"/>
      <c r="G13" s="1120" t="s">
        <v>467</v>
      </c>
      <c r="H13" s="1121"/>
      <c r="I13" s="1121"/>
      <c r="J13" s="1122"/>
      <c r="K13" s="267" t="s">
        <v>468</v>
      </c>
      <c r="L13" s="268" t="s">
        <v>468</v>
      </c>
      <c r="M13" s="269">
        <v>2</v>
      </c>
      <c r="N13" s="270" t="s">
        <v>468</v>
      </c>
    </row>
    <row r="14" spans="1:16" ht="13.5" customHeight="1" x14ac:dyDescent="0.15">
      <c r="A14" s="248"/>
      <c r="B14" s="244"/>
      <c r="C14" s="244"/>
      <c r="D14" s="244"/>
      <c r="E14" s="244"/>
      <c r="F14" s="244"/>
      <c r="G14" s="1120" t="s">
        <v>469</v>
      </c>
      <c r="H14" s="1121"/>
      <c r="I14" s="1121"/>
      <c r="J14" s="1122"/>
      <c r="K14" s="267">
        <v>121974</v>
      </c>
      <c r="L14" s="268">
        <v>1604</v>
      </c>
      <c r="M14" s="269">
        <v>2887</v>
      </c>
      <c r="N14" s="270">
        <v>-44.4</v>
      </c>
    </row>
    <row r="15" spans="1:16" ht="13.5" customHeight="1" x14ac:dyDescent="0.15">
      <c r="A15" s="248"/>
      <c r="B15" s="244"/>
      <c r="C15" s="244"/>
      <c r="D15" s="244"/>
      <c r="E15" s="244"/>
      <c r="F15" s="244"/>
      <c r="G15" s="1120" t="s">
        <v>470</v>
      </c>
      <c r="H15" s="1121"/>
      <c r="I15" s="1121"/>
      <c r="J15" s="1122"/>
      <c r="K15" s="267">
        <v>107542</v>
      </c>
      <c r="L15" s="268">
        <v>1414</v>
      </c>
      <c r="M15" s="269">
        <v>1642</v>
      </c>
      <c r="N15" s="270">
        <v>-13.9</v>
      </c>
    </row>
    <row r="16" spans="1:16" x14ac:dyDescent="0.15">
      <c r="A16" s="248"/>
      <c r="B16" s="244"/>
      <c r="C16" s="244"/>
      <c r="D16" s="244"/>
      <c r="E16" s="244"/>
      <c r="F16" s="244"/>
      <c r="G16" s="1123" t="s">
        <v>471</v>
      </c>
      <c r="H16" s="1124"/>
      <c r="I16" s="1124"/>
      <c r="J16" s="1125"/>
      <c r="K16" s="268">
        <v>-838864</v>
      </c>
      <c r="L16" s="268">
        <v>-11028</v>
      </c>
      <c r="M16" s="269">
        <v>-6965</v>
      </c>
      <c r="N16" s="270">
        <v>58.3</v>
      </c>
    </row>
    <row r="17" spans="1:16" x14ac:dyDescent="0.15">
      <c r="A17" s="248"/>
      <c r="B17" s="244"/>
      <c r="C17" s="244"/>
      <c r="D17" s="244"/>
      <c r="E17" s="244"/>
      <c r="F17" s="244"/>
      <c r="G17" s="1123" t="s">
        <v>168</v>
      </c>
      <c r="H17" s="1124"/>
      <c r="I17" s="1124"/>
      <c r="J17" s="1125"/>
      <c r="K17" s="268">
        <v>7942856</v>
      </c>
      <c r="L17" s="268">
        <v>104421</v>
      </c>
      <c r="M17" s="269">
        <v>73685</v>
      </c>
      <c r="N17" s="270">
        <v>41.7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472</v>
      </c>
      <c r="H19" s="244"/>
      <c r="I19" s="244"/>
      <c r="J19" s="244"/>
      <c r="K19" s="244"/>
      <c r="L19" s="244"/>
      <c r="M19" s="244"/>
      <c r="N19" s="244"/>
    </row>
    <row r="20" spans="1:16" x14ac:dyDescent="0.15">
      <c r="A20" s="248"/>
      <c r="B20" s="244"/>
      <c r="C20" s="244"/>
      <c r="D20" s="244"/>
      <c r="E20" s="244"/>
      <c r="F20" s="244"/>
      <c r="G20" s="272"/>
      <c r="H20" s="273"/>
      <c r="I20" s="273"/>
      <c r="J20" s="274"/>
      <c r="K20" s="275" t="s">
        <v>473</v>
      </c>
      <c r="L20" s="276" t="s">
        <v>474</v>
      </c>
      <c r="M20" s="277" t="s">
        <v>475</v>
      </c>
      <c r="N20" s="278"/>
    </row>
    <row r="21" spans="1:16" s="284" customFormat="1" x14ac:dyDescent="0.15">
      <c r="A21" s="279"/>
      <c r="B21" s="249"/>
      <c r="C21" s="249"/>
      <c r="D21" s="249"/>
      <c r="E21" s="249"/>
      <c r="F21" s="249"/>
      <c r="G21" s="1115" t="s">
        <v>476</v>
      </c>
      <c r="H21" s="1116"/>
      <c r="I21" s="1116"/>
      <c r="J21" s="1117"/>
      <c r="K21" s="280">
        <v>10.74</v>
      </c>
      <c r="L21" s="281">
        <v>7.13</v>
      </c>
      <c r="M21" s="282">
        <v>3.61</v>
      </c>
      <c r="N21" s="249"/>
      <c r="O21" s="283"/>
      <c r="P21" s="279"/>
    </row>
    <row r="22" spans="1:16" s="284" customFormat="1" x14ac:dyDescent="0.15">
      <c r="A22" s="279"/>
      <c r="B22" s="249"/>
      <c r="C22" s="249"/>
      <c r="D22" s="249"/>
      <c r="E22" s="249"/>
      <c r="F22" s="249"/>
      <c r="G22" s="1115" t="s">
        <v>477</v>
      </c>
      <c r="H22" s="1116"/>
      <c r="I22" s="1116"/>
      <c r="J22" s="1117"/>
      <c r="K22" s="285">
        <v>101.1</v>
      </c>
      <c r="L22" s="286">
        <v>98.1</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479</v>
      </c>
      <c r="H29" s="249"/>
      <c r="I29" s="249"/>
      <c r="J29" s="249"/>
      <c r="K29" s="244"/>
      <c r="L29" s="244"/>
      <c r="M29" s="244"/>
      <c r="N29" s="244"/>
      <c r="O29" s="293"/>
    </row>
    <row r="30" spans="1:16" x14ac:dyDescent="0.15">
      <c r="A30" s="248"/>
      <c r="B30" s="244"/>
      <c r="C30" s="244"/>
      <c r="D30" s="244"/>
      <c r="E30" s="244"/>
      <c r="F30" s="244"/>
      <c r="G30" s="251"/>
      <c r="H30" s="252"/>
      <c r="I30" s="252"/>
      <c r="J30" s="253"/>
      <c r="K30" s="1118" t="s">
        <v>458</v>
      </c>
      <c r="L30" s="254"/>
      <c r="M30" s="255" t="s">
        <v>459</v>
      </c>
      <c r="N30" s="256"/>
    </row>
    <row r="31" spans="1:16" x14ac:dyDescent="0.15">
      <c r="A31" s="248"/>
      <c r="B31" s="244"/>
      <c r="C31" s="244"/>
      <c r="D31" s="244"/>
      <c r="E31" s="244"/>
      <c r="F31" s="244"/>
      <c r="G31" s="257"/>
      <c r="H31" s="258"/>
      <c r="I31" s="258"/>
      <c r="J31" s="259"/>
      <c r="K31" s="1119"/>
      <c r="L31" s="260" t="s">
        <v>460</v>
      </c>
      <c r="M31" s="261" t="s">
        <v>461</v>
      </c>
      <c r="N31" s="262" t="s">
        <v>462</v>
      </c>
    </row>
    <row r="32" spans="1:16" ht="27" customHeight="1" x14ac:dyDescent="0.15">
      <c r="A32" s="248"/>
      <c r="B32" s="244"/>
      <c r="C32" s="244"/>
      <c r="D32" s="244"/>
      <c r="E32" s="244"/>
      <c r="F32" s="244"/>
      <c r="G32" s="1131" t="s">
        <v>480</v>
      </c>
      <c r="H32" s="1132"/>
      <c r="I32" s="1132"/>
      <c r="J32" s="1133"/>
      <c r="K32" s="294">
        <v>7956444</v>
      </c>
      <c r="L32" s="294">
        <v>104599</v>
      </c>
      <c r="M32" s="295">
        <v>43359</v>
      </c>
      <c r="N32" s="296">
        <v>141.19999999999999</v>
      </c>
    </row>
    <row r="33" spans="1:16" ht="13.5" customHeight="1" x14ac:dyDescent="0.15">
      <c r="A33" s="248"/>
      <c r="B33" s="244"/>
      <c r="C33" s="244"/>
      <c r="D33" s="244"/>
      <c r="E33" s="244"/>
      <c r="F33" s="244"/>
      <c r="G33" s="1131" t="s">
        <v>481</v>
      </c>
      <c r="H33" s="1132"/>
      <c r="I33" s="1132"/>
      <c r="J33" s="1133"/>
      <c r="K33" s="294" t="s">
        <v>468</v>
      </c>
      <c r="L33" s="294" t="s">
        <v>468</v>
      </c>
      <c r="M33" s="295">
        <v>0</v>
      </c>
      <c r="N33" s="296" t="s">
        <v>468</v>
      </c>
    </row>
    <row r="34" spans="1:16" ht="27" customHeight="1" x14ac:dyDescent="0.15">
      <c r="A34" s="248"/>
      <c r="B34" s="244"/>
      <c r="C34" s="244"/>
      <c r="D34" s="244"/>
      <c r="E34" s="244"/>
      <c r="F34" s="244"/>
      <c r="G34" s="1131" t="s">
        <v>482</v>
      </c>
      <c r="H34" s="1132"/>
      <c r="I34" s="1132"/>
      <c r="J34" s="1133"/>
      <c r="K34" s="294" t="s">
        <v>468</v>
      </c>
      <c r="L34" s="294" t="s">
        <v>468</v>
      </c>
      <c r="M34" s="295">
        <v>39</v>
      </c>
      <c r="N34" s="296" t="s">
        <v>468</v>
      </c>
    </row>
    <row r="35" spans="1:16" ht="27" customHeight="1" x14ac:dyDescent="0.15">
      <c r="A35" s="248"/>
      <c r="B35" s="244"/>
      <c r="C35" s="244"/>
      <c r="D35" s="244"/>
      <c r="E35" s="244"/>
      <c r="F35" s="244"/>
      <c r="G35" s="1131" t="s">
        <v>483</v>
      </c>
      <c r="H35" s="1132"/>
      <c r="I35" s="1132"/>
      <c r="J35" s="1133"/>
      <c r="K35" s="294">
        <v>1150898</v>
      </c>
      <c r="L35" s="294">
        <v>15130</v>
      </c>
      <c r="M35" s="295">
        <v>11806</v>
      </c>
      <c r="N35" s="296">
        <v>28.2</v>
      </c>
    </row>
    <row r="36" spans="1:16" ht="27" customHeight="1" x14ac:dyDescent="0.15">
      <c r="A36" s="248"/>
      <c r="B36" s="244"/>
      <c r="C36" s="244"/>
      <c r="D36" s="244"/>
      <c r="E36" s="244"/>
      <c r="F36" s="244"/>
      <c r="G36" s="1131" t="s">
        <v>484</v>
      </c>
      <c r="H36" s="1132"/>
      <c r="I36" s="1132"/>
      <c r="J36" s="1133"/>
      <c r="K36" s="294" t="s">
        <v>468</v>
      </c>
      <c r="L36" s="294" t="s">
        <v>468</v>
      </c>
      <c r="M36" s="295">
        <v>1910</v>
      </c>
      <c r="N36" s="296" t="s">
        <v>468</v>
      </c>
    </row>
    <row r="37" spans="1:16" ht="13.5" customHeight="1" x14ac:dyDescent="0.15">
      <c r="A37" s="248"/>
      <c r="B37" s="244"/>
      <c r="C37" s="244"/>
      <c r="D37" s="244"/>
      <c r="E37" s="244"/>
      <c r="F37" s="244"/>
      <c r="G37" s="1131" t="s">
        <v>485</v>
      </c>
      <c r="H37" s="1132"/>
      <c r="I37" s="1132"/>
      <c r="J37" s="1133"/>
      <c r="K37" s="294">
        <v>7202</v>
      </c>
      <c r="L37" s="294">
        <v>95</v>
      </c>
      <c r="M37" s="295">
        <v>1129</v>
      </c>
      <c r="N37" s="296">
        <v>-91.6</v>
      </c>
    </row>
    <row r="38" spans="1:16" ht="27" customHeight="1" x14ac:dyDescent="0.15">
      <c r="A38" s="248"/>
      <c r="B38" s="244"/>
      <c r="C38" s="244"/>
      <c r="D38" s="244"/>
      <c r="E38" s="244"/>
      <c r="F38" s="244"/>
      <c r="G38" s="1134" t="s">
        <v>486</v>
      </c>
      <c r="H38" s="1135"/>
      <c r="I38" s="1135"/>
      <c r="J38" s="1136"/>
      <c r="K38" s="297">
        <v>53</v>
      </c>
      <c r="L38" s="297">
        <v>1</v>
      </c>
      <c r="M38" s="298">
        <v>5</v>
      </c>
      <c r="N38" s="299">
        <v>-80</v>
      </c>
      <c r="O38" s="293"/>
    </row>
    <row r="39" spans="1:16" x14ac:dyDescent="0.15">
      <c r="A39" s="248"/>
      <c r="B39" s="244"/>
      <c r="C39" s="244"/>
      <c r="D39" s="244"/>
      <c r="E39" s="244"/>
      <c r="F39" s="244"/>
      <c r="G39" s="1134" t="s">
        <v>487</v>
      </c>
      <c r="H39" s="1135"/>
      <c r="I39" s="1135"/>
      <c r="J39" s="1136"/>
      <c r="K39" s="300">
        <v>-494592</v>
      </c>
      <c r="L39" s="300">
        <v>-6502</v>
      </c>
      <c r="M39" s="301">
        <v>-5126</v>
      </c>
      <c r="N39" s="302">
        <v>26.8</v>
      </c>
      <c r="O39" s="293"/>
    </row>
    <row r="40" spans="1:16" ht="27" customHeight="1" x14ac:dyDescent="0.15">
      <c r="A40" s="248"/>
      <c r="B40" s="244"/>
      <c r="C40" s="244"/>
      <c r="D40" s="244"/>
      <c r="E40" s="244"/>
      <c r="F40" s="244"/>
      <c r="G40" s="1131" t="s">
        <v>488</v>
      </c>
      <c r="H40" s="1132"/>
      <c r="I40" s="1132"/>
      <c r="J40" s="1133"/>
      <c r="K40" s="300">
        <v>-6729367</v>
      </c>
      <c r="L40" s="300">
        <v>-88467</v>
      </c>
      <c r="M40" s="301">
        <v>-37205</v>
      </c>
      <c r="N40" s="302">
        <v>137.80000000000001</v>
      </c>
      <c r="O40" s="293"/>
    </row>
    <row r="41" spans="1:16" x14ac:dyDescent="0.15">
      <c r="A41" s="248"/>
      <c r="B41" s="244"/>
      <c r="C41" s="244"/>
      <c r="D41" s="244"/>
      <c r="E41" s="244"/>
      <c r="F41" s="244"/>
      <c r="G41" s="1137" t="s">
        <v>279</v>
      </c>
      <c r="H41" s="1138"/>
      <c r="I41" s="1138"/>
      <c r="J41" s="1139"/>
      <c r="K41" s="294">
        <v>1890638</v>
      </c>
      <c r="L41" s="300">
        <v>24855</v>
      </c>
      <c r="M41" s="301">
        <v>15917</v>
      </c>
      <c r="N41" s="302">
        <v>56.2</v>
      </c>
      <c r="O41" s="293"/>
    </row>
    <row r="42" spans="1:16" x14ac:dyDescent="0.15">
      <c r="A42" s="248"/>
      <c r="B42" s="244"/>
      <c r="C42" s="244"/>
      <c r="D42" s="244"/>
      <c r="E42" s="244"/>
      <c r="F42" s="244"/>
      <c r="G42" s="303" t="s">
        <v>489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491</v>
      </c>
      <c r="H48" s="308"/>
      <c r="I48" s="308"/>
      <c r="J48" s="308"/>
      <c r="K48" s="308"/>
      <c r="L48" s="308"/>
      <c r="M48" s="309"/>
      <c r="N48" s="308"/>
    </row>
    <row r="49" spans="1:14" ht="13.5" customHeight="1" x14ac:dyDescent="0.15">
      <c r="A49" s="248"/>
      <c r="B49" s="244"/>
      <c r="C49" s="244"/>
      <c r="D49" s="244"/>
      <c r="E49" s="244"/>
      <c r="F49" s="244"/>
      <c r="G49" s="310"/>
      <c r="H49" s="311"/>
      <c r="I49" s="1126" t="s">
        <v>458</v>
      </c>
      <c r="J49" s="1128" t="s">
        <v>492</v>
      </c>
      <c r="K49" s="1129"/>
      <c r="L49" s="1129"/>
      <c r="M49" s="1129"/>
      <c r="N49" s="1130"/>
    </row>
    <row r="50" spans="1:14" x14ac:dyDescent="0.15">
      <c r="A50" s="248"/>
      <c r="B50" s="244"/>
      <c r="C50" s="244"/>
      <c r="D50" s="244"/>
      <c r="E50" s="244"/>
      <c r="F50" s="244"/>
      <c r="G50" s="312"/>
      <c r="H50" s="313"/>
      <c r="I50" s="1127"/>
      <c r="J50" s="314" t="s">
        <v>493</v>
      </c>
      <c r="K50" s="315" t="s">
        <v>494</v>
      </c>
      <c r="L50" s="316" t="s">
        <v>495</v>
      </c>
      <c r="M50" s="317" t="s">
        <v>496</v>
      </c>
      <c r="N50" s="318" t="s">
        <v>497</v>
      </c>
    </row>
    <row r="51" spans="1:14" x14ac:dyDescent="0.15">
      <c r="A51" s="248"/>
      <c r="B51" s="244"/>
      <c r="C51" s="244"/>
      <c r="D51" s="244"/>
      <c r="E51" s="244"/>
      <c r="F51" s="244"/>
      <c r="G51" s="310" t="s">
        <v>498</v>
      </c>
      <c r="H51" s="311"/>
      <c r="I51" s="319">
        <v>7160504</v>
      </c>
      <c r="J51" s="320">
        <v>90355</v>
      </c>
      <c r="K51" s="321">
        <v>-16.7</v>
      </c>
      <c r="L51" s="322">
        <v>61882</v>
      </c>
      <c r="M51" s="323">
        <v>6.7</v>
      </c>
      <c r="N51" s="324">
        <v>-23.4</v>
      </c>
    </row>
    <row r="52" spans="1:14" x14ac:dyDescent="0.15">
      <c r="A52" s="248"/>
      <c r="B52" s="244"/>
      <c r="C52" s="244"/>
      <c r="D52" s="244"/>
      <c r="E52" s="244"/>
      <c r="F52" s="244"/>
      <c r="G52" s="325"/>
      <c r="H52" s="326" t="s">
        <v>499</v>
      </c>
      <c r="I52" s="327">
        <v>3661331</v>
      </c>
      <c r="J52" s="328">
        <v>46200</v>
      </c>
      <c r="K52" s="329">
        <v>-23.1</v>
      </c>
      <c r="L52" s="330">
        <v>32175</v>
      </c>
      <c r="M52" s="331">
        <v>0</v>
      </c>
      <c r="N52" s="332">
        <v>-23.1</v>
      </c>
    </row>
    <row r="53" spans="1:14" x14ac:dyDescent="0.15">
      <c r="A53" s="248"/>
      <c r="B53" s="244"/>
      <c r="C53" s="244"/>
      <c r="D53" s="244"/>
      <c r="E53" s="244"/>
      <c r="F53" s="244"/>
      <c r="G53" s="310" t="s">
        <v>500</v>
      </c>
      <c r="H53" s="311"/>
      <c r="I53" s="319">
        <v>5421657</v>
      </c>
      <c r="J53" s="320">
        <v>69161</v>
      </c>
      <c r="K53" s="321">
        <v>-23.5</v>
      </c>
      <c r="L53" s="322">
        <v>47569</v>
      </c>
      <c r="M53" s="323">
        <v>-23.1</v>
      </c>
      <c r="N53" s="324">
        <v>-0.4</v>
      </c>
    </row>
    <row r="54" spans="1:14" x14ac:dyDescent="0.15">
      <c r="A54" s="248"/>
      <c r="B54" s="244"/>
      <c r="C54" s="244"/>
      <c r="D54" s="244"/>
      <c r="E54" s="244"/>
      <c r="F54" s="244"/>
      <c r="G54" s="325"/>
      <c r="H54" s="326" t="s">
        <v>499</v>
      </c>
      <c r="I54" s="327">
        <v>2689780</v>
      </c>
      <c r="J54" s="328">
        <v>34312</v>
      </c>
      <c r="K54" s="329">
        <v>-25.7</v>
      </c>
      <c r="L54" s="330">
        <v>26255</v>
      </c>
      <c r="M54" s="331">
        <v>-18.399999999999999</v>
      </c>
      <c r="N54" s="332">
        <v>-7.3</v>
      </c>
    </row>
    <row r="55" spans="1:14" x14ac:dyDescent="0.15">
      <c r="A55" s="248"/>
      <c r="B55" s="244"/>
      <c r="C55" s="244"/>
      <c r="D55" s="244"/>
      <c r="E55" s="244"/>
      <c r="F55" s="244"/>
      <c r="G55" s="310" t="s">
        <v>501</v>
      </c>
      <c r="H55" s="311"/>
      <c r="I55" s="319">
        <v>5703644</v>
      </c>
      <c r="J55" s="320">
        <v>73378</v>
      </c>
      <c r="K55" s="321">
        <v>6.1</v>
      </c>
      <c r="L55" s="322">
        <v>50880</v>
      </c>
      <c r="M55" s="323">
        <v>7</v>
      </c>
      <c r="N55" s="324">
        <v>-0.9</v>
      </c>
    </row>
    <row r="56" spans="1:14" x14ac:dyDescent="0.15">
      <c r="A56" s="248"/>
      <c r="B56" s="244"/>
      <c r="C56" s="244"/>
      <c r="D56" s="244"/>
      <c r="E56" s="244"/>
      <c r="F56" s="244"/>
      <c r="G56" s="325"/>
      <c r="H56" s="326" t="s">
        <v>499</v>
      </c>
      <c r="I56" s="327">
        <v>3031960</v>
      </c>
      <c r="J56" s="328">
        <v>39006</v>
      </c>
      <c r="K56" s="329">
        <v>13.7</v>
      </c>
      <c r="L56" s="330">
        <v>26879</v>
      </c>
      <c r="M56" s="331">
        <v>2.4</v>
      </c>
      <c r="N56" s="332">
        <v>11.3</v>
      </c>
    </row>
    <row r="57" spans="1:14" x14ac:dyDescent="0.15">
      <c r="A57" s="248"/>
      <c r="B57" s="244"/>
      <c r="C57" s="244"/>
      <c r="D57" s="244"/>
      <c r="E57" s="244"/>
      <c r="F57" s="244"/>
      <c r="G57" s="310" t="s">
        <v>502</v>
      </c>
      <c r="H57" s="311"/>
      <c r="I57" s="319">
        <v>7806065</v>
      </c>
      <c r="J57" s="320">
        <v>101170</v>
      </c>
      <c r="K57" s="321">
        <v>37.9</v>
      </c>
      <c r="L57" s="322">
        <v>63956</v>
      </c>
      <c r="M57" s="323">
        <v>25.7</v>
      </c>
      <c r="N57" s="324">
        <v>12.2</v>
      </c>
    </row>
    <row r="58" spans="1:14" x14ac:dyDescent="0.15">
      <c r="A58" s="248"/>
      <c r="B58" s="244"/>
      <c r="C58" s="244"/>
      <c r="D58" s="244"/>
      <c r="E58" s="244"/>
      <c r="F58" s="244"/>
      <c r="G58" s="325"/>
      <c r="H58" s="326" t="s">
        <v>499</v>
      </c>
      <c r="I58" s="327">
        <v>5068888</v>
      </c>
      <c r="J58" s="328">
        <v>65695</v>
      </c>
      <c r="K58" s="329">
        <v>68.400000000000006</v>
      </c>
      <c r="L58" s="330">
        <v>29239</v>
      </c>
      <c r="M58" s="331">
        <v>8.8000000000000007</v>
      </c>
      <c r="N58" s="332">
        <v>59.6</v>
      </c>
    </row>
    <row r="59" spans="1:14" x14ac:dyDescent="0.15">
      <c r="A59" s="248"/>
      <c r="B59" s="244"/>
      <c r="C59" s="244"/>
      <c r="D59" s="244"/>
      <c r="E59" s="244"/>
      <c r="F59" s="244"/>
      <c r="G59" s="310" t="s">
        <v>503</v>
      </c>
      <c r="H59" s="311"/>
      <c r="I59" s="319">
        <v>6207230</v>
      </c>
      <c r="J59" s="320">
        <v>81603</v>
      </c>
      <c r="K59" s="321">
        <v>-19.3</v>
      </c>
      <c r="L59" s="322">
        <v>66255</v>
      </c>
      <c r="M59" s="323">
        <v>3.6</v>
      </c>
      <c r="N59" s="324">
        <v>-22.9</v>
      </c>
    </row>
    <row r="60" spans="1:14" x14ac:dyDescent="0.15">
      <c r="A60" s="248"/>
      <c r="B60" s="244"/>
      <c r="C60" s="244"/>
      <c r="D60" s="244"/>
      <c r="E60" s="244"/>
      <c r="F60" s="244"/>
      <c r="G60" s="325"/>
      <c r="H60" s="326" t="s">
        <v>499</v>
      </c>
      <c r="I60" s="333">
        <v>3063016</v>
      </c>
      <c r="J60" s="328">
        <v>40268</v>
      </c>
      <c r="K60" s="329">
        <v>-38.700000000000003</v>
      </c>
      <c r="L60" s="330">
        <v>31822</v>
      </c>
      <c r="M60" s="331">
        <v>8.8000000000000007</v>
      </c>
      <c r="N60" s="332">
        <v>-47.5</v>
      </c>
    </row>
    <row r="61" spans="1:14" x14ac:dyDescent="0.15">
      <c r="A61" s="248"/>
      <c r="B61" s="244"/>
      <c r="C61" s="244"/>
      <c r="D61" s="244"/>
      <c r="E61" s="244"/>
      <c r="F61" s="244"/>
      <c r="G61" s="310" t="s">
        <v>504</v>
      </c>
      <c r="H61" s="334"/>
      <c r="I61" s="335">
        <v>6459820</v>
      </c>
      <c r="J61" s="336">
        <v>83133</v>
      </c>
      <c r="K61" s="337">
        <v>-3.1</v>
      </c>
      <c r="L61" s="338">
        <v>58108</v>
      </c>
      <c r="M61" s="339">
        <v>4</v>
      </c>
      <c r="N61" s="324">
        <v>-7.1</v>
      </c>
    </row>
    <row r="62" spans="1:14" x14ac:dyDescent="0.15">
      <c r="A62" s="248"/>
      <c r="B62" s="244"/>
      <c r="C62" s="244"/>
      <c r="D62" s="244"/>
      <c r="E62" s="244"/>
      <c r="F62" s="244"/>
      <c r="G62" s="325"/>
      <c r="H62" s="326" t="s">
        <v>499</v>
      </c>
      <c r="I62" s="327">
        <v>3502995</v>
      </c>
      <c r="J62" s="328">
        <v>45096</v>
      </c>
      <c r="K62" s="329">
        <v>-1.1000000000000001</v>
      </c>
      <c r="L62" s="330">
        <v>29274</v>
      </c>
      <c r="M62" s="331">
        <v>0.3</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506</v>
      </c>
      <c r="G46" s="8" t="s">
        <v>507</v>
      </c>
      <c r="H46" s="8" t="s">
        <v>508</v>
      </c>
      <c r="I46" s="8" t="s">
        <v>509</v>
      </c>
      <c r="J46" s="9" t="s">
        <v>510</v>
      </c>
    </row>
    <row r="47" spans="2:10" ht="57.75" customHeight="1" x14ac:dyDescent="0.15">
      <c r="B47" s="10"/>
      <c r="C47" s="1140" t="s">
        <v>3</v>
      </c>
      <c r="D47" s="1140"/>
      <c r="E47" s="1141"/>
      <c r="F47" s="11">
        <v>17.239999999999998</v>
      </c>
      <c r="G47" s="12">
        <v>18.68</v>
      </c>
      <c r="H47" s="12">
        <v>19.809999999999999</v>
      </c>
      <c r="I47" s="12">
        <v>22.81</v>
      </c>
      <c r="J47" s="13">
        <v>24.37</v>
      </c>
    </row>
    <row r="48" spans="2:10" ht="57.75" customHeight="1" x14ac:dyDescent="0.15">
      <c r="B48" s="14"/>
      <c r="C48" s="1142" t="s">
        <v>4</v>
      </c>
      <c r="D48" s="1142"/>
      <c r="E48" s="1143"/>
      <c r="F48" s="15">
        <v>2.91</v>
      </c>
      <c r="G48" s="16">
        <v>1.99</v>
      </c>
      <c r="H48" s="16">
        <v>2.1800000000000002</v>
      </c>
      <c r="I48" s="16">
        <v>1.92</v>
      </c>
      <c r="J48" s="17">
        <v>1.78</v>
      </c>
    </row>
    <row r="49" spans="2:10" ht="57.75" customHeight="1" thickBot="1" x14ac:dyDescent="0.2">
      <c r="B49" s="18"/>
      <c r="C49" s="1144" t="s">
        <v>5</v>
      </c>
      <c r="D49" s="1144"/>
      <c r="E49" s="1145"/>
      <c r="F49" s="19">
        <v>3.49</v>
      </c>
      <c r="G49" s="20">
        <v>2.2799999999999998</v>
      </c>
      <c r="H49" s="20">
        <v>2.44</v>
      </c>
      <c r="I49" s="20">
        <v>3.84</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506</v>
      </c>
      <c r="G33" s="29" t="s">
        <v>507</v>
      </c>
      <c r="H33" s="29" t="s">
        <v>508</v>
      </c>
      <c r="I33" s="29" t="s">
        <v>509</v>
      </c>
      <c r="J33" s="30" t="s">
        <v>510</v>
      </c>
      <c r="K33" s="22"/>
      <c r="L33" s="22"/>
      <c r="M33" s="22"/>
      <c r="N33" s="22"/>
      <c r="O33" s="22"/>
      <c r="P33" s="22"/>
    </row>
    <row r="34" spans="1:16" ht="39" customHeight="1" x14ac:dyDescent="0.15">
      <c r="A34" s="22"/>
      <c r="B34" s="31"/>
      <c r="C34" s="1152" t="s">
        <v>511</v>
      </c>
      <c r="D34" s="1152"/>
      <c r="E34" s="1153"/>
      <c r="F34" s="32">
        <v>2.81</v>
      </c>
      <c r="G34" s="33">
        <v>2.5299999999999998</v>
      </c>
      <c r="H34" s="33">
        <v>2.2999999999999998</v>
      </c>
      <c r="I34" s="33">
        <v>2.2599999999999998</v>
      </c>
      <c r="J34" s="34">
        <v>2.1</v>
      </c>
      <c r="K34" s="22"/>
      <c r="L34" s="22"/>
      <c r="M34" s="22"/>
      <c r="N34" s="22"/>
      <c r="O34" s="22"/>
      <c r="P34" s="22"/>
    </row>
    <row r="35" spans="1:16" ht="39" customHeight="1" x14ac:dyDescent="0.15">
      <c r="A35" s="22"/>
      <c r="B35" s="35"/>
      <c r="C35" s="1146" t="s">
        <v>512</v>
      </c>
      <c r="D35" s="1147"/>
      <c r="E35" s="1148"/>
      <c r="F35" s="36">
        <v>2.9</v>
      </c>
      <c r="G35" s="37">
        <v>1.98</v>
      </c>
      <c r="H35" s="37">
        <v>2.17</v>
      </c>
      <c r="I35" s="37">
        <v>1.91</v>
      </c>
      <c r="J35" s="38">
        <v>1.78</v>
      </c>
      <c r="K35" s="22"/>
      <c r="L35" s="22"/>
      <c r="M35" s="22"/>
      <c r="N35" s="22"/>
      <c r="O35" s="22"/>
      <c r="P35" s="22"/>
    </row>
    <row r="36" spans="1:16" ht="39" customHeight="1" x14ac:dyDescent="0.15">
      <c r="A36" s="22"/>
      <c r="B36" s="35"/>
      <c r="C36" s="1146" t="s">
        <v>513</v>
      </c>
      <c r="D36" s="1147"/>
      <c r="E36" s="1148"/>
      <c r="F36" s="36">
        <v>1.47</v>
      </c>
      <c r="G36" s="37">
        <v>1.54</v>
      </c>
      <c r="H36" s="37">
        <v>1.61</v>
      </c>
      <c r="I36" s="37">
        <v>1.49</v>
      </c>
      <c r="J36" s="38">
        <v>1.73</v>
      </c>
      <c r="K36" s="22"/>
      <c r="L36" s="22"/>
      <c r="M36" s="22"/>
      <c r="N36" s="22"/>
      <c r="O36" s="22"/>
      <c r="P36" s="22"/>
    </row>
    <row r="37" spans="1:16" ht="39" customHeight="1" x14ac:dyDescent="0.15">
      <c r="A37" s="22"/>
      <c r="B37" s="35"/>
      <c r="C37" s="1146" t="s">
        <v>514</v>
      </c>
      <c r="D37" s="1147"/>
      <c r="E37" s="1148"/>
      <c r="F37" s="36">
        <v>0.03</v>
      </c>
      <c r="G37" s="37">
        <v>0.05</v>
      </c>
      <c r="H37" s="37">
        <v>0.38</v>
      </c>
      <c r="I37" s="37">
        <v>0.55000000000000004</v>
      </c>
      <c r="J37" s="38">
        <v>0.79</v>
      </c>
      <c r="K37" s="22"/>
      <c r="L37" s="22"/>
      <c r="M37" s="22"/>
      <c r="N37" s="22"/>
      <c r="O37" s="22"/>
      <c r="P37" s="22"/>
    </row>
    <row r="38" spans="1:16" ht="39" customHeight="1" x14ac:dyDescent="0.15">
      <c r="A38" s="22"/>
      <c r="B38" s="35"/>
      <c r="C38" s="1146" t="s">
        <v>515</v>
      </c>
      <c r="D38" s="1147"/>
      <c r="E38" s="1148"/>
      <c r="F38" s="36">
        <v>1.53</v>
      </c>
      <c r="G38" s="37">
        <v>0.03</v>
      </c>
      <c r="H38" s="37">
        <v>0.09</v>
      </c>
      <c r="I38" s="37">
        <v>0.04</v>
      </c>
      <c r="J38" s="38">
        <v>0.08</v>
      </c>
      <c r="K38" s="22"/>
      <c r="L38" s="22"/>
      <c r="M38" s="22"/>
      <c r="N38" s="22"/>
      <c r="O38" s="22"/>
      <c r="P38" s="22"/>
    </row>
    <row r="39" spans="1:16" ht="39" customHeight="1" x14ac:dyDescent="0.15">
      <c r="A39" s="22"/>
      <c r="B39" s="35"/>
      <c r="C39" s="1146" t="s">
        <v>516</v>
      </c>
      <c r="D39" s="1147"/>
      <c r="E39" s="1148"/>
      <c r="F39" s="36">
        <v>7.0000000000000007E-2</v>
      </c>
      <c r="G39" s="37">
        <v>0.04</v>
      </c>
      <c r="H39" s="37">
        <v>0.11</v>
      </c>
      <c r="I39" s="37">
        <v>0.08</v>
      </c>
      <c r="J39" s="38">
        <v>0.04</v>
      </c>
      <c r="K39" s="22"/>
      <c r="L39" s="22"/>
      <c r="M39" s="22"/>
      <c r="N39" s="22"/>
      <c r="O39" s="22"/>
      <c r="P39" s="22"/>
    </row>
    <row r="40" spans="1:16" ht="39" customHeight="1" x14ac:dyDescent="0.15">
      <c r="A40" s="22"/>
      <c r="B40" s="35"/>
      <c r="C40" s="1146" t="s">
        <v>517</v>
      </c>
      <c r="D40" s="1147"/>
      <c r="E40" s="1148"/>
      <c r="F40" s="36">
        <v>0.01</v>
      </c>
      <c r="G40" s="37">
        <v>0.02</v>
      </c>
      <c r="H40" s="37">
        <v>0.02</v>
      </c>
      <c r="I40" s="37">
        <v>0.02</v>
      </c>
      <c r="J40" s="38">
        <v>0.03</v>
      </c>
      <c r="K40" s="22"/>
      <c r="L40" s="22"/>
      <c r="M40" s="22"/>
      <c r="N40" s="22"/>
      <c r="O40" s="22"/>
      <c r="P40" s="22"/>
    </row>
    <row r="41" spans="1:16" ht="39" customHeight="1" x14ac:dyDescent="0.15">
      <c r="A41" s="22"/>
      <c r="B41" s="35"/>
      <c r="C41" s="1146" t="s">
        <v>518</v>
      </c>
      <c r="D41" s="1147"/>
      <c r="E41" s="1148"/>
      <c r="F41" s="36">
        <v>0</v>
      </c>
      <c r="G41" s="37">
        <v>0</v>
      </c>
      <c r="H41" s="37">
        <v>0.01</v>
      </c>
      <c r="I41" s="37">
        <v>0</v>
      </c>
      <c r="J41" s="38">
        <v>0</v>
      </c>
      <c r="K41" s="22"/>
      <c r="L41" s="22"/>
      <c r="M41" s="22"/>
      <c r="N41" s="22"/>
      <c r="O41" s="22"/>
      <c r="P41" s="22"/>
    </row>
    <row r="42" spans="1:16" ht="39" customHeight="1" x14ac:dyDescent="0.15">
      <c r="A42" s="22"/>
      <c r="B42" s="39"/>
      <c r="C42" s="1146" t="s">
        <v>519</v>
      </c>
      <c r="D42" s="1147"/>
      <c r="E42" s="1148"/>
      <c r="F42" s="36" t="s">
        <v>468</v>
      </c>
      <c r="G42" s="37" t="s">
        <v>468</v>
      </c>
      <c r="H42" s="37" t="s">
        <v>468</v>
      </c>
      <c r="I42" s="37" t="s">
        <v>468</v>
      </c>
      <c r="J42" s="38" t="s">
        <v>468</v>
      </c>
      <c r="K42" s="22"/>
      <c r="L42" s="22"/>
      <c r="M42" s="22"/>
      <c r="N42" s="22"/>
      <c r="O42" s="22"/>
      <c r="P42" s="22"/>
    </row>
    <row r="43" spans="1:16" ht="39" customHeight="1" thickBot="1" x14ac:dyDescent="0.2">
      <c r="A43" s="22"/>
      <c r="B43" s="40"/>
      <c r="C43" s="1149" t="s">
        <v>520</v>
      </c>
      <c r="D43" s="1150"/>
      <c r="E43" s="1151"/>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8069</v>
      </c>
      <c r="L45" s="60">
        <v>8208</v>
      </c>
      <c r="M45" s="60">
        <v>8112</v>
      </c>
      <c r="N45" s="60">
        <v>7966</v>
      </c>
      <c r="O45" s="61">
        <v>7956</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468</v>
      </c>
      <c r="L46" s="64" t="s">
        <v>468</v>
      </c>
      <c r="M46" s="64" t="s">
        <v>468</v>
      </c>
      <c r="N46" s="64" t="s">
        <v>468</v>
      </c>
      <c r="O46" s="65" t="s">
        <v>468</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468</v>
      </c>
      <c r="L47" s="64" t="s">
        <v>468</v>
      </c>
      <c r="M47" s="64" t="s">
        <v>468</v>
      </c>
      <c r="N47" s="64" t="s">
        <v>468</v>
      </c>
      <c r="O47" s="65" t="s">
        <v>468</v>
      </c>
      <c r="P47" s="48"/>
      <c r="Q47" s="48"/>
      <c r="R47" s="48"/>
      <c r="S47" s="48"/>
      <c r="T47" s="48"/>
      <c r="U47" s="48"/>
    </row>
    <row r="48" spans="1:21" ht="30.75" customHeight="1" x14ac:dyDescent="0.15">
      <c r="A48" s="48"/>
      <c r="B48" s="1164"/>
      <c r="C48" s="1165"/>
      <c r="D48" s="62"/>
      <c r="E48" s="1156" t="s">
        <v>15</v>
      </c>
      <c r="F48" s="1156"/>
      <c r="G48" s="1156"/>
      <c r="H48" s="1156"/>
      <c r="I48" s="1156"/>
      <c r="J48" s="1157"/>
      <c r="K48" s="63">
        <v>1146</v>
      </c>
      <c r="L48" s="64">
        <v>1239</v>
      </c>
      <c r="M48" s="64">
        <v>1231</v>
      </c>
      <c r="N48" s="64">
        <v>1176</v>
      </c>
      <c r="O48" s="65">
        <v>1151</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468</v>
      </c>
      <c r="L49" s="64" t="s">
        <v>468</v>
      </c>
      <c r="M49" s="64" t="s">
        <v>468</v>
      </c>
      <c r="N49" s="64" t="s">
        <v>468</v>
      </c>
      <c r="O49" s="65" t="s">
        <v>468</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468</v>
      </c>
      <c r="L50" s="64" t="s">
        <v>468</v>
      </c>
      <c r="M50" s="64">
        <v>9</v>
      </c>
      <c r="N50" s="64">
        <v>8</v>
      </c>
      <c r="O50" s="65">
        <v>7</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6497</v>
      </c>
      <c r="L52" s="64">
        <v>6666</v>
      </c>
      <c r="M52" s="64">
        <v>6969</v>
      </c>
      <c r="N52" s="64">
        <v>7061</v>
      </c>
      <c r="O52" s="65">
        <v>7224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2718</v>
      </c>
      <c r="L53" s="69">
        <v>2781</v>
      </c>
      <c r="M53" s="69">
        <v>2383</v>
      </c>
      <c r="N53" s="69">
        <v>2089</v>
      </c>
      <c r="O53" s="70">
        <v>1890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2016-05-01T05:54:40Z</cp:lastPrinted>
  <dcterms:created xsi:type="dcterms:W3CDTF">2016-02-15T02:23:23Z</dcterms:created>
  <dcterms:modified xsi:type="dcterms:W3CDTF">2016-06-01T02:25:29Z</dcterms:modified>
</cp:coreProperties>
</file>