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U34" i="9" s="1"/>
  <c r="U35" i="9" s="1"/>
  <c r="U36" i="9" s="1"/>
  <c r="CO37" i="9"/>
  <c r="BE37" i="9"/>
  <c r="AM37" i="9"/>
  <c r="U37" i="9"/>
  <c r="C37" i="9"/>
  <c r="CO36" i="9"/>
  <c r="AM36" i="9"/>
  <c r="C36" i="9"/>
  <c r="CO35" i="9"/>
  <c r="AM35" i="9"/>
  <c r="C35" i="9"/>
  <c r="CO34" i="9"/>
  <c r="BW34" i="9"/>
  <c r="BW35" i="9" s="1"/>
  <c r="BW36" i="9" s="1"/>
  <c r="BW37" i="9" s="1"/>
  <c r="BW38" i="9" s="1"/>
  <c r="BW39" i="9" s="1"/>
  <c r="BW40"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<sst xmlns="http://schemas.openxmlformats.org/spreadsheetml/2006/main" count="986" uniqueCount="555">
  <si>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</si>
  <si>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</si>
  <si>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</si>
  <si>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</si>
  <si>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</si>
  <si>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</si>
  <si>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</si>
  <si>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</si>
  <si>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</si>
  <si>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</si>
  <si>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</si>
  <si>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</si>
  <si>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</si>
  <si>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</si>
  <si>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</si>
  <si>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</si>
  <si>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</si>
  <si>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</si>
  <si>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</si>
  <si>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</si>
  <si>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</si>
  <si>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</si>
  <si>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</si>
  <si>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</si>
  <si>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</si>
  <si>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</si>
  <si>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</si>
  <si>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</si>
  <si>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</si>
  <si>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</si>
  <si>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</si>
  <si>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</si>
  <si>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</si>
  <si>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</si>
  <si>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</si>
  <si>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</si>
  <si>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</si>
  <si>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</si>
  <si>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</si>
  <si>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</si>
  <si>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</si>
  <si>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</si>
  <si>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</si>
  <si>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</si>
  <si>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</si>
  <si>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</si>
  <si>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</si>
  <si>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</si>
  <si>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</si>
  <si>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</si>
  <si>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</si>
  <si>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</si>
  <si>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</si>
  <si>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</si>
  <si>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</si>
  <si>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</si>
  <si>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</si>
  <si>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</si>
  <si>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</si>
  <si>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</si>
  <si>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</si>
  <si>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</si>
  <si>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</si>
  <si>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</si>
  <si>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</si>
  <si>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</si>
  <si>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</si>
  <si>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</si>
  <si>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</si>
  <si>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</si>
  <si>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</si>
  <si>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</si>
  <si>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</si>
  <si>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</si>
  <si>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</si>
  <si>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</si>
  <si>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</si>
  <si>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</si>
  <si>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</si>
  <si>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</si>
  <si>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</si>
  <si>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</si>
  <si>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由布市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</si>
  <si>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</si>
  <si>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</si>
  <si>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</si>
  <si>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</si>
  <si>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</si>
  <si>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</si>
  <si>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</si>
  <si>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</si>
  <si>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</si>
  <si>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</si>
  <si>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</si>
  <si>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</si>
  <si>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</si>
  <si>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</si>
  <si>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</si>
  <si>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</si>
  <si>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</si>
  <si>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</si>
  <si>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</si>
  <si>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</si>
  <si>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</si>
  <si>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</si>
  <si>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</si>
  <si>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</si>
  <si>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</si>
  <si>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</si>
  <si>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</si>
  <si>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</si>
  <si>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</si>
  <si>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</si>
  <si>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</si>
  <si>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</si>
  <si>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</si>
  <si>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</si>
  <si>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</si>
  <si>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</si>
  <si>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</si>
  <si>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</si>
  <si>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</si>
  <si>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</si>
  <si>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</si>
  <si>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</si>
  <si>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</si>
  <si>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</si>
  <si>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</si>
  <si>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</si>
  <si>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</si>
  <si>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</si>
  <si>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</si>
  <si>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</si>
  <si>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</si>
  <si>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</si>
  <si>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</si>
  <si>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</si>
  <si>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</si>
  <si>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</si>
  <si>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</si>
  <si>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</si>
  <si>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</si>
  <si>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</si>
  <si>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</si>
  <si>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</si>
  <si>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</si>
  <si>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</si>
  <si>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</si>
  <si>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</si>
  <si>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</si>
  <si>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</si>
  <si>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</si>
  <si>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</si>
  <si>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</si>
  <si>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</si>
  <si>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</si>
  <si>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</si>
  <si>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</si>
  <si>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</si>
  <si>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</si>
  <si>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</si>
  <si>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</si>
  <si>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</si>
  <si>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</si>
  <si>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</si>
  <si>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</si>
  <si>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</si>
  <si>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</si>
  <si>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</si>
  <si>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</si>
  <si>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</si>
  <si>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</si>
  <si>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</si>
  <si>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</si>
  <si>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</si>
  <si>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</si>
  <si>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</si>
  <si>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</si>
  <si>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</si>
  <si>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</si>
  <si>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</si>
  <si>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</si>
  <si>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</si>
  <si>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</si>
  <si>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</si>
  <si>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</si>
  <si>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</si>
  <si>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</si>
  <si>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</si>
  <si>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</si>
  <si>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</si>
  <si>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</si>
  <si>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</si>
  <si>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</si>
  <si>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</si>
  <si>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大分県由布市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</si>
  <si>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</si>
  <si>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</si>
  <si>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</si>
  <si>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</si>
  <si>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</si>
  <si>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</si>
  <si>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</si>
  <si>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</si>
  <si>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</si>
  <si>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</si>
  <si>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</si>
  <si>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</si>
  <si>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</si>
  <si>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</si>
  <si>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</si>
  <si>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</si>
  <si>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</si>
  <si>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</si>
  <si>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</si>
  <si>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</si>
  <si>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</si>
  <si>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</si>
  <si>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</si>
  <si>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</si>
  <si>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</si>
  <si>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</si>
  <si>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</si>
  <si>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</si>
  <si>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</si>
  <si>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</si>
  <si>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</si>
  <si>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</si>
  <si>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</si>
  <si>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</si>
  <si>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</si>
  <si>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</si>
  <si>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</si>
  <si>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</si>
  <si>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</si>
  <si>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</si>
  <si>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</si>
  <si>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</si>
  <si>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</si>
  <si>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</si>
  <si>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</si>
  <si>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</si>
  <si>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</si>
  <si>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</si>
  <si>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</si>
  <si>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</si>
  <si>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</si>
  <si>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</si>
  <si>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</si>
  <si>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</si>
  <si>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</si>
  <si>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</si>
  <si>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</si>
  <si>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</si>
  <si>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</si>
  <si>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</si>
  <si>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</si>
  <si>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</si>
  <si>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</si>
  <si>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</si>
  <si>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</si>
  <si>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</si>
  <si>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</si>
  <si>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</si>
  <si>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</si>
  <si>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</si>
  <si>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</si>
  <si>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</si>
  <si>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</si>
  <si>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</si>
  <si>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</si>
  <si>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</si>
  <si>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</si>
  <si>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</si>
  <si>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</si>
  <si>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</si>
  <si>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</si>
  <si>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</si>
  <si>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</si>
  <si>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</si>
  <si>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</si>
  <si>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</si>
  <si>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</si>
  <si>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</si>
  <si>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</si>
  <si>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</si>
  <si>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</si>
  <si>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</si>
  <si>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</si>
  <si>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</si>
  <si>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</si>
  <si>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</si>
  <si>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</si>
  <si>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</si>
  <si>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</si>
  <si>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</si>
  <si>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</si>
  <si>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</si>
  <si>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</si>
  <si>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</si>
  <si>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</si>
  <si>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</si>
  <si>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</si>
  <si>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</si>
  <si>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</si>
  <si>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</si>
  <si>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</si>
  <si>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</si>
  <si>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</si>
  <si>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</si>
  <si>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</si>
  <si>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</si>
  <si>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</si>
  <si>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</si>
  <si>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</si>
  <si>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</si>
  <si>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</si>
  <si>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</si>
  <si>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</si>
  <si>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</si>
  <si>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</si>
  <si>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</si>
  <si>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</si>
  <si>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</si>
  <si>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</si>
  <si>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</si>
  <si>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</si>
  <si>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</si>
  <si>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</si>
  <si>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</si>
  <si>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</si>
  <si>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</si>
  <si>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</si>
  <si>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</si>
  <si>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</si>
  <si>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</si>
  <si>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</si>
  <si>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</si>
  <si>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</si>
  <si>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</si>
  <si>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</si>
  <si>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</si>
  <si>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</si>
  <si>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</si>
  <si>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</si>
  <si>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</si>
  <si>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大分県由布市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</si>
  <si>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</si>
  <si>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</si>
  <si>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</si>
  <si>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</si>
  <si>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</si>
  <si>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</si>
  <si>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</si>
  <si>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</si>
  <si>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</si>
  <si>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</si>
  <si>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</si>
  <si>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</si>
  <si>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</si>
  <si>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</si>
  <si>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</si>
  <si>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</si>
  <si>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</si>
  <si>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</si>
  <si>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</si>
  <si>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</si>
  <si>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</si>
  <si>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</si>
  <si>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</si>
  <si>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</si>
  <si>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</si>
  <si>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</si>
  <si>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</si>
  <si>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</si>
  <si>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</si>
  <si>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</si>
  <si>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</si>
  <si>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</si>
  <si>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</si>
  <si>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水道事業会計</t>
    <phoneticPr fontId="5"/>
  </si>
  <si>
    <t>簡易水道事業特別会計</t>
    <phoneticPr fontId="5"/>
  </si>
  <si>
    <t>農業集落排水事業特別会計</t>
    <phoneticPr fontId="5"/>
  </si>
  <si>
    <t>健康温泉館事業特別会計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</si>
  <si>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</si>
  <si>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</si>
  <si>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</si>
  <si>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</si>
  <si>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</si>
  <si>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</si>
  <si>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</si>
  <si>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</si>
  <si>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</si>
  <si>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</si>
  <si>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</si>
  <si>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</si>
  <si>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</si>
  <si>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</si>
  <si>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</si>
  <si>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</si>
  <si>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</si>
  <si>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</si>
  <si>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</si>
  <si>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</si>
  <si>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</si>
  <si>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</si>
  <si>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</si>
  <si>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</si>
  <si>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</si>
  <si>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</si>
  <si>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</si>
  <si>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</si>
  <si>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</si>
  <si>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</si>
  <si>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</si>
  <si>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</si>
  <si>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</si>
  <si>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</si>
  <si>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</si>
  <si>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</si>
  <si>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</si>
  <si>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</si>
  <si>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</si>
  <si>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</si>
  <si>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</si>
  <si>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</si>
  <si>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</si>
  <si>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</si>
  <si>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</si>
  <si>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</si>
  <si>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</si>
  <si>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</si>
  <si>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</si>
  <si>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</si>
  <si>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</si>
  <si>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</si>
  <si>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</si>
  <si>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</si>
  <si>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</si>
  <si>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</si>
  <si>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</si>
  <si>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</si>
  <si>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</si>
  <si>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</si>
  <si>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</si>
  <si>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</si>
  <si>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</si>
  <si>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</si>
  <si>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</si>
  <si>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</si>
  <si>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</si>
  <si>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</si>
  <si>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</si>
  <si>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</si>
  <si>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</si>
  <si>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</si>
  <si>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</si>
  <si>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</si>
  <si>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</si>
  <si>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</si>
  <si>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</si>
  <si>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</si>
  <si>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</si>
  <si>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</si>
  <si>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</si>
  <si>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</si>
  <si>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</si>
  <si>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</si>
  <si>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</si>
  <si>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</si>
  <si>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</si>
  <si>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</si>
  <si>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</si>
  <si>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</si>
  <si>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</si>
  <si>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</si>
  <si>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</si>
  <si>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</si>
  <si>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</si>
  <si>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</si>
  <si>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</si>
  <si>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</si>
  <si>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</si>
  <si>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</si>
  <si>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</si>
  <si>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</si>
  <si>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</si>
  <si>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</si>
  <si>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</si>
  <si>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</si>
  <si>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</si>
  <si>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</si>
  <si>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</si>
  <si>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</si>
  <si>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</si>
  <si>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</si>
  <si>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</si>
  <si>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</si>
  <si>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</si>
  <si>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</si>
  <si>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</si>
  <si>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</si>
  <si>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</si>
  <si>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</si>
  <si>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</si>
  <si>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</si>
  <si>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</si>
  <si>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</si>
  <si>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</si>
  <si>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</si>
  <si>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</si>
  <si>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</si>
  <si>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</si>
  <si>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</si>
  <si>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</si>
  <si>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</si>
  <si>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0.10</t>
  </si>
  <si>
    <t>▲ 2.52</t>
  </si>
  <si>
    <t>一般会計</t>
  </si>
  <si>
    <t>水道事業会計</t>
  </si>
  <si>
    <t>国民健康保険事業特別会計</t>
  </si>
  <si>
    <t>介護保険事業特別会計</t>
  </si>
  <si>
    <t>簡易水道事業特別会計</t>
  </si>
  <si>
    <t>健康温泉館事業特別会計</t>
  </si>
  <si>
    <t>農業集落排水事業特別会計</t>
  </si>
  <si>
    <t>後期高齢者医療事業特別会計</t>
  </si>
  <si>
    <t>その他会計（赤字）</t>
  </si>
  <si>
    <t>その他会計（黒字）</t>
  </si>
  <si>
    <t>一般会計</t>
    <phoneticPr fontId="5"/>
  </si>
  <si>
    <t>基金から287百万円繰入</t>
    <phoneticPr fontId="2"/>
  </si>
  <si>
    <t>国民健康保険事業特別会計</t>
    <phoneticPr fontId="5"/>
  </si>
  <si>
    <t>基金から202百万円繰入</t>
    <phoneticPr fontId="2"/>
  </si>
  <si>
    <t>介護保険事業特別会計</t>
    <phoneticPr fontId="5"/>
  </si>
  <si>
    <t>基金から6百万円繰入</t>
    <phoneticPr fontId="2"/>
  </si>
  <si>
    <t>水道事業会計</t>
    <phoneticPr fontId="5"/>
  </si>
  <si>
    <t>法適用企業</t>
    <phoneticPr fontId="5"/>
  </si>
  <si>
    <t>簡易水道事業特別会計</t>
    <phoneticPr fontId="5"/>
  </si>
  <si>
    <t>法非適用企業</t>
    <phoneticPr fontId="5"/>
  </si>
  <si>
    <t>農業集落排水事業特別会計</t>
    <phoneticPr fontId="5"/>
  </si>
  <si>
    <t>健康温泉館事業特別会計</t>
    <phoneticPr fontId="5"/>
  </si>
  <si>
    <t>由布大分環境衛生組合</t>
    <rPh sb="0" eb="1">
      <t>ユ</t>
    </rPh>
    <rPh sb="1" eb="2">
      <t>フ</t>
    </rPh>
    <rPh sb="2" eb="4">
      <t>オオイタ</t>
    </rPh>
    <rPh sb="4" eb="6">
      <t>カンキョウ</t>
    </rPh>
    <rPh sb="6" eb="8">
      <t>エイセイ</t>
    </rPh>
    <rPh sb="8" eb="10">
      <t>クミアイ</t>
    </rPh>
    <phoneticPr fontId="5"/>
  </si>
  <si>
    <t>大分県消防補償等組合</t>
    <rPh sb="0" eb="3">
      <t>オオイタケン</t>
    </rPh>
    <rPh sb="3" eb="5">
      <t>ショウボウ</t>
    </rPh>
    <rPh sb="5" eb="8">
      <t>ホショウトウ</t>
    </rPh>
    <rPh sb="8" eb="10">
      <t>クミアイ</t>
    </rPh>
    <phoneticPr fontId="30"/>
  </si>
  <si>
    <t>-</t>
    <phoneticPr fontId="5"/>
  </si>
  <si>
    <t>大分県退職手当組合</t>
    <rPh sb="0" eb="3">
      <t>オオイタケン</t>
    </rPh>
    <rPh sb="3" eb="5">
      <t>タイショク</t>
    </rPh>
    <rPh sb="5" eb="7">
      <t>テアテ</t>
    </rPh>
    <rPh sb="7" eb="9">
      <t>クミアイ</t>
    </rPh>
    <phoneticPr fontId="30"/>
  </si>
  <si>
    <t>大分県交通災害共済組合</t>
    <rPh sb="0" eb="3">
      <t>オオイタケン</t>
    </rPh>
    <rPh sb="3" eb="5">
      <t>コウツウ</t>
    </rPh>
    <rPh sb="5" eb="7">
      <t>サイガイ</t>
    </rPh>
    <rPh sb="7" eb="9">
      <t>キョウサイ</t>
    </rPh>
    <rPh sb="9" eb="11">
      <t>クミアイ</t>
    </rPh>
    <phoneticPr fontId="30"/>
  </si>
  <si>
    <t>大分県市町村会館管理組合</t>
    <rPh sb="0" eb="3">
      <t>オオイタケン</t>
    </rPh>
    <rPh sb="3" eb="6">
      <t>シチョウソン</t>
    </rPh>
    <rPh sb="6" eb="8">
      <t>カイカン</t>
    </rPh>
    <rPh sb="8" eb="10">
      <t>カンリ</t>
    </rPh>
    <rPh sb="10" eb="12">
      <t>クミアイ</t>
    </rPh>
    <phoneticPr fontId="30"/>
  </si>
  <si>
    <t>大分県後期高齢者医療広域連合　（普通会計）</t>
    <rPh sb="0" eb="3">
      <t>オオイタケン</t>
    </rPh>
    <rPh sb="3" eb="5">
      <t>コウキ</t>
    </rPh>
    <rPh sb="5" eb="7">
      <t>コウレイ</t>
    </rPh>
    <rPh sb="7" eb="8">
      <t>シャ</t>
    </rPh>
    <rPh sb="8" eb="10">
      <t>イリョウ</t>
    </rPh>
    <rPh sb="10" eb="12">
      <t>コウイキ</t>
    </rPh>
    <rPh sb="12" eb="14">
      <t>レンゴウ</t>
    </rPh>
    <rPh sb="16" eb="18">
      <t>フツウ</t>
    </rPh>
    <rPh sb="18" eb="20">
      <t>カイケイ</t>
    </rPh>
    <phoneticPr fontId="30"/>
  </si>
  <si>
    <t>大分県後期高齢者医療広域連合　（特別会計）</t>
    <rPh sb="0" eb="3">
      <t>オオイタケン</t>
    </rPh>
    <rPh sb="3" eb="5">
      <t>コウキ</t>
    </rPh>
    <rPh sb="5" eb="7">
      <t>コウレイ</t>
    </rPh>
    <rPh sb="7" eb="8">
      <t>シャ</t>
    </rPh>
    <rPh sb="8" eb="10">
      <t>イリョウ</t>
    </rPh>
    <rPh sb="10" eb="12">
      <t>コウイキ</t>
    </rPh>
    <rPh sb="12" eb="14">
      <t>レンゴウ</t>
    </rPh>
    <rPh sb="16" eb="18">
      <t>トクベツ</t>
    </rPh>
    <rPh sb="18" eb="20">
      <t>カイケイ</t>
    </rPh>
    <phoneticPr fontId="30"/>
  </si>
  <si>
    <t>由布市土地開発公社</t>
    <rPh sb="0" eb="1">
      <t>ユ</t>
    </rPh>
    <rPh sb="1" eb="2">
      <t>フ</t>
    </rPh>
    <rPh sb="2" eb="3">
      <t>シ</t>
    </rPh>
    <rPh sb="3" eb="5">
      <t>トチ</t>
    </rPh>
    <rPh sb="5" eb="7">
      <t>カイハツ</t>
    </rPh>
    <rPh sb="7" eb="9">
      <t>コウシャ</t>
    </rPh>
    <phoneticPr fontId="5"/>
  </si>
  <si>
    <t>-</t>
    <phoneticPr fontId="2"/>
  </si>
  <si>
    <t>-</t>
    <phoneticPr fontId="2"/>
  </si>
  <si>
    <t>基金から7百万円繰入</t>
    <phoneticPr fontId="2"/>
  </si>
  <si>
    <t>基金から1百万円繰入</t>
    <phoneticPr fontId="2"/>
  </si>
  <si>
    <t>基金から25百万円繰入</t>
    <phoneticPr fontId="2"/>
  </si>
  <si>
    <t>基金から1,195百万円繰入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</si>
</sst>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17"/>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75772</c:v>
                </c:pt>
                <c:pt idx="1">
                  <c:v>78092</c:v>
                </c:pt>
                <c:pt idx="2">
                  <c:v>69396</c:v>
                </c:pt>
                <c:pt idx="3">
                  <c:v>93535</c:v>
                </c:pt>
                <c:pt idx="4">
                  <c:v>109194</c:v>
                </c:pt>
              </c:numCache>
            </c:numRef>
          </c:val>
          <c:smooth val="0"/>
        </c:ser>
        <c:dLbls>
          <c:showLegendKey val="0"/>
          <c:showVal val="0"/>
          <c:showCatName val="0"/>
          <c:showSerName val="0"/>
          <c:showPercent val="0"/>
          <c:showBubbleSize val="0"/>
        </c:dLbls>
        <c:marker val="1"/>
        <c:smooth val="0"/>
        <c:axId val="87429504"/>
        <c:axId val="87431424"/>
      </c:lineChart>
      <c:catAx>
        <c:axId val="87429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431424"/>
        <c:crosses val="autoZero"/>
        <c:auto val="1"/>
        <c:lblAlgn val="ctr"/>
        <c:lblOffset val="100"/>
        <c:tickLblSkip val="1"/>
        <c:tickMarkSkip val="1"/>
        <c:noMultiLvlLbl val="0"/>
      </c:catAx>
      <c:valAx>
        <c:axId val="874314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429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6.84</c:v>
                </c:pt>
                <c:pt idx="1">
                  <c:v>6.13</c:v>
                </c:pt>
                <c:pt idx="2">
                  <c:v>7.84</c:v>
                </c:pt>
                <c:pt idx="3">
                  <c:v>6.25</c:v>
                </c:pt>
                <c:pt idx="4">
                  <c:v>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16.829999999999998</c:v>
                </c:pt>
                <c:pt idx="1">
                  <c:v>22.6</c:v>
                </c:pt>
                <c:pt idx="2">
                  <c:v>26.05</c:v>
                </c:pt>
                <c:pt idx="3">
                  <c:v>31.36</c:v>
                </c:pt>
                <c:pt idx="4">
                  <c:v>32.08</c:v>
                </c:pt>
              </c:numCache>
            </c:numRef>
          </c:val>
        </c:ser>
        <c:dLbls>
          <c:showLegendKey val="0"/>
          <c:showVal val="0"/>
          <c:showCatName val="0"/>
          <c:showSerName val="0"/>
          <c:showPercent val="0"/>
          <c:showBubbleSize val="0"/>
        </c:dLbls>
        <c:gapWidth val="250"/>
        <c:overlap val="100"/>
        <c:axId val="114839552"/>
        <c:axId val="114841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9.57</c:v>
                </c:pt>
                <c:pt idx="1">
                  <c:v>1.24</c:v>
                </c:pt>
                <c:pt idx="2">
                  <c:v>2.04</c:v>
                </c:pt>
                <c:pt idx="3">
                  <c:v>-0.1</c:v>
                </c:pt>
                <c:pt idx="4">
                  <c:v>-2.52</c:v>
                </c:pt>
              </c:numCache>
            </c:numRef>
          </c:val>
          <c:smooth val="0"/>
        </c:ser>
        <c:dLbls>
          <c:showLegendKey val="0"/>
          <c:showVal val="0"/>
          <c:showCatName val="0"/>
          <c:showSerName val="0"/>
          <c:showPercent val="0"/>
          <c:showBubbleSize val="0"/>
        </c:dLbls>
        <c:marker val="1"/>
        <c:smooth val="0"/>
        <c:axId val="114839552"/>
        <c:axId val="114841472"/>
      </c:lineChart>
      <c:catAx>
        <c:axId val="11483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841472"/>
        <c:crosses val="autoZero"/>
        <c:auto val="1"/>
        <c:lblAlgn val="ctr"/>
        <c:lblOffset val="100"/>
        <c:tickLblSkip val="1"/>
        <c:tickMarkSkip val="1"/>
        <c:noMultiLvlLbl val="0"/>
      </c:catAx>
      <c:valAx>
        <c:axId val="11484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3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0.01</c:v>
                </c:pt>
                <c:pt idx="8">
                  <c:v>#N/A</c:v>
                </c:pt>
                <c:pt idx="9">
                  <c:v>0.01</c:v>
                </c:pt>
              </c:numCache>
            </c:numRef>
          </c:val>
        </c:ser>
        <c:ser>
          <c:idx val="4"/>
          <c:order val="4"/>
          <c:tx>
            <c:strRef>
              <c:f>データシート!$A$31</c:f>
              <c:strCache>
                <c:ptCount val="1"/>
                <c:pt idx="0">
                  <c:v>健康温泉館事業特別会計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0.01</c:v>
                </c:pt>
                <c:pt idx="8">
                  <c:v>#N/A</c:v>
                </c:pt>
                <c:pt idx="9">
                  <c:v>0.04</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0.01</c:v>
                </c:pt>
                <c:pt idx="4">
                  <c:v>#N/A</c:v>
                </c:pt>
                <c:pt idx="5">
                  <c:v>0.01</c:v>
                </c:pt>
                <c:pt idx="6">
                  <c:v>#N/A</c:v>
                </c:pt>
                <c:pt idx="7">
                  <c:v>0.12</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0.14000000000000001</c:v>
                </c:pt>
                <c:pt idx="2">
                  <c:v>#N/A</c:v>
                </c:pt>
                <c:pt idx="3">
                  <c:v>0.79</c:v>
                </c:pt>
                <c:pt idx="4">
                  <c:v>#N/A</c:v>
                </c:pt>
                <c:pt idx="5">
                  <c:v>0.23</c:v>
                </c:pt>
                <c:pt idx="6">
                  <c:v>#N/A</c:v>
                </c:pt>
                <c:pt idx="7">
                  <c:v>0.64</c:v>
                </c:pt>
                <c:pt idx="8">
                  <c:v>#N/A</c:v>
                </c:pt>
                <c:pt idx="9">
                  <c:v>0.56000000000000005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c:v>
                </c:pt>
                <c:pt idx="2">
                  <c:v>#N/A</c:v>
                </c:pt>
                <c:pt idx="3">
                  <c:v>2.34</c:v>
                </c:pt>
                <c:pt idx="4">
                  <c:v>#N/A</c:v>
                </c:pt>
                <c:pt idx="5">
                  <c:v>3.32</c:v>
                </c:pt>
                <c:pt idx="6">
                  <c:v>#N/A</c:v>
                </c:pt>
                <c:pt idx="7">
                  <c:v>2.96</c:v>
                </c:pt>
                <c:pt idx="8">
                  <c:v>#N/A</c:v>
                </c:pt>
                <c:pt idx="9">
                  <c:v>2.31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7.04</c:v>
                </c:pt>
                <c:pt idx="2">
                  <c:v>#N/A</c:v>
                </c:pt>
                <c:pt idx="3">
                  <c:v>6.7</c:v>
                </c:pt>
                <c:pt idx="4">
                  <c:v>#N/A</c:v>
                </c:pt>
                <c:pt idx="5">
                  <c:v>6.17</c:v>
                </c:pt>
                <c:pt idx="6">
                  <c:v>#N/A</c:v>
                </c:pt>
                <c:pt idx="7">
                  <c:v>5.41</c:v>
                </c:pt>
                <c:pt idx="8">
                  <c:v>#N/A</c:v>
                </c:pt>
                <c:pt idx="9">
                  <c:v>4.7699999999999996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6.84</c:v>
                </c:pt>
                <c:pt idx="2">
                  <c:v>#N/A</c:v>
                </c:pt>
                <c:pt idx="3">
                  <c:v>6.13</c:v>
                </c:pt>
                <c:pt idx="4">
                  <c:v>#N/A</c:v>
                </c:pt>
                <c:pt idx="5">
                  <c:v>7.84</c:v>
                </c:pt>
                <c:pt idx="6">
                  <c:v>#N/A</c:v>
                </c:pt>
                <c:pt idx="7">
                  <c:v>6.25</c:v>
                </c:pt>
                <c:pt idx="8">
                  <c:v>#N/A</c:v>
                </c:pt>
                <c:pt idx="9">
                  <c:v>6.5</c:v>
                </c:pt>
              </c:numCache>
            </c:numRef>
          </c:val>
        </c:ser>
        <c:dLbls>
          <c:showLegendKey val="0"/>
          <c:showVal val="0"/>
          <c:showCatName val="0"/>
          <c:showSerName val="0"/>
          <c:showPercent val="0"/>
          <c:showBubbleSize val="0"/>
        </c:dLbls>
        <c:gapWidth val="150"/>
        <c:overlap val="100"/>
        <c:axId val="114947968"/>
        <c:axId val="114949504"/>
      </c:barChart>
      <c:catAx>
        <c:axId val="1149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949504"/>
        <c:crosses val="autoZero"/>
        <c:auto val="1"/>
        <c:lblAlgn val="ctr"/>
        <c:lblOffset val="100"/>
        <c:tickLblSkip val="1"/>
        <c:tickMarkSkip val="1"/>
        <c:noMultiLvlLbl val="0"/>
      </c:catAx>
      <c:valAx>
        <c:axId val="11494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47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1404</c:v>
                </c:pt>
                <c:pt idx="5">
                  <c:v>1513</c:v>
                </c:pt>
                <c:pt idx="8">
                  <c:v>1563</c:v>
                </c:pt>
                <c:pt idx="11">
                  <c:v>1567</c:v>
                </c:pt>
                <c:pt idx="14">
                  <c:v>1623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174</c:v>
                </c:pt>
                <c:pt idx="3">
                  <c:v>130</c:v>
                </c:pt>
                <c:pt idx="6">
                  <c:v>129</c:v>
                </c:pt>
                <c:pt idx="9">
                  <c:v>127</c:v>
                </c:pt>
                <c:pt idx="12">
                  <c:v>127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7</c:v>
                </c:pt>
                <c:pt idx="6">
                  <c:v>7</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207</c:v>
                </c:pt>
                <c:pt idx="3">
                  <c:v>209</c:v>
                </c:pt>
                <c:pt idx="6">
                  <c:v>201</c:v>
                </c:pt>
                <c:pt idx="9">
                  <c:v>191</c:v>
                </c:pt>
                <c:pt idx="12">
                  <c:v>203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1711</c:v>
                </c:pt>
                <c:pt idx="3">
                  <c:v>1821</c:v>
                </c:pt>
                <c:pt idx="6">
                  <c:v>1868</c:v>
                </c:pt>
                <c:pt idx="9">
                  <c:v>1853</c:v>
                </c:pt>
                <c:pt idx="12">
                  <c:v>1889</c:v>
                </c:pt>
              </c:numCache>
            </c:numRef>
          </c:val>
        </c:ser>
        <c:dLbls>
          <c:showLegendKey val="0"/>
          <c:showVal val="0"/>
          <c:showCatName val="0"/>
          <c:showSerName val="0"/>
          <c:showPercent val="0"/>
          <c:showBubbleSize val="0"/>
        </c:dLbls>
        <c:gapWidth val="100"/>
        <c:overlap val="100"/>
        <c:axId val="113874048"/>
        <c:axId val="11387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695</c:v>
                </c:pt>
                <c:pt idx="2">
                  <c:v>#N/A</c:v>
                </c:pt>
                <c:pt idx="3">
                  <c:v>#N/A</c:v>
                </c:pt>
                <c:pt idx="4">
                  <c:v>654</c:v>
                </c:pt>
                <c:pt idx="5">
                  <c:v>#N/A</c:v>
                </c:pt>
                <c:pt idx="6">
                  <c:v>#N/A</c:v>
                </c:pt>
                <c:pt idx="7">
                  <c:v>642</c:v>
                </c:pt>
                <c:pt idx="8">
                  <c:v>#N/A</c:v>
                </c:pt>
                <c:pt idx="9">
                  <c:v>#N/A</c:v>
                </c:pt>
                <c:pt idx="10">
                  <c:v>608</c:v>
                </c:pt>
                <c:pt idx="11">
                  <c:v>#N/A</c:v>
                </c:pt>
                <c:pt idx="12">
                  <c:v>#N/A</c:v>
                </c:pt>
                <c:pt idx="13">
                  <c:v>600</c:v>
                </c:pt>
                <c:pt idx="14">
                  <c:v>#N/A</c:v>
                </c:pt>
              </c:numCache>
            </c:numRef>
          </c:val>
          <c:smooth val="0"/>
        </c:ser>
        <c:dLbls>
          <c:showLegendKey val="0"/>
          <c:showVal val="0"/>
          <c:showCatName val="0"/>
          <c:showSerName val="0"/>
          <c:showPercent val="0"/>
          <c:showBubbleSize val="0"/>
        </c:dLbls>
        <c:marker val="1"/>
        <c:smooth val="0"/>
        <c:axId val="113874048"/>
        <c:axId val="113875968"/>
      </c:lineChart>
      <c:catAx>
        <c:axId val="1138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75968"/>
        <c:crosses val="autoZero"/>
        <c:auto val="1"/>
        <c:lblAlgn val="ctr"/>
        <c:lblOffset val="100"/>
        <c:tickLblSkip val="1"/>
        <c:tickMarkSkip val="1"/>
        <c:noMultiLvlLbl val="0"/>
      </c:catAx>
      <c:valAx>
        <c:axId val="11387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7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14346</c:v>
                </c:pt>
                <c:pt idx="5">
                  <c:v>14439</c:v>
                </c:pt>
                <c:pt idx="8">
                  <c:v>14940</c:v>
                </c:pt>
                <c:pt idx="11">
                  <c:v>15648</c:v>
                </c:pt>
                <c:pt idx="14">
                  <c:v>17020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669</c:v>
                </c:pt>
                <c:pt idx="5">
                  <c:v>607</c:v>
                </c:pt>
                <c:pt idx="8">
                  <c:v>557</c:v>
                </c:pt>
                <c:pt idx="11">
                  <c:v>486</c:v>
                </c:pt>
                <c:pt idx="14">
                  <c:v>419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2661</c:v>
                </c:pt>
                <c:pt idx="5">
                  <c:v>3221</c:v>
                </c:pt>
                <c:pt idx="8">
                  <c:v>3588</c:v>
                </c:pt>
                <c:pt idx="11">
                  <c:v>4472</c:v>
                </c:pt>
                <c:pt idx="14">
                  <c:v>4531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130</c:v>
                </c:pt>
                <c:pt idx="3">
                  <c:v>45</c:v>
                </c:pt>
                <c:pt idx="6">
                  <c:v>36</c:v>
                </c:pt>
                <c:pt idx="9">
                  <c:v>34</c:v>
                </c:pt>
                <c:pt idx="12">
                  <c:v>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2173</c:v>
                </c:pt>
                <c:pt idx="3">
                  <c:v>1786</c:v>
                </c:pt>
                <c:pt idx="6">
                  <c:v>1641</c:v>
                </c:pt>
                <c:pt idx="9">
                  <c:v>773</c:v>
                </c:pt>
                <c:pt idx="12">
                  <c:v>1017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917</c:v>
                </c:pt>
                <c:pt idx="3">
                  <c:v>798</c:v>
                </c:pt>
                <c:pt idx="6">
                  <c:v>678</c:v>
                </c:pt>
                <c:pt idx="9">
                  <c:v>558</c:v>
                </c:pt>
                <c:pt idx="12">
                  <c:v>437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1919</c:v>
                </c:pt>
                <c:pt idx="3">
                  <c:v>1630</c:v>
                </c:pt>
                <c:pt idx="6">
                  <c:v>1539</c:v>
                </c:pt>
                <c:pt idx="9">
                  <c:v>1501</c:v>
                </c:pt>
                <c:pt idx="12">
                  <c:v>1649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c:v>
                </c:pt>
                <c:pt idx="3">
                  <c:v>112</c:v>
                </c:pt>
                <c:pt idx="6">
                  <c:v>103</c:v>
                </c:pt>
                <c:pt idx="9">
                  <c:v>99</c:v>
                </c:pt>
                <c:pt idx="12">
                  <c:v>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18162</c:v>
                </c:pt>
                <c:pt idx="3">
                  <c:v>18535</c:v>
                </c:pt>
                <c:pt idx="6">
                  <c:v>18746</c:v>
                </c:pt>
                <c:pt idx="9">
                  <c:v>19592</c:v>
                </c:pt>
                <c:pt idx="12">
                  <c:v>20831</c:v>
                </c:pt>
              </c:numCache>
            </c:numRef>
          </c:val>
        </c:ser>
        <c:dLbls>
          <c:showLegendKey val="0"/>
          <c:showVal val="0"/>
          <c:showCatName val="0"/>
          <c:showSerName val="0"/>
          <c:showPercent val="0"/>
          <c:showBubbleSize val="0"/>
        </c:dLbls>
        <c:gapWidth val="100"/>
        <c:overlap val="100"/>
        <c:axId val="114811648"/>
        <c:axId val="11481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5659</c:v>
                </c:pt>
                <c:pt idx="2">
                  <c:v>#N/A</c:v>
                </c:pt>
                <c:pt idx="3">
                  <c:v>#N/A</c:v>
                </c:pt>
                <c:pt idx="4">
                  <c:v>4639</c:v>
                </c:pt>
                <c:pt idx="5">
                  <c:v>#N/A</c:v>
                </c:pt>
                <c:pt idx="6">
                  <c:v>#N/A</c:v>
                </c:pt>
                <c:pt idx="7">
                  <c:v>3657</c:v>
                </c:pt>
                <c:pt idx="8">
                  <c:v>#N/A</c:v>
                </c:pt>
                <c:pt idx="9">
                  <c:v>#N/A</c:v>
                </c:pt>
                <c:pt idx="10">
                  <c:v>1952</c:v>
                </c:pt>
                <c:pt idx="11">
                  <c:v>#N/A</c:v>
                </c:pt>
                <c:pt idx="12">
                  <c:v>#N/A</c:v>
                </c:pt>
                <c:pt idx="13">
                  <c:v>2090</c:v>
                </c:pt>
                <c:pt idx="14">
                  <c:v>#N/A</c:v>
                </c:pt>
              </c:numCache>
            </c:numRef>
          </c:val>
          <c:smooth val="0"/>
        </c:ser>
        <c:dLbls>
          <c:showLegendKey val="0"/>
          <c:showVal val="0"/>
          <c:showCatName val="0"/>
          <c:showSerName val="0"/>
          <c:showPercent val="0"/>
          <c:showBubbleSize val="0"/>
        </c:dLbls>
        <c:marker val="1"/>
        <c:smooth val="0"/>
        <c:axId val="114811648"/>
        <c:axId val="114813568"/>
      </c:lineChart>
      <c:catAx>
        <c:axId val="1148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813568"/>
        <c:crosses val="autoZero"/>
        <c:auto val="1"/>
        <c:lblAlgn val="ctr"/>
        <c:lblOffset val="100"/>
        <c:tickLblSkip val="1"/>
        <c:tickMarkSkip val="1"/>
        <c:noMultiLvlLbl val="0"/>
      </c:catAx>
      <c:valAx>
        <c:axId val="11481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35,594
35,386
319.32
18,941,098
18,065,126
677,182
10,417,018
20,831,317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及び大分県の平均は上回っているものの、全国平均は下回っており、主要産業のひとつである観光業（特には滞在客数の減少）の伸び悩みや、地方には未だ波及しない景気の復調等により個人税は減収傾向にある。</a:t>
          </a:r>
          <a:endParaRPr lang="ja-JP" altLang="ja-JP" sz="1400"/>
        </a:p>
        <a:p>
          <a:r>
            <a:rPr kumimoji="1" lang="ja-JP" altLang="ja-JP" sz="1100">
              <a:solidFill>
                <a:schemeClr val="dk1"/>
              </a:solidFill>
              <a:latin typeface="+mn-lt"/>
              <a:ea typeface="+mn-ea"/>
              <a:cs typeface="+mn-cs"/>
            </a:rPr>
            <a:t>　近年、収納率の向上対策を図っている（</a:t>
          </a:r>
          <a:r>
            <a:rPr kumimoji="1" lang="en-US" altLang="ja-JP" sz="1100">
              <a:solidFill>
                <a:schemeClr val="tx1"/>
              </a:solidFill>
              <a:latin typeface="+mn-lt"/>
              <a:ea typeface="+mn-ea"/>
              <a:cs typeface="+mn-cs"/>
            </a:rPr>
            <a:t>H26</a:t>
          </a:r>
          <a:r>
            <a:rPr kumimoji="1" lang="ja-JP" altLang="ja-JP" sz="1100">
              <a:solidFill>
                <a:schemeClr val="tx1"/>
              </a:solidFill>
              <a:latin typeface="+mn-lt"/>
              <a:ea typeface="+mn-ea"/>
              <a:cs typeface="+mn-cs"/>
            </a:rPr>
            <a:t>徴収実績で前年度比</a:t>
          </a:r>
          <a:r>
            <a:rPr kumimoji="1" lang="en-US" altLang="ja-JP" sz="1100">
              <a:solidFill>
                <a:schemeClr val="tx1"/>
              </a:solidFill>
              <a:latin typeface="+mn-lt"/>
              <a:ea typeface="+mn-ea"/>
              <a:cs typeface="+mn-cs"/>
            </a:rPr>
            <a:t>0.2</a:t>
          </a:r>
          <a:r>
            <a:rPr kumimoji="1" lang="ja-JP" altLang="ja-JP" sz="1100">
              <a:solidFill>
                <a:schemeClr val="tx1"/>
              </a:solidFill>
              <a:latin typeface="+mn-lt"/>
              <a:ea typeface="+mn-ea"/>
              <a:cs typeface="+mn-cs"/>
            </a:rPr>
            <a:t>ポイン向上</a:t>
          </a:r>
          <a:r>
            <a:rPr kumimoji="1" lang="ja-JP" altLang="ja-JP" sz="1100">
              <a:solidFill>
                <a:schemeClr val="dk1"/>
              </a:solidFill>
              <a:latin typeface="+mn-lt"/>
              <a:ea typeface="+mn-ea"/>
              <a:cs typeface="+mn-cs"/>
            </a:rPr>
            <a:t>）ところであるが、さらなる自主財源の確保と、第</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次行財政改革プランに則り、人件費や経常経費の削減に努め財政基盤の強化に努める。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45508</xdr:rowOff>
    </xdr:to>
    <xdr:cxnSp macro="">
      <xdr:nvCxnSpPr>
        <xdr:cNvPr id="67" name="直線コネクタ 66"/>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45508</xdr:rowOff>
    </xdr:to>
    <xdr:cxnSp macro="">
      <xdr:nvCxnSpPr>
        <xdr:cNvPr id="70" name="直線コネクタ 69"/>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45508</xdr:rowOff>
    </xdr:to>
    <xdr:cxnSp macro="">
      <xdr:nvCxnSpPr>
        <xdr:cNvPr id="73" name="直線コネクタ 72"/>
        <xdr:cNvCxnSpPr/>
      </xdr:nvCxnSpPr>
      <xdr:spPr>
        <a:xfrm>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6" name="直線コネクタ 75"/>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6" name="円/楕円 85"/>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11235</xdr:rowOff>
    </xdr:from>
    <xdr:ext cx="762000" cy="259045"/>
    <xdr:sp macro="" textlink="">
      <xdr:nvSpPr>
        <xdr:cNvPr id="87"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8" name="円/楕円 87"/>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89" name="テキスト ボックス 88"/>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0" name="円/楕円 89"/>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1" name="テキスト ボックス 90"/>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2" name="円/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3" name="テキスト ボックス 92"/>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4" name="円/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5" name="テキスト ボックス 94"/>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全国、大分県平均より比率</a:t>
          </a:r>
          <a:r>
            <a:rPr kumimoji="1" lang="ja-JP" altLang="en-US" sz="1100">
              <a:solidFill>
                <a:schemeClr val="dk1"/>
              </a:solidFill>
              <a:latin typeface="+mn-lt"/>
              <a:ea typeface="+mn-ea"/>
              <a:cs typeface="+mn-cs"/>
            </a:rPr>
            <a:t>を上</a:t>
          </a:r>
          <a:r>
            <a:rPr kumimoji="1" lang="ja-JP" altLang="ja-JP" sz="1100">
              <a:solidFill>
                <a:schemeClr val="dk1"/>
              </a:solidFill>
              <a:latin typeface="+mn-lt"/>
              <a:ea typeface="+mn-ea"/>
              <a:cs typeface="+mn-cs"/>
            </a:rPr>
            <a:t>回っている。</a:t>
          </a:r>
          <a:r>
            <a:rPr kumimoji="1" lang="ja-JP" altLang="en-US" sz="1100">
              <a:solidFill>
                <a:schemeClr val="dk1"/>
              </a:solidFill>
              <a:latin typeface="+mn-lt"/>
              <a:ea typeface="+mn-ea"/>
              <a:cs typeface="+mn-cs"/>
            </a:rPr>
            <a:t>地方税や</a:t>
          </a:r>
          <a:r>
            <a:rPr kumimoji="1" lang="ja-JP" altLang="ja-JP" sz="1100">
              <a:solidFill>
                <a:schemeClr val="dk1"/>
              </a:solidFill>
              <a:latin typeface="+mn-lt"/>
              <a:ea typeface="+mn-ea"/>
              <a:cs typeface="+mn-cs"/>
            </a:rPr>
            <a:t>普通交付税は</a:t>
          </a:r>
          <a:r>
            <a:rPr kumimoji="1" lang="ja-JP" altLang="en-US" sz="1100">
              <a:solidFill>
                <a:schemeClr val="dk1"/>
              </a:solidFill>
              <a:latin typeface="+mn-lt"/>
              <a:ea typeface="+mn-ea"/>
              <a:cs typeface="+mn-cs"/>
            </a:rPr>
            <a:t>増収</a:t>
          </a:r>
          <a:r>
            <a:rPr kumimoji="1" lang="ja-JP" altLang="ja-JP" sz="1100">
              <a:solidFill>
                <a:schemeClr val="dk1"/>
              </a:solidFill>
              <a:latin typeface="+mn-lt"/>
              <a:ea typeface="+mn-ea"/>
              <a:cs typeface="+mn-cs"/>
            </a:rPr>
            <a:t>となったものの、扶助費</a:t>
          </a:r>
          <a:r>
            <a:rPr kumimoji="1" lang="ja-JP" altLang="en-US" sz="1100">
              <a:solidFill>
                <a:schemeClr val="dk1"/>
              </a:solidFill>
              <a:latin typeface="+mn-lt"/>
              <a:ea typeface="+mn-ea"/>
              <a:cs typeface="+mn-cs"/>
            </a:rPr>
            <a:t>や</a:t>
          </a:r>
          <a:r>
            <a:rPr kumimoji="1" lang="ja-JP" altLang="ja-JP" sz="1100">
              <a:solidFill>
                <a:schemeClr val="dk1"/>
              </a:solidFill>
              <a:latin typeface="+mn-lt"/>
              <a:ea typeface="+mn-ea"/>
              <a:cs typeface="+mn-cs"/>
            </a:rPr>
            <a:t>人件費</a:t>
          </a:r>
          <a:r>
            <a:rPr kumimoji="1" lang="ja-JP" altLang="en-US" sz="1100">
              <a:solidFill>
                <a:schemeClr val="dk1"/>
              </a:solidFill>
              <a:latin typeface="+mn-lt"/>
              <a:ea typeface="+mn-ea"/>
              <a:cs typeface="+mn-cs"/>
            </a:rPr>
            <a:t>、公債費などの義務的経費の増により、昨年度より</a:t>
          </a:r>
          <a:r>
            <a:rPr kumimoji="1" lang="en-US" altLang="ja-JP" sz="1100">
              <a:solidFill>
                <a:schemeClr val="dk1"/>
              </a:solidFill>
              <a:latin typeface="+mn-lt"/>
              <a:ea typeface="+mn-ea"/>
              <a:cs typeface="+mn-cs"/>
            </a:rPr>
            <a:t>4.1</a:t>
          </a:r>
          <a:r>
            <a:rPr kumimoji="1" lang="ja-JP" altLang="en-US" sz="1100">
              <a:solidFill>
                <a:schemeClr val="dk1"/>
              </a:solidFill>
              <a:latin typeface="+mn-lt"/>
              <a:ea typeface="+mn-ea"/>
              <a:cs typeface="+mn-cs"/>
            </a:rPr>
            <a:t>ポイント悪化している</a:t>
          </a:r>
          <a:r>
            <a:rPr kumimoji="1" lang="ja-JP" altLang="ja-JP" sz="1100">
              <a:solidFill>
                <a:schemeClr val="dk1"/>
              </a:solidFill>
              <a:latin typeface="+mn-lt"/>
              <a:ea typeface="+mn-ea"/>
              <a:cs typeface="+mn-cs"/>
            </a:rPr>
            <a:t>。</a:t>
          </a:r>
          <a:endParaRPr lang="ja-JP" altLang="ja-JP"/>
        </a:p>
        <a:p>
          <a:r>
            <a:rPr kumimoji="1" lang="ja-JP" altLang="ja-JP" sz="1100">
              <a:solidFill>
                <a:schemeClr val="dk1"/>
              </a:solidFill>
              <a:latin typeface="+mn-lt"/>
              <a:ea typeface="+mn-ea"/>
              <a:cs typeface="+mn-cs"/>
            </a:rPr>
            <a:t>　今後、</a:t>
          </a:r>
          <a:r>
            <a:rPr kumimoji="1" lang="en-US" altLang="ja-JP" sz="1100">
              <a:solidFill>
                <a:schemeClr val="dk1"/>
              </a:solidFill>
              <a:latin typeface="+mn-lt"/>
              <a:ea typeface="+mn-ea"/>
              <a:cs typeface="+mn-cs"/>
            </a:rPr>
            <a:t>H28</a:t>
          </a:r>
          <a:r>
            <a:rPr kumimoji="1" lang="ja-JP" altLang="ja-JP" sz="1100">
              <a:solidFill>
                <a:schemeClr val="dk1"/>
              </a:solidFill>
              <a:latin typeface="+mn-lt"/>
              <a:ea typeface="+mn-ea"/>
              <a:cs typeface="+mn-cs"/>
            </a:rPr>
            <a:t>年度まで予定されている大型事業に伴う地方債の償還金増により、</a:t>
          </a:r>
          <a:r>
            <a:rPr kumimoji="1" lang="ja-JP" altLang="en-US" sz="1100">
              <a:solidFill>
                <a:schemeClr val="dk1"/>
              </a:solidFill>
              <a:latin typeface="+mn-lt"/>
              <a:ea typeface="+mn-ea"/>
              <a:cs typeface="+mn-cs"/>
            </a:rPr>
            <a:t>さらなる</a:t>
          </a:r>
          <a:r>
            <a:rPr kumimoji="1" lang="ja-JP" altLang="ja-JP" sz="1100">
              <a:solidFill>
                <a:schemeClr val="dk1"/>
              </a:solidFill>
              <a:latin typeface="+mn-lt"/>
              <a:ea typeface="+mn-ea"/>
              <a:cs typeface="+mn-cs"/>
            </a:rPr>
            <a:t>数値の悪化が予想され</a:t>
          </a:r>
          <a:r>
            <a:rPr kumimoji="1" lang="ja-JP" altLang="en-US" sz="1100">
              <a:solidFill>
                <a:schemeClr val="dk1"/>
              </a:solidFill>
              <a:latin typeface="+mn-lt"/>
              <a:ea typeface="+mn-ea"/>
              <a:cs typeface="+mn-cs"/>
            </a:rPr>
            <a:t>ている。</a:t>
          </a:r>
          <a:r>
            <a:rPr kumimoji="1" lang="ja-JP" altLang="ja-JP" sz="1100">
              <a:solidFill>
                <a:schemeClr val="dk1"/>
              </a:solidFill>
              <a:latin typeface="+mn-lt"/>
              <a:ea typeface="+mn-ea"/>
              <a:cs typeface="+mn-cs"/>
            </a:rPr>
            <a:t>さらなる収納体制の強化を図るとともに、本庁舎方式への移行による内部事務経費の削減が見込まれる物件費や人件費等の抑制に努める。</a:t>
          </a:r>
          <a:endParaRPr lang="ja-JP" altLang="ja-JP"/>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141696</xdr:rowOff>
    </xdr:from>
    <xdr:to>
      <xdr:col>7</xdr:col>
      <xdr:colOff>152400</xdr:colOff>
      <xdr:row>60</xdr:row>
      <xdr:rowOff>111578</xdr:rowOff>
    </xdr:to>
    <xdr:cxnSp macro="">
      <xdr:nvCxnSpPr>
        <xdr:cNvPr id="132" name="直線コネクタ 131"/>
        <xdr:cNvCxnSpPr/>
      </xdr:nvCxnSpPr>
      <xdr:spPr>
        <a:xfrm>
          <a:off x="4114800" y="10257246"/>
          <a:ext cx="8382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141696</xdr:rowOff>
    </xdr:from>
    <xdr:to>
      <xdr:col>6</xdr:col>
      <xdr:colOff>0</xdr:colOff>
      <xdr:row>60</xdr:row>
      <xdr:rowOff>11612</xdr:rowOff>
    </xdr:to>
    <xdr:cxnSp macro="">
      <xdr:nvCxnSpPr>
        <xdr:cNvPr id="135" name="直線コネクタ 134"/>
        <xdr:cNvCxnSpPr/>
      </xdr:nvCxnSpPr>
      <xdr:spPr>
        <a:xfrm flipV="1">
          <a:off x="3225800" y="1025724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11612</xdr:rowOff>
    </xdr:from>
    <xdr:to>
      <xdr:col>4</xdr:col>
      <xdr:colOff>482600</xdr:colOff>
      <xdr:row>60</xdr:row>
      <xdr:rowOff>21953</xdr:rowOff>
    </xdr:to>
    <xdr:cxnSp macro="">
      <xdr:nvCxnSpPr>
        <xdr:cNvPr id="138" name="直線コネクタ 137"/>
        <xdr:cNvCxnSpPr/>
      </xdr:nvCxnSpPr>
      <xdr:spPr>
        <a:xfrm flipV="1">
          <a:off x="2336800" y="102986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41728</xdr:rowOff>
    </xdr:from>
    <xdr:to>
      <xdr:col>3</xdr:col>
      <xdr:colOff>279400</xdr:colOff>
      <xdr:row>60</xdr:row>
      <xdr:rowOff>21953</xdr:rowOff>
    </xdr:to>
    <xdr:cxnSp macro="">
      <xdr:nvCxnSpPr>
        <xdr:cNvPr id="141" name="直線コネクタ 140"/>
        <xdr:cNvCxnSpPr/>
      </xdr:nvCxnSpPr>
      <xdr:spPr>
        <a:xfrm>
          <a:off x="1447800" y="10157278"/>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60778</xdr:rowOff>
    </xdr:from>
    <xdr:to>
      <xdr:col>7</xdr:col>
      <xdr:colOff>203200</xdr:colOff>
      <xdr:row>60</xdr:row>
      <xdr:rowOff>162378</xdr:rowOff>
    </xdr:to>
    <xdr:sp macro="" textlink="">
      <xdr:nvSpPr>
        <xdr:cNvPr id="151" name="円/楕円 150"/>
        <xdr:cNvSpPr/>
      </xdr:nvSpPr>
      <xdr:spPr>
        <a:xfrm>
          <a:off x="4902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32855</xdr:rowOff>
    </xdr:from>
    <xdr:ext cx="762000" cy="259045"/>
    <xdr:sp macro="" textlink="">
      <xdr:nvSpPr>
        <xdr:cNvPr id="152" name="財政構造の弾力性該当値テキスト"/>
        <xdr:cNvSpPr txBox="1"/>
      </xdr:nvSpPr>
      <xdr:spPr>
        <a:xfrm>
          <a:off x="5041900" y="1031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90896</xdr:rowOff>
    </xdr:from>
    <xdr:to>
      <xdr:col>6</xdr:col>
      <xdr:colOff>50800</xdr:colOff>
      <xdr:row>60</xdr:row>
      <xdr:rowOff>21046</xdr:rowOff>
    </xdr:to>
    <xdr:sp macro="" textlink="">
      <xdr:nvSpPr>
        <xdr:cNvPr id="153" name="円/楕円 152"/>
        <xdr:cNvSpPr/>
      </xdr:nvSpPr>
      <xdr:spPr>
        <a:xfrm>
          <a:off x="4064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5823</xdr:rowOff>
    </xdr:from>
    <xdr:ext cx="736600" cy="259045"/>
    <xdr:sp macro="" textlink="">
      <xdr:nvSpPr>
        <xdr:cNvPr id="154" name="テキスト ボックス 153"/>
        <xdr:cNvSpPr txBox="1"/>
      </xdr:nvSpPr>
      <xdr:spPr>
        <a:xfrm>
          <a:off x="3733800" y="1029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132262</xdr:rowOff>
    </xdr:from>
    <xdr:to>
      <xdr:col>4</xdr:col>
      <xdr:colOff>533400</xdr:colOff>
      <xdr:row>60</xdr:row>
      <xdr:rowOff>62412</xdr:rowOff>
    </xdr:to>
    <xdr:sp macro="" textlink="">
      <xdr:nvSpPr>
        <xdr:cNvPr id="155" name="円/楕円 154"/>
        <xdr:cNvSpPr/>
      </xdr:nvSpPr>
      <xdr:spPr>
        <a:xfrm>
          <a:off x="3175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47189</xdr:rowOff>
    </xdr:from>
    <xdr:ext cx="762000" cy="259045"/>
    <xdr:sp macro="" textlink="">
      <xdr:nvSpPr>
        <xdr:cNvPr id="156" name="テキスト ボックス 155"/>
        <xdr:cNvSpPr txBox="1"/>
      </xdr:nvSpPr>
      <xdr:spPr>
        <a:xfrm>
          <a:off x="28448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142603</xdr:rowOff>
    </xdr:from>
    <xdr:to>
      <xdr:col>3</xdr:col>
      <xdr:colOff>330200</xdr:colOff>
      <xdr:row>60</xdr:row>
      <xdr:rowOff>72753</xdr:rowOff>
    </xdr:to>
    <xdr:sp macro="" textlink="">
      <xdr:nvSpPr>
        <xdr:cNvPr id="157" name="円/楕円 156"/>
        <xdr:cNvSpPr/>
      </xdr:nvSpPr>
      <xdr:spPr>
        <a:xfrm>
          <a:off x="2286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57530</xdr:rowOff>
    </xdr:from>
    <xdr:ext cx="762000" cy="259045"/>
    <xdr:sp macro="" textlink="">
      <xdr:nvSpPr>
        <xdr:cNvPr id="158" name="テキスト ボックス 157"/>
        <xdr:cNvSpPr txBox="1"/>
      </xdr:nvSpPr>
      <xdr:spPr>
        <a:xfrm>
          <a:off x="1955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162378</xdr:rowOff>
    </xdr:from>
    <xdr:to>
      <xdr:col>2</xdr:col>
      <xdr:colOff>127000</xdr:colOff>
      <xdr:row>59</xdr:row>
      <xdr:rowOff>92528</xdr:rowOff>
    </xdr:to>
    <xdr:sp macro="" textlink="">
      <xdr:nvSpPr>
        <xdr:cNvPr id="159" name="円/楕円 158"/>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102705</xdr:rowOff>
    </xdr:from>
    <xdr:ext cx="762000" cy="259045"/>
    <xdr:sp macro="" textlink="">
      <xdr:nvSpPr>
        <xdr:cNvPr id="160" name="テキスト ボックス 159"/>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a:ea typeface="+mn-ea"/>
              <a:cs typeface="+mn-cs"/>
            </a:rPr>
            <a:t>　</a:t>
          </a:r>
          <a:r>
            <a:rPr kumimoji="1" lang="ja-JP" altLang="ja-JP" sz="1100">
              <a:solidFill>
                <a:schemeClr val="dk1"/>
              </a:solidFill>
              <a:latin typeface="+mn-lt"/>
              <a:ea typeface="+mn-ea"/>
              <a:cs typeface="+mn-cs"/>
            </a:rPr>
            <a:t>　類似団体からは下回っているものの、</a:t>
          </a:r>
          <a:r>
            <a:rPr kumimoji="1" lang="ja-JP" altLang="en-US" sz="1100">
              <a:solidFill>
                <a:schemeClr val="dk1"/>
              </a:solidFill>
              <a:latin typeface="+mn-lt"/>
              <a:ea typeface="+mn-ea"/>
              <a:cs typeface="+mn-cs"/>
            </a:rPr>
            <a:t>前年度の決算額を上回り</a:t>
          </a:r>
          <a:r>
            <a:rPr kumimoji="1" lang="ja-JP" altLang="ja-JP" sz="1100">
              <a:solidFill>
                <a:schemeClr val="dk1"/>
              </a:solidFill>
              <a:latin typeface="+mn-lt"/>
              <a:ea typeface="+mn-ea"/>
              <a:cs typeface="+mn-cs"/>
            </a:rPr>
            <a:t>全国、大分県の平均に比較し</a:t>
          </a:r>
          <a:r>
            <a:rPr kumimoji="1" lang="ja-JP" altLang="en-US" sz="1100">
              <a:solidFill>
                <a:schemeClr val="dk1"/>
              </a:solidFill>
              <a:latin typeface="+mn-lt"/>
              <a:ea typeface="+mn-ea"/>
              <a:cs typeface="+mn-cs"/>
            </a:rPr>
            <a:t>ても</a:t>
          </a:r>
          <a:r>
            <a:rPr kumimoji="1" lang="ja-JP" altLang="ja-JP" sz="1100">
              <a:solidFill>
                <a:schemeClr val="dk1"/>
              </a:solidFill>
              <a:latin typeface="+mn-lt"/>
              <a:ea typeface="+mn-ea"/>
              <a:cs typeface="+mn-cs"/>
            </a:rPr>
            <a:t>大きくなっている。</a:t>
          </a:r>
          <a:endParaRPr lang="ja-JP" altLang="ja-JP"/>
        </a:p>
        <a:p>
          <a:r>
            <a:rPr kumimoji="1" lang="ja-JP" altLang="ja-JP" sz="1100">
              <a:solidFill>
                <a:schemeClr val="dk1"/>
              </a:solidFill>
              <a:latin typeface="+mn-lt"/>
              <a:ea typeface="+mn-ea"/>
              <a:cs typeface="+mn-cs"/>
            </a:rPr>
            <a:t>　人件費については、給与カット</a:t>
          </a:r>
          <a:r>
            <a:rPr kumimoji="1" lang="ja-JP" altLang="en-US" sz="1100">
              <a:solidFill>
                <a:schemeClr val="dk1"/>
              </a:solidFill>
              <a:latin typeface="+mn-lt"/>
              <a:ea typeface="+mn-ea"/>
              <a:cs typeface="+mn-cs"/>
            </a:rPr>
            <a:t>を行っていない影響で</a:t>
          </a:r>
          <a:r>
            <a:rPr kumimoji="1" lang="ja-JP" altLang="ja-JP" sz="1100">
              <a:solidFill>
                <a:schemeClr val="dk1"/>
              </a:solidFill>
              <a:latin typeface="+mn-lt"/>
              <a:ea typeface="+mn-ea"/>
              <a:cs typeface="+mn-cs"/>
            </a:rPr>
            <a:t>前年度比で</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となっている。物件費についても、</a:t>
          </a:r>
          <a:r>
            <a:rPr kumimoji="1" lang="ja-JP" altLang="en-US" sz="1100">
              <a:solidFill>
                <a:schemeClr val="tx1"/>
              </a:solidFill>
              <a:latin typeface="+mn-lt"/>
              <a:ea typeface="+mn-ea"/>
              <a:cs typeface="+mn-cs"/>
            </a:rPr>
            <a:t>行政事務情報化推進事業や総合計画策定事業の影響を受け</a:t>
          </a:r>
          <a:r>
            <a:rPr kumimoji="1" lang="ja-JP" altLang="en-US" sz="1100">
              <a:solidFill>
                <a:schemeClr val="dk1"/>
              </a:solidFill>
              <a:latin typeface="+mn-lt"/>
              <a:ea typeface="+mn-ea"/>
              <a:cs typeface="+mn-cs"/>
            </a:rPr>
            <a:t>増に転じ</a:t>
          </a:r>
          <a:r>
            <a:rPr kumimoji="1" lang="ja-JP" altLang="ja-JP" sz="1100">
              <a:solidFill>
                <a:schemeClr val="dk1"/>
              </a:solidFill>
              <a:latin typeface="+mn-lt"/>
              <a:ea typeface="+mn-ea"/>
              <a:cs typeface="+mn-cs"/>
            </a:rPr>
            <a:t>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人件費の抑制については</a:t>
          </a:r>
          <a:r>
            <a:rPr kumimoji="1" lang="ja-JP" altLang="en-US" sz="1100">
              <a:solidFill>
                <a:schemeClr val="dk1"/>
              </a:solidFill>
              <a:latin typeface="+mn-lt"/>
              <a:ea typeface="+mn-ea"/>
              <a:cs typeface="+mn-cs"/>
            </a:rPr>
            <a:t>給与体系の見直しに</a:t>
          </a:r>
          <a:r>
            <a:rPr kumimoji="1" lang="ja-JP" altLang="ja-JP" sz="1100">
              <a:solidFill>
                <a:schemeClr val="dk1"/>
              </a:solidFill>
              <a:latin typeface="+mn-lt"/>
              <a:ea typeface="+mn-ea"/>
              <a:cs typeface="+mn-cs"/>
            </a:rPr>
            <a:t>取り組むとともに、物件費についてはさらに徹底した経常経費の削減を行っていく。</a:t>
          </a:r>
          <a:endParaRPr lang="ja-JP" altLang="ja-JP"/>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136206</xdr:rowOff>
    </xdr:from>
    <xdr:to>
      <xdr:col>7</xdr:col>
      <xdr:colOff>152400</xdr:colOff>
      <xdr:row>82</xdr:row>
      <xdr:rowOff>153233</xdr:rowOff>
    </xdr:to>
    <xdr:cxnSp macro="">
      <xdr:nvCxnSpPr>
        <xdr:cNvPr id="192" name="直線コネクタ 191"/>
        <xdr:cNvCxnSpPr/>
      </xdr:nvCxnSpPr>
      <xdr:spPr>
        <a:xfrm>
          <a:off x="4114800" y="14195106"/>
          <a:ext cx="838200" cy="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138009</xdr:rowOff>
    </xdr:from>
    <xdr:ext cx="762000" cy="259045"/>
    <xdr:sp macro="" textlink="">
      <xdr:nvSpPr>
        <xdr:cNvPr id="193" name="人件費・物件費等の状況平均値テキスト"/>
        <xdr:cNvSpPr txBox="1"/>
      </xdr:nvSpPr>
      <xdr:spPr>
        <a:xfrm>
          <a:off x="5041900" y="14196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136206</xdr:rowOff>
    </xdr:from>
    <xdr:to>
      <xdr:col>6</xdr:col>
      <xdr:colOff>0</xdr:colOff>
      <xdr:row>82</xdr:row>
      <xdr:rowOff>146512</xdr:rowOff>
    </xdr:to>
    <xdr:cxnSp macro="">
      <xdr:nvCxnSpPr>
        <xdr:cNvPr id="195" name="直線コネクタ 194"/>
        <xdr:cNvCxnSpPr/>
      </xdr:nvCxnSpPr>
      <xdr:spPr>
        <a:xfrm flipV="1">
          <a:off x="3225800" y="14195106"/>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146512</xdr:rowOff>
    </xdr:from>
    <xdr:to>
      <xdr:col>4</xdr:col>
      <xdr:colOff>482600</xdr:colOff>
      <xdr:row>82</xdr:row>
      <xdr:rowOff>158659</xdr:rowOff>
    </xdr:to>
    <xdr:cxnSp macro="">
      <xdr:nvCxnSpPr>
        <xdr:cNvPr id="198" name="直線コネクタ 197"/>
        <xdr:cNvCxnSpPr/>
      </xdr:nvCxnSpPr>
      <xdr:spPr>
        <a:xfrm flipV="1">
          <a:off x="2336800" y="14205412"/>
          <a:ext cx="889000" cy="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147081</xdr:rowOff>
    </xdr:from>
    <xdr:to>
      <xdr:col>3</xdr:col>
      <xdr:colOff>279400</xdr:colOff>
      <xdr:row>82</xdr:row>
      <xdr:rowOff>158659</xdr:rowOff>
    </xdr:to>
    <xdr:cxnSp macro="">
      <xdr:nvCxnSpPr>
        <xdr:cNvPr id="201" name="直線コネクタ 200"/>
        <xdr:cNvCxnSpPr/>
      </xdr:nvCxnSpPr>
      <xdr:spPr>
        <a:xfrm>
          <a:off x="1447800" y="14205981"/>
          <a:ext cx="8890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102433</xdr:rowOff>
    </xdr:from>
    <xdr:to>
      <xdr:col>7</xdr:col>
      <xdr:colOff>203200</xdr:colOff>
      <xdr:row>83</xdr:row>
      <xdr:rowOff>32583</xdr:rowOff>
    </xdr:to>
    <xdr:sp macro="" textlink="">
      <xdr:nvSpPr>
        <xdr:cNvPr id="211" name="円/楕円 210"/>
        <xdr:cNvSpPr/>
      </xdr:nvSpPr>
      <xdr:spPr>
        <a:xfrm>
          <a:off x="4902200" y="141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23710</xdr:rowOff>
    </xdr:from>
    <xdr:ext cx="762000" cy="259045"/>
    <xdr:sp macro="" textlink="">
      <xdr:nvSpPr>
        <xdr:cNvPr id="212" name="人件費・物件費等の状況該当値テキスト"/>
        <xdr:cNvSpPr txBox="1"/>
      </xdr:nvSpPr>
      <xdr:spPr>
        <a:xfrm>
          <a:off x="5041900" y="1408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85406</xdr:rowOff>
    </xdr:from>
    <xdr:to>
      <xdr:col>6</xdr:col>
      <xdr:colOff>50800</xdr:colOff>
      <xdr:row>83</xdr:row>
      <xdr:rowOff>15556</xdr:rowOff>
    </xdr:to>
    <xdr:sp macro="" textlink="">
      <xdr:nvSpPr>
        <xdr:cNvPr id="213" name="円/楕円 212"/>
        <xdr:cNvSpPr/>
      </xdr:nvSpPr>
      <xdr:spPr>
        <a:xfrm>
          <a:off x="4064000" y="141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25733</xdr:rowOff>
    </xdr:from>
    <xdr:ext cx="736600" cy="259045"/>
    <xdr:sp macro="" textlink="">
      <xdr:nvSpPr>
        <xdr:cNvPr id="214" name="テキスト ボックス 213"/>
        <xdr:cNvSpPr txBox="1"/>
      </xdr:nvSpPr>
      <xdr:spPr>
        <a:xfrm>
          <a:off x="3733800" y="1391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130,131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95712</xdr:rowOff>
    </xdr:from>
    <xdr:to>
      <xdr:col>4</xdr:col>
      <xdr:colOff>533400</xdr:colOff>
      <xdr:row>83</xdr:row>
      <xdr:rowOff>25862</xdr:rowOff>
    </xdr:to>
    <xdr:sp macro="" textlink="">
      <xdr:nvSpPr>
        <xdr:cNvPr id="215" name="円/楕円 214"/>
        <xdr:cNvSpPr/>
      </xdr:nvSpPr>
      <xdr:spPr>
        <a:xfrm>
          <a:off x="3175000" y="1415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36039</xdr:rowOff>
    </xdr:from>
    <xdr:ext cx="762000" cy="259045"/>
    <xdr:sp macro="" textlink="">
      <xdr:nvSpPr>
        <xdr:cNvPr id="216" name="テキスト ボックス 215"/>
        <xdr:cNvSpPr txBox="1"/>
      </xdr:nvSpPr>
      <xdr:spPr>
        <a:xfrm>
          <a:off x="2844800" y="1392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107859</xdr:rowOff>
    </xdr:from>
    <xdr:to>
      <xdr:col>3</xdr:col>
      <xdr:colOff>330200</xdr:colOff>
      <xdr:row>83</xdr:row>
      <xdr:rowOff>38009</xdr:rowOff>
    </xdr:to>
    <xdr:sp macro="" textlink="">
      <xdr:nvSpPr>
        <xdr:cNvPr id="217" name="円/楕円 216"/>
        <xdr:cNvSpPr/>
      </xdr:nvSpPr>
      <xdr:spPr>
        <a:xfrm>
          <a:off x="2286000" y="141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48186</xdr:rowOff>
    </xdr:from>
    <xdr:ext cx="762000" cy="259045"/>
    <xdr:sp macro="" textlink="">
      <xdr:nvSpPr>
        <xdr:cNvPr id="218" name="テキスト ボックス 217"/>
        <xdr:cNvSpPr txBox="1"/>
      </xdr:nvSpPr>
      <xdr:spPr>
        <a:xfrm>
          <a:off x="1955800" y="1393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139,436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96281</xdr:rowOff>
    </xdr:from>
    <xdr:to>
      <xdr:col>2</xdr:col>
      <xdr:colOff>127000</xdr:colOff>
      <xdr:row>83</xdr:row>
      <xdr:rowOff>26431</xdr:rowOff>
    </xdr:to>
    <xdr:sp macro="" textlink="">
      <xdr:nvSpPr>
        <xdr:cNvPr id="219" name="円/楕円 218"/>
        <xdr:cNvSpPr/>
      </xdr:nvSpPr>
      <xdr:spPr>
        <a:xfrm>
          <a:off x="1397000" y="141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36608</xdr:rowOff>
    </xdr:from>
    <xdr:ext cx="762000" cy="259045"/>
    <xdr:sp macro="" textlink="">
      <xdr:nvSpPr>
        <xdr:cNvPr id="220" name="テキスト ボックス 219"/>
        <xdr:cNvSpPr txBox="1"/>
      </xdr:nvSpPr>
      <xdr:spPr>
        <a:xfrm>
          <a:off x="1066800" y="139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前年度比で</a:t>
          </a:r>
          <a:r>
            <a:rPr kumimoji="1" lang="en-US" altLang="ja-JP" sz="1100">
              <a:solidFill>
                <a:schemeClr val="dk1"/>
              </a:solidFill>
              <a:latin typeface="+mn-lt"/>
              <a:ea typeface="+mn-ea"/>
              <a:cs typeface="+mn-cs"/>
            </a:rPr>
            <a:t>0.4</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上昇しており</a:t>
          </a:r>
          <a:r>
            <a:rPr kumimoji="1" lang="ja-JP" altLang="ja-JP" sz="1100">
              <a:solidFill>
                <a:schemeClr val="dk1"/>
              </a:solidFill>
              <a:latin typeface="+mn-lt"/>
              <a:ea typeface="+mn-ea"/>
              <a:cs typeface="+mn-cs"/>
            </a:rPr>
            <a:t>、依然として類似団体、全国平均よりかなり高い数値となっている。</a:t>
          </a:r>
          <a:endParaRPr lang="ja-JP" altLang="ja-JP" sz="1400"/>
        </a:p>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H28</a:t>
          </a:r>
          <a:r>
            <a:rPr kumimoji="1" lang="ja-JP" altLang="en-US" sz="1100">
              <a:solidFill>
                <a:schemeClr val="dk1"/>
              </a:solidFill>
              <a:latin typeface="+mn-lt"/>
              <a:ea typeface="+mn-ea"/>
              <a:cs typeface="+mn-cs"/>
            </a:rPr>
            <a:t>年度より新しい</a:t>
          </a:r>
          <a:r>
            <a:rPr kumimoji="1" lang="ja-JP" altLang="ja-JP" sz="1100">
              <a:solidFill>
                <a:schemeClr val="dk1"/>
              </a:solidFill>
              <a:latin typeface="+mn-lt"/>
              <a:ea typeface="+mn-ea"/>
              <a:cs typeface="+mn-cs"/>
            </a:rPr>
            <a:t>給与制度の</a:t>
          </a:r>
          <a:r>
            <a:rPr kumimoji="1" lang="ja-JP" altLang="en-US" sz="1100">
              <a:solidFill>
                <a:schemeClr val="dk1"/>
              </a:solidFill>
              <a:latin typeface="+mn-lt"/>
              <a:ea typeface="+mn-ea"/>
              <a:cs typeface="+mn-cs"/>
            </a:rPr>
            <a:t>運用がされることとなったが</a:t>
          </a:r>
          <a:r>
            <a:rPr kumimoji="1" lang="ja-JP" altLang="ja-JP" sz="1100">
              <a:solidFill>
                <a:schemeClr val="dk1"/>
              </a:solidFill>
              <a:latin typeface="+mn-lt"/>
              <a:ea typeface="+mn-ea"/>
              <a:cs typeface="+mn-cs"/>
            </a:rPr>
            <a:t>、今後もさらに継続して給与費の削減、抑制に努める。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135382</xdr:rowOff>
    </xdr:from>
    <xdr:to>
      <xdr:col>24</xdr:col>
      <xdr:colOff>558800</xdr:colOff>
      <xdr:row>86</xdr:row>
      <xdr:rowOff>154687</xdr:rowOff>
    </xdr:to>
    <xdr:cxnSp macro="">
      <xdr:nvCxnSpPr>
        <xdr:cNvPr id="252" name="直線コネクタ 251"/>
        <xdr:cNvCxnSpPr/>
      </xdr:nvCxnSpPr>
      <xdr:spPr>
        <a:xfrm>
          <a:off x="16179800" y="14880082"/>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135382</xdr:rowOff>
    </xdr:from>
    <xdr:to>
      <xdr:col>23</xdr:col>
      <xdr:colOff>406400</xdr:colOff>
      <xdr:row>89</xdr:row>
      <xdr:rowOff>69850</xdr:rowOff>
    </xdr:to>
    <xdr:cxnSp macro="">
      <xdr:nvCxnSpPr>
        <xdr:cNvPr id="255" name="直線コネクタ 254"/>
        <xdr:cNvCxnSpPr/>
      </xdr:nvCxnSpPr>
      <xdr:spPr>
        <a:xfrm flipV="1">
          <a:off x="15290800" y="14880082"/>
          <a:ext cx="889000" cy="4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65024</xdr:rowOff>
    </xdr:from>
    <xdr:to>
      <xdr:col>22</xdr:col>
      <xdr:colOff>203200</xdr:colOff>
      <xdr:row>89</xdr:row>
      <xdr:rowOff>69850</xdr:rowOff>
    </xdr:to>
    <xdr:cxnSp macro="">
      <xdr:nvCxnSpPr>
        <xdr:cNvPr id="258" name="直線コネクタ 257"/>
        <xdr:cNvCxnSpPr/>
      </xdr:nvCxnSpPr>
      <xdr:spPr>
        <a:xfrm>
          <a:off x="14401800" y="153240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12192</xdr:rowOff>
    </xdr:from>
    <xdr:to>
      <xdr:col>21</xdr:col>
      <xdr:colOff>0</xdr:colOff>
      <xdr:row>89</xdr:row>
      <xdr:rowOff>65024</xdr:rowOff>
    </xdr:to>
    <xdr:cxnSp macro="">
      <xdr:nvCxnSpPr>
        <xdr:cNvPr id="261" name="直線コネクタ 260"/>
        <xdr:cNvCxnSpPr/>
      </xdr:nvCxnSpPr>
      <xdr:spPr>
        <a:xfrm>
          <a:off x="13512800" y="1492834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103887</xdr:rowOff>
    </xdr:from>
    <xdr:to>
      <xdr:col>24</xdr:col>
      <xdr:colOff>609600</xdr:colOff>
      <xdr:row>87</xdr:row>
      <xdr:rowOff>34037</xdr:rowOff>
    </xdr:to>
    <xdr:sp macro="" textlink="">
      <xdr:nvSpPr>
        <xdr:cNvPr id="271" name="円/楕円 270"/>
        <xdr:cNvSpPr/>
      </xdr:nvSpPr>
      <xdr:spPr>
        <a:xfrm>
          <a:off x="169672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171214</xdr:rowOff>
    </xdr:from>
    <xdr:ext cx="762000" cy="259045"/>
    <xdr:sp macro="" textlink="">
      <xdr:nvSpPr>
        <xdr:cNvPr id="272" name="給与水準   （国との比較）該当値テキスト"/>
        <xdr:cNvSpPr txBox="1"/>
      </xdr:nvSpPr>
      <xdr:spPr>
        <a:xfrm>
          <a:off x="17106900" y="147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84582</xdr:rowOff>
    </xdr:from>
    <xdr:to>
      <xdr:col>23</xdr:col>
      <xdr:colOff>457200</xdr:colOff>
      <xdr:row>87</xdr:row>
      <xdr:rowOff>14732</xdr:rowOff>
    </xdr:to>
    <xdr:sp macro="" textlink="">
      <xdr:nvSpPr>
        <xdr:cNvPr id="273" name="円/楕円 272"/>
        <xdr:cNvSpPr/>
      </xdr:nvSpPr>
      <xdr:spPr>
        <a:xfrm>
          <a:off x="161290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170959</xdr:rowOff>
    </xdr:from>
    <xdr:ext cx="736600" cy="259045"/>
    <xdr:sp macro="" textlink="">
      <xdr:nvSpPr>
        <xdr:cNvPr id="274" name="テキスト ボックス 273"/>
        <xdr:cNvSpPr txBox="1"/>
      </xdr:nvSpPr>
      <xdr:spPr>
        <a:xfrm>
          <a:off x="15798800" y="1491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5" name="円/楕円 274"/>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76" name="テキスト ボックス 275"/>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14224</xdr:rowOff>
    </xdr:from>
    <xdr:to>
      <xdr:col>21</xdr:col>
      <xdr:colOff>50800</xdr:colOff>
      <xdr:row>89</xdr:row>
      <xdr:rowOff>115824</xdr:rowOff>
    </xdr:to>
    <xdr:sp macro="" textlink="">
      <xdr:nvSpPr>
        <xdr:cNvPr id="277" name="円/楕円 276"/>
        <xdr:cNvSpPr/>
      </xdr:nvSpPr>
      <xdr:spPr>
        <a:xfrm>
          <a:off x="14351000" y="152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100601</xdr:rowOff>
    </xdr:from>
    <xdr:ext cx="762000" cy="259045"/>
    <xdr:sp macro="" textlink="">
      <xdr:nvSpPr>
        <xdr:cNvPr id="278" name="テキスト ボックス 277"/>
        <xdr:cNvSpPr txBox="1"/>
      </xdr:nvSpPr>
      <xdr:spPr>
        <a:xfrm>
          <a:off x="14020800" y="1535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132842</xdr:rowOff>
    </xdr:from>
    <xdr:to>
      <xdr:col>19</xdr:col>
      <xdr:colOff>533400</xdr:colOff>
      <xdr:row>87</xdr:row>
      <xdr:rowOff>62992</xdr:rowOff>
    </xdr:to>
    <xdr:sp macro="" textlink="">
      <xdr:nvSpPr>
        <xdr:cNvPr id="279" name="円/楕円 278"/>
        <xdr:cNvSpPr/>
      </xdr:nvSpPr>
      <xdr:spPr>
        <a:xfrm>
          <a:off x="134620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47769</xdr:rowOff>
    </xdr:from>
    <xdr:ext cx="762000" cy="259045"/>
    <xdr:sp macro="" textlink="">
      <xdr:nvSpPr>
        <xdr:cNvPr id="280" name="テキスト ボックス 279"/>
        <xdr:cNvSpPr txBox="1"/>
      </xdr:nvSpPr>
      <xdr:spPr>
        <a:xfrm>
          <a:off x="13131800" y="1496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H17</a:t>
          </a:r>
          <a:r>
            <a:rPr kumimoji="1" lang="ja-JP" altLang="ja-JP" sz="1100">
              <a:solidFill>
                <a:schemeClr val="dk1"/>
              </a:solidFill>
              <a:latin typeface="+mn-lt"/>
              <a:ea typeface="+mn-ea"/>
              <a:cs typeface="+mn-cs"/>
            </a:rPr>
            <a:t>年度の合併以降、第２次行財政改革による「職員数を３０４人とする」目標の達成に向け人員の削減に取り組んでいるものの、全国、県内平均や類似団体を上回っている。</a:t>
          </a:r>
          <a:endParaRPr lang="ja-JP" altLang="ja-JP" sz="1400"/>
        </a:p>
        <a:p>
          <a:r>
            <a:rPr kumimoji="1" lang="ja-JP" altLang="ja-JP" sz="1100">
              <a:solidFill>
                <a:schemeClr val="dk1"/>
              </a:solidFill>
              <a:latin typeface="+mn-lt"/>
              <a:ea typeface="+mn-ea"/>
              <a:cs typeface="+mn-cs"/>
            </a:rPr>
            <a:t>　今後は、</a:t>
          </a:r>
          <a:r>
            <a:rPr kumimoji="1" lang="en-US" altLang="ja-JP" sz="1100">
              <a:solidFill>
                <a:schemeClr val="dk1"/>
              </a:solidFill>
              <a:latin typeface="+mn-lt"/>
              <a:ea typeface="+mn-ea"/>
              <a:cs typeface="+mn-cs"/>
            </a:rPr>
            <a:t>H28</a:t>
          </a:r>
          <a:r>
            <a:rPr kumimoji="1" lang="ja-JP" altLang="ja-JP" sz="1100">
              <a:solidFill>
                <a:schemeClr val="dk1"/>
              </a:solidFill>
              <a:latin typeface="+mn-lt"/>
              <a:ea typeface="+mn-ea"/>
              <a:cs typeface="+mn-cs"/>
            </a:rPr>
            <a:t>年度中の本庁舎方式への移行が予定されており、今後組織の大幅な見直し、再編を行う中で、さらなる定員適正管理に努める。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93859</xdr:rowOff>
    </xdr:from>
    <xdr:to>
      <xdr:col>24</xdr:col>
      <xdr:colOff>558800</xdr:colOff>
      <xdr:row>62</xdr:row>
      <xdr:rowOff>95008</xdr:rowOff>
    </xdr:to>
    <xdr:cxnSp macro="">
      <xdr:nvCxnSpPr>
        <xdr:cNvPr id="317" name="直線コネクタ 316"/>
        <xdr:cNvCxnSpPr/>
      </xdr:nvCxnSpPr>
      <xdr:spPr>
        <a:xfrm>
          <a:off x="16179800" y="10723759"/>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73176</xdr:rowOff>
    </xdr:from>
    <xdr:to>
      <xdr:col>23</xdr:col>
      <xdr:colOff>406400</xdr:colOff>
      <xdr:row>62</xdr:row>
      <xdr:rowOff>93859</xdr:rowOff>
    </xdr:to>
    <xdr:cxnSp macro="">
      <xdr:nvCxnSpPr>
        <xdr:cNvPr id="320" name="直線コネクタ 319"/>
        <xdr:cNvCxnSpPr/>
      </xdr:nvCxnSpPr>
      <xdr:spPr>
        <a:xfrm>
          <a:off x="15290800" y="1070307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68580</xdr:rowOff>
    </xdr:from>
    <xdr:to>
      <xdr:col>22</xdr:col>
      <xdr:colOff>203200</xdr:colOff>
      <xdr:row>62</xdr:row>
      <xdr:rowOff>73176</xdr:rowOff>
    </xdr:to>
    <xdr:cxnSp macro="">
      <xdr:nvCxnSpPr>
        <xdr:cNvPr id="323" name="直線コネクタ 322"/>
        <xdr:cNvCxnSpPr/>
      </xdr:nvCxnSpPr>
      <xdr:spPr>
        <a:xfrm>
          <a:off x="14401800" y="1069848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68580</xdr:rowOff>
    </xdr:from>
    <xdr:to>
      <xdr:col>21</xdr:col>
      <xdr:colOff>0</xdr:colOff>
      <xdr:row>62</xdr:row>
      <xdr:rowOff>83517</xdr:rowOff>
    </xdr:to>
    <xdr:cxnSp macro="">
      <xdr:nvCxnSpPr>
        <xdr:cNvPr id="326" name="直線コネクタ 325"/>
        <xdr:cNvCxnSpPr/>
      </xdr:nvCxnSpPr>
      <xdr:spPr>
        <a:xfrm flipV="1">
          <a:off x="13512800" y="1069848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44208</xdr:rowOff>
    </xdr:from>
    <xdr:to>
      <xdr:col>24</xdr:col>
      <xdr:colOff>609600</xdr:colOff>
      <xdr:row>62</xdr:row>
      <xdr:rowOff>145808</xdr:rowOff>
    </xdr:to>
    <xdr:sp macro="" textlink="">
      <xdr:nvSpPr>
        <xdr:cNvPr id="336" name="円/楕円 335"/>
        <xdr:cNvSpPr/>
      </xdr:nvSpPr>
      <xdr:spPr>
        <a:xfrm>
          <a:off x="169672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16285</xdr:rowOff>
    </xdr:from>
    <xdr:ext cx="762000" cy="259045"/>
    <xdr:sp macro="" textlink="">
      <xdr:nvSpPr>
        <xdr:cNvPr id="337" name="定員管理の状況該当値テキスト"/>
        <xdr:cNvSpPr txBox="1"/>
      </xdr:nvSpPr>
      <xdr:spPr>
        <a:xfrm>
          <a:off x="17106900" y="1064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43059</xdr:rowOff>
    </xdr:from>
    <xdr:to>
      <xdr:col>23</xdr:col>
      <xdr:colOff>457200</xdr:colOff>
      <xdr:row>62</xdr:row>
      <xdr:rowOff>144659</xdr:rowOff>
    </xdr:to>
    <xdr:sp macro="" textlink="">
      <xdr:nvSpPr>
        <xdr:cNvPr id="338" name="円/楕円 337"/>
        <xdr:cNvSpPr/>
      </xdr:nvSpPr>
      <xdr:spPr>
        <a:xfrm>
          <a:off x="16129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129436</xdr:rowOff>
    </xdr:from>
    <xdr:ext cx="736600" cy="259045"/>
    <xdr:sp macro="" textlink="">
      <xdr:nvSpPr>
        <xdr:cNvPr id="339" name="テキスト ボックス 338"/>
        <xdr:cNvSpPr txBox="1"/>
      </xdr:nvSpPr>
      <xdr:spPr>
        <a:xfrm>
          <a:off x="15798800" y="10759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22376</xdr:rowOff>
    </xdr:from>
    <xdr:to>
      <xdr:col>22</xdr:col>
      <xdr:colOff>254000</xdr:colOff>
      <xdr:row>62</xdr:row>
      <xdr:rowOff>123976</xdr:rowOff>
    </xdr:to>
    <xdr:sp macro="" textlink="">
      <xdr:nvSpPr>
        <xdr:cNvPr id="340" name="円/楕円 339"/>
        <xdr:cNvSpPr/>
      </xdr:nvSpPr>
      <xdr:spPr>
        <a:xfrm>
          <a:off x="15240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108753</xdr:rowOff>
    </xdr:from>
    <xdr:ext cx="762000" cy="259045"/>
    <xdr:sp macro="" textlink="">
      <xdr:nvSpPr>
        <xdr:cNvPr id="341" name="テキスト ボックス 340"/>
        <xdr:cNvSpPr txBox="1"/>
      </xdr:nvSpPr>
      <xdr:spPr>
        <a:xfrm>
          <a:off x="14909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17780</xdr:rowOff>
    </xdr:from>
    <xdr:to>
      <xdr:col>21</xdr:col>
      <xdr:colOff>50800</xdr:colOff>
      <xdr:row>62</xdr:row>
      <xdr:rowOff>119380</xdr:rowOff>
    </xdr:to>
    <xdr:sp macro="" textlink="">
      <xdr:nvSpPr>
        <xdr:cNvPr id="342" name="円/楕円 341"/>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104157</xdr:rowOff>
    </xdr:from>
    <xdr:ext cx="762000" cy="259045"/>
    <xdr:sp macro="" textlink="">
      <xdr:nvSpPr>
        <xdr:cNvPr id="343" name="テキスト ボックス 342"/>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32717</xdr:rowOff>
    </xdr:from>
    <xdr:to>
      <xdr:col>19</xdr:col>
      <xdr:colOff>533400</xdr:colOff>
      <xdr:row>62</xdr:row>
      <xdr:rowOff>134317</xdr:rowOff>
    </xdr:to>
    <xdr:sp macro="" textlink="">
      <xdr:nvSpPr>
        <xdr:cNvPr id="344" name="円/楕円 343"/>
        <xdr:cNvSpPr/>
      </xdr:nvSpPr>
      <xdr:spPr>
        <a:xfrm>
          <a:off x="13462000" y="106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119094</xdr:rowOff>
    </xdr:from>
    <xdr:ext cx="762000" cy="259045"/>
    <xdr:sp macro="" textlink="">
      <xdr:nvSpPr>
        <xdr:cNvPr id="345" name="テキスト ボックス 344"/>
        <xdr:cNvSpPr txBox="1"/>
      </xdr:nvSpPr>
      <xdr:spPr>
        <a:xfrm>
          <a:off x="13131800" y="1074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公債費については、主には合併特例債の償還金により年々増加しているものの、建設事業の適切な取捨選択、基準財政需要額への公債費の算入額増により、</a:t>
          </a:r>
          <a:r>
            <a:rPr kumimoji="1" lang="en-US" altLang="ja-JP" sz="1100">
              <a:solidFill>
                <a:schemeClr val="dk1"/>
              </a:solidFill>
              <a:latin typeface="+mn-lt"/>
              <a:ea typeface="+mn-ea"/>
              <a:cs typeface="+mn-cs"/>
            </a:rPr>
            <a:t>H</a:t>
          </a:r>
          <a:r>
            <a:rPr kumimoji="1" lang="ja-JP" altLang="ja-JP" sz="1100">
              <a:solidFill>
                <a:schemeClr val="dk1"/>
              </a:solidFill>
              <a:latin typeface="+mn-lt"/>
              <a:ea typeface="+mn-ea"/>
              <a:cs typeface="+mn-cs"/>
            </a:rPr>
            <a:t>２１年度以降比率は逓減し、全国、県内平均や類似団体比較でも下回っている。</a:t>
          </a:r>
          <a:endParaRPr lang="ja-JP" altLang="ja-JP" sz="1400"/>
        </a:p>
        <a:p>
          <a:r>
            <a:rPr kumimoji="1" lang="ja-JP" altLang="ja-JP" sz="1100">
              <a:solidFill>
                <a:schemeClr val="dk1"/>
              </a:solidFill>
              <a:latin typeface="+mn-lt"/>
              <a:ea typeface="+mn-ea"/>
              <a:cs typeface="+mn-cs"/>
            </a:rPr>
            <a:t>　しかしながら、</a:t>
          </a:r>
          <a:r>
            <a:rPr kumimoji="1" lang="en-US" altLang="ja-JP" sz="1100">
              <a:solidFill>
                <a:schemeClr val="dk1"/>
              </a:solidFill>
              <a:latin typeface="+mn-lt"/>
              <a:ea typeface="+mn-ea"/>
              <a:cs typeface="+mn-cs"/>
            </a:rPr>
            <a:t>H28</a:t>
          </a:r>
          <a:r>
            <a:rPr kumimoji="1" lang="ja-JP" altLang="ja-JP" sz="1100">
              <a:solidFill>
                <a:schemeClr val="dk1"/>
              </a:solidFill>
              <a:latin typeface="+mn-lt"/>
              <a:ea typeface="+mn-ea"/>
              <a:cs typeface="+mn-cs"/>
            </a:rPr>
            <a:t>年度まで</a:t>
          </a:r>
          <a:r>
            <a:rPr kumimoji="1" lang="ja-JP" altLang="en-US" sz="1100">
              <a:solidFill>
                <a:schemeClr val="dk1"/>
              </a:solidFill>
              <a:latin typeface="+mn-lt"/>
              <a:ea typeface="+mn-ea"/>
              <a:cs typeface="+mn-cs"/>
            </a:rPr>
            <a:t>に本庁舎、ＴＩＣ</a:t>
          </a:r>
          <a:r>
            <a:rPr kumimoji="1" lang="ja-JP" altLang="ja-JP" sz="1100">
              <a:solidFill>
                <a:schemeClr val="dk1"/>
              </a:solidFill>
              <a:latin typeface="+mn-lt"/>
              <a:ea typeface="+mn-ea"/>
              <a:cs typeface="+mn-cs"/>
            </a:rPr>
            <a:t>等の大型施設の建設事業</a:t>
          </a:r>
          <a:r>
            <a:rPr kumimoji="1" lang="ja-JP" altLang="en-US" sz="1100">
              <a:solidFill>
                <a:schemeClr val="dk1"/>
              </a:solidFill>
              <a:latin typeface="+mn-lt"/>
              <a:ea typeface="+mn-ea"/>
              <a:cs typeface="+mn-cs"/>
            </a:rPr>
            <a:t>が行われることや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老朽化している公民館、し尿処理場の建て替えなど、</a:t>
          </a:r>
          <a:r>
            <a:rPr kumimoji="1" lang="ja-JP" altLang="ja-JP" sz="1100">
              <a:solidFill>
                <a:schemeClr val="dk1"/>
              </a:solidFill>
              <a:latin typeface="+mn-lt"/>
              <a:ea typeface="+mn-ea"/>
              <a:cs typeface="+mn-cs"/>
            </a:rPr>
            <a:t>起債</a:t>
          </a:r>
          <a:r>
            <a:rPr kumimoji="1" lang="ja-JP" altLang="en-US" sz="1100">
              <a:solidFill>
                <a:schemeClr val="dk1"/>
              </a:solidFill>
              <a:latin typeface="+mn-lt"/>
              <a:ea typeface="+mn-ea"/>
              <a:cs typeface="+mn-cs"/>
            </a:rPr>
            <a:t>事業に伴う</a:t>
          </a:r>
          <a:r>
            <a:rPr kumimoji="1" lang="ja-JP" altLang="ja-JP" sz="1100">
              <a:solidFill>
                <a:schemeClr val="dk1"/>
              </a:solidFill>
              <a:latin typeface="+mn-lt"/>
              <a:ea typeface="+mn-ea"/>
              <a:cs typeface="+mn-cs"/>
            </a:rPr>
            <a:t>償還金による公債費の大幅な高騰が予想されるため、他の投資事業を極力抑え、比率の悪化に歯止めをかける。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81534</xdr:rowOff>
    </xdr:from>
    <xdr:to>
      <xdr:col>24</xdr:col>
      <xdr:colOff>558800</xdr:colOff>
      <xdr:row>37</xdr:row>
      <xdr:rowOff>86360</xdr:rowOff>
    </xdr:to>
    <xdr:cxnSp macro="">
      <xdr:nvCxnSpPr>
        <xdr:cNvPr id="377" name="直線コネクタ 376"/>
        <xdr:cNvCxnSpPr/>
      </xdr:nvCxnSpPr>
      <xdr:spPr>
        <a:xfrm flipV="1">
          <a:off x="16179800" y="64251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86360</xdr:rowOff>
    </xdr:from>
    <xdr:to>
      <xdr:col>23</xdr:col>
      <xdr:colOff>406400</xdr:colOff>
      <xdr:row>37</xdr:row>
      <xdr:rowOff>91186</xdr:rowOff>
    </xdr:to>
    <xdr:cxnSp macro="">
      <xdr:nvCxnSpPr>
        <xdr:cNvPr id="380" name="直線コネクタ 379"/>
        <xdr:cNvCxnSpPr/>
      </xdr:nvCxnSpPr>
      <xdr:spPr>
        <a:xfrm flipV="1">
          <a:off x="15290800" y="64300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91186</xdr:rowOff>
    </xdr:from>
    <xdr:to>
      <xdr:col>22</xdr:col>
      <xdr:colOff>203200</xdr:colOff>
      <xdr:row>37</xdr:row>
      <xdr:rowOff>110490</xdr:rowOff>
    </xdr:to>
    <xdr:cxnSp macro="">
      <xdr:nvCxnSpPr>
        <xdr:cNvPr id="383" name="直線コネクタ 382"/>
        <xdr:cNvCxnSpPr/>
      </xdr:nvCxnSpPr>
      <xdr:spPr>
        <a:xfrm flipV="1">
          <a:off x="14401800" y="64348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110490</xdr:rowOff>
    </xdr:from>
    <xdr:to>
      <xdr:col>21</xdr:col>
      <xdr:colOff>0</xdr:colOff>
      <xdr:row>37</xdr:row>
      <xdr:rowOff>141859</xdr:rowOff>
    </xdr:to>
    <xdr:cxnSp macro="">
      <xdr:nvCxnSpPr>
        <xdr:cNvPr id="386" name="直線コネクタ 385"/>
        <xdr:cNvCxnSpPr/>
      </xdr:nvCxnSpPr>
      <xdr:spPr>
        <a:xfrm flipV="1">
          <a:off x="13512800" y="645414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30734</xdr:rowOff>
    </xdr:from>
    <xdr:to>
      <xdr:col>24</xdr:col>
      <xdr:colOff>609600</xdr:colOff>
      <xdr:row>37</xdr:row>
      <xdr:rowOff>132334</xdr:rowOff>
    </xdr:to>
    <xdr:sp macro="" textlink="">
      <xdr:nvSpPr>
        <xdr:cNvPr id="396" name="円/楕円 395"/>
        <xdr:cNvSpPr/>
      </xdr:nvSpPr>
      <xdr:spPr>
        <a:xfrm>
          <a:off x="169672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123461</xdr:rowOff>
    </xdr:from>
    <xdr:ext cx="762000" cy="259045"/>
    <xdr:sp macro="" textlink="">
      <xdr:nvSpPr>
        <xdr:cNvPr id="397" name="公債費負担の状況該当値テキスト"/>
        <xdr:cNvSpPr txBox="1"/>
      </xdr:nvSpPr>
      <xdr:spPr>
        <a:xfrm>
          <a:off x="17106900" y="62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35560</xdr:rowOff>
    </xdr:from>
    <xdr:to>
      <xdr:col>23</xdr:col>
      <xdr:colOff>457200</xdr:colOff>
      <xdr:row>37</xdr:row>
      <xdr:rowOff>137160</xdr:rowOff>
    </xdr:to>
    <xdr:sp macro="" textlink="">
      <xdr:nvSpPr>
        <xdr:cNvPr id="398" name="円/楕円 397"/>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147337</xdr:rowOff>
    </xdr:from>
    <xdr:ext cx="736600" cy="259045"/>
    <xdr:sp macro="" textlink="">
      <xdr:nvSpPr>
        <xdr:cNvPr id="399" name="テキスト ボックス 398"/>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40386</xdr:rowOff>
    </xdr:from>
    <xdr:to>
      <xdr:col>22</xdr:col>
      <xdr:colOff>254000</xdr:colOff>
      <xdr:row>37</xdr:row>
      <xdr:rowOff>141986</xdr:rowOff>
    </xdr:to>
    <xdr:sp macro="" textlink="">
      <xdr:nvSpPr>
        <xdr:cNvPr id="400" name="円/楕円 399"/>
        <xdr:cNvSpPr/>
      </xdr:nvSpPr>
      <xdr:spPr>
        <a:xfrm>
          <a:off x="15240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152163</xdr:rowOff>
    </xdr:from>
    <xdr:ext cx="762000" cy="259045"/>
    <xdr:sp macro="" textlink="">
      <xdr:nvSpPr>
        <xdr:cNvPr id="401" name="テキスト ボックス 400"/>
        <xdr:cNvSpPr txBox="1"/>
      </xdr:nvSpPr>
      <xdr:spPr>
        <a:xfrm>
          <a:off x="14909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59690</xdr:rowOff>
    </xdr:from>
    <xdr:to>
      <xdr:col>21</xdr:col>
      <xdr:colOff>50800</xdr:colOff>
      <xdr:row>37</xdr:row>
      <xdr:rowOff>161290</xdr:rowOff>
    </xdr:to>
    <xdr:sp macro="" textlink="">
      <xdr:nvSpPr>
        <xdr:cNvPr id="402" name="円/楕円 401"/>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17</xdr:rowOff>
    </xdr:from>
    <xdr:ext cx="762000" cy="259045"/>
    <xdr:sp macro="" textlink="">
      <xdr:nvSpPr>
        <xdr:cNvPr id="403" name="テキスト ボックス 402"/>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91059</xdr:rowOff>
    </xdr:from>
    <xdr:to>
      <xdr:col>19</xdr:col>
      <xdr:colOff>533400</xdr:colOff>
      <xdr:row>38</xdr:row>
      <xdr:rowOff>21210</xdr:rowOff>
    </xdr:to>
    <xdr:sp macro="" textlink="">
      <xdr:nvSpPr>
        <xdr:cNvPr id="404" name="円/楕円 403"/>
        <xdr:cNvSpPr/>
      </xdr:nvSpPr>
      <xdr:spPr>
        <a:xfrm>
          <a:off x="134620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31386</xdr:rowOff>
    </xdr:from>
    <xdr:ext cx="762000" cy="259045"/>
    <xdr:sp macro="" textlink="">
      <xdr:nvSpPr>
        <xdr:cNvPr id="405" name="テキスト ボックス 404"/>
        <xdr:cNvSpPr txBox="1"/>
      </xdr:nvSpPr>
      <xdr:spPr>
        <a:xfrm>
          <a:off x="13131800" y="620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類似団体、全国平均を大きく下回っており、前年度からも</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上がったものの、高い水準にとどまっている。</a:t>
          </a:r>
          <a:r>
            <a:rPr kumimoji="1" lang="ja-JP" altLang="en-US" sz="1100">
              <a:solidFill>
                <a:schemeClr val="tx1"/>
              </a:solidFill>
              <a:latin typeface="+mn-lt"/>
              <a:ea typeface="+mn-ea"/>
              <a:cs typeface="+mn-cs"/>
            </a:rPr>
            <a:t>しかしながら、急激な数値悪化のないよう地方債の現在高や</a:t>
          </a:r>
          <a:r>
            <a:rPr kumimoji="1" lang="ja-JP" altLang="ja-JP" sz="1100">
              <a:solidFill>
                <a:schemeClr val="tx1"/>
              </a:solidFill>
              <a:latin typeface="+mn-lt"/>
              <a:ea typeface="+mn-ea"/>
              <a:cs typeface="+mn-cs"/>
            </a:rPr>
            <a:t>退職手当負担額</a:t>
          </a:r>
          <a:r>
            <a:rPr kumimoji="1" lang="ja-JP" altLang="en-US" sz="1100">
              <a:solidFill>
                <a:schemeClr val="tx1"/>
              </a:solidFill>
              <a:latin typeface="+mn-lt"/>
              <a:ea typeface="+mn-ea"/>
              <a:cs typeface="+mn-cs"/>
            </a:rPr>
            <a:t>等</a:t>
          </a:r>
          <a:r>
            <a:rPr kumimoji="1" lang="ja-JP" altLang="ja-JP" sz="1100">
              <a:solidFill>
                <a:schemeClr val="tx1"/>
              </a:solidFill>
              <a:latin typeface="+mn-lt"/>
              <a:ea typeface="+mn-ea"/>
              <a:cs typeface="+mn-cs"/>
            </a:rPr>
            <a:t>の</a:t>
          </a:r>
          <a:r>
            <a:rPr kumimoji="1" lang="ja-JP" altLang="en-US" sz="1100">
              <a:solidFill>
                <a:schemeClr val="tx1"/>
              </a:solidFill>
              <a:latin typeface="+mn-lt"/>
              <a:ea typeface="+mn-ea"/>
              <a:cs typeface="+mn-cs"/>
            </a:rPr>
            <a:t>増に留意が必要である</a:t>
          </a:r>
          <a:r>
            <a:rPr kumimoji="1" lang="ja-JP" altLang="ja-JP" sz="1100">
              <a:solidFill>
                <a:schemeClr val="tx1"/>
              </a:solidFill>
              <a:latin typeface="+mn-lt"/>
              <a:ea typeface="+mn-ea"/>
              <a:cs typeface="+mn-cs"/>
            </a:rPr>
            <a:t>。</a:t>
          </a:r>
          <a:endParaRPr lang="ja-JP" altLang="ja-JP">
            <a:solidFill>
              <a:schemeClr val="tx1"/>
            </a:solidFill>
          </a:endParaRPr>
        </a:p>
        <a:p>
          <a:r>
            <a:rPr kumimoji="1" lang="ja-JP" altLang="ja-JP" sz="1100">
              <a:solidFill>
                <a:schemeClr val="dk1"/>
              </a:solidFill>
              <a:latin typeface="+mn-lt"/>
              <a:ea typeface="+mn-ea"/>
              <a:cs typeface="+mn-cs"/>
            </a:rPr>
            <a:t>　今後</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、第２次行財政改革の目標であ</a:t>
          </a:r>
          <a:r>
            <a:rPr kumimoji="1" lang="ja-JP" altLang="en-US" sz="1100">
              <a:solidFill>
                <a:schemeClr val="dk1"/>
              </a:solidFill>
              <a:latin typeface="+mn-lt"/>
              <a:ea typeface="+mn-ea"/>
              <a:cs typeface="+mn-cs"/>
            </a:rPr>
            <a:t>った</a:t>
          </a:r>
          <a:r>
            <a:rPr kumimoji="1" lang="en-US" altLang="ja-JP" sz="1100">
              <a:solidFill>
                <a:schemeClr val="dk1"/>
              </a:solidFill>
              <a:latin typeface="+mn-lt"/>
              <a:ea typeface="+mn-ea"/>
              <a:cs typeface="+mn-cs"/>
            </a:rPr>
            <a:t>H27</a:t>
          </a:r>
          <a:r>
            <a:rPr kumimoji="1" lang="ja-JP" altLang="ja-JP" sz="1100">
              <a:solidFill>
                <a:schemeClr val="dk1"/>
              </a:solidFill>
              <a:latin typeface="+mn-lt"/>
              <a:ea typeface="+mn-ea"/>
              <a:cs typeface="+mn-cs"/>
            </a:rPr>
            <a:t>年度末財政調整基金残高２５億円以上の継続した保有を目指し、かかる比率の抑制に努める。</a:t>
          </a:r>
          <a:endParaRPr lang="ja-JP" altLang="ja-JP"/>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13801</xdr:rowOff>
    </xdr:from>
    <xdr:to>
      <xdr:col>24</xdr:col>
      <xdr:colOff>558800</xdr:colOff>
      <xdr:row>14</xdr:row>
      <xdr:rowOff>17621</xdr:rowOff>
    </xdr:to>
    <xdr:cxnSp macro="">
      <xdr:nvCxnSpPr>
        <xdr:cNvPr id="439" name="直線コネクタ 438"/>
        <xdr:cNvCxnSpPr/>
      </xdr:nvCxnSpPr>
      <xdr:spPr>
        <a:xfrm>
          <a:off x="16179800" y="2414101"/>
          <a:ext cx="8382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13801</xdr:rowOff>
    </xdr:from>
    <xdr:to>
      <xdr:col>23</xdr:col>
      <xdr:colOff>406400</xdr:colOff>
      <xdr:row>14</xdr:row>
      <xdr:rowOff>52007</xdr:rowOff>
    </xdr:to>
    <xdr:cxnSp macro="">
      <xdr:nvCxnSpPr>
        <xdr:cNvPr id="442" name="直線コネクタ 441"/>
        <xdr:cNvCxnSpPr/>
      </xdr:nvCxnSpPr>
      <xdr:spPr>
        <a:xfrm flipV="1">
          <a:off x="15290800" y="2414101"/>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52007</xdr:rowOff>
    </xdr:from>
    <xdr:to>
      <xdr:col>22</xdr:col>
      <xdr:colOff>203200</xdr:colOff>
      <xdr:row>14</xdr:row>
      <xdr:rowOff>73120</xdr:rowOff>
    </xdr:to>
    <xdr:cxnSp macro="">
      <xdr:nvCxnSpPr>
        <xdr:cNvPr id="445" name="直線コネクタ 444"/>
        <xdr:cNvCxnSpPr/>
      </xdr:nvCxnSpPr>
      <xdr:spPr>
        <a:xfrm flipV="1">
          <a:off x="14401800" y="2452307"/>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73120</xdr:rowOff>
    </xdr:from>
    <xdr:to>
      <xdr:col>21</xdr:col>
      <xdr:colOff>0</xdr:colOff>
      <xdr:row>14</xdr:row>
      <xdr:rowOff>92223</xdr:rowOff>
    </xdr:to>
    <xdr:cxnSp macro="">
      <xdr:nvCxnSpPr>
        <xdr:cNvPr id="448" name="直線コネクタ 447"/>
        <xdr:cNvCxnSpPr/>
      </xdr:nvCxnSpPr>
      <xdr:spPr>
        <a:xfrm flipV="1">
          <a:off x="13512800" y="2473420"/>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138271</xdr:rowOff>
    </xdr:from>
    <xdr:to>
      <xdr:col>24</xdr:col>
      <xdr:colOff>609600</xdr:colOff>
      <xdr:row>14</xdr:row>
      <xdr:rowOff>68421</xdr:rowOff>
    </xdr:to>
    <xdr:sp macro="" textlink="">
      <xdr:nvSpPr>
        <xdr:cNvPr id="458" name="円/楕円 457"/>
        <xdr:cNvSpPr/>
      </xdr:nvSpPr>
      <xdr:spPr>
        <a:xfrm>
          <a:off x="16967200" y="23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59548</xdr:rowOff>
    </xdr:from>
    <xdr:ext cx="762000" cy="259045"/>
    <xdr:sp macro="" textlink="">
      <xdr:nvSpPr>
        <xdr:cNvPr id="459" name="将来負担の状況該当値テキスト"/>
        <xdr:cNvSpPr txBox="1"/>
      </xdr:nvSpPr>
      <xdr:spPr>
        <a:xfrm>
          <a:off x="17106900" y="228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134451</xdr:rowOff>
    </xdr:from>
    <xdr:to>
      <xdr:col>23</xdr:col>
      <xdr:colOff>457200</xdr:colOff>
      <xdr:row>14</xdr:row>
      <xdr:rowOff>64601</xdr:rowOff>
    </xdr:to>
    <xdr:sp macro="" textlink="">
      <xdr:nvSpPr>
        <xdr:cNvPr id="460" name="円/楕円 459"/>
        <xdr:cNvSpPr/>
      </xdr:nvSpPr>
      <xdr:spPr>
        <a:xfrm>
          <a:off x="16129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74778</xdr:rowOff>
    </xdr:from>
    <xdr:ext cx="736600" cy="259045"/>
    <xdr:sp macro="" textlink="">
      <xdr:nvSpPr>
        <xdr:cNvPr id="461" name="テキスト ボックス 460"/>
        <xdr:cNvSpPr txBox="1"/>
      </xdr:nvSpPr>
      <xdr:spPr>
        <a:xfrm>
          <a:off x="15798800" y="213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1207</xdr:rowOff>
    </xdr:from>
    <xdr:to>
      <xdr:col>22</xdr:col>
      <xdr:colOff>254000</xdr:colOff>
      <xdr:row>14</xdr:row>
      <xdr:rowOff>102807</xdr:rowOff>
    </xdr:to>
    <xdr:sp macro="" textlink="">
      <xdr:nvSpPr>
        <xdr:cNvPr id="462" name="円/楕円 461"/>
        <xdr:cNvSpPr/>
      </xdr:nvSpPr>
      <xdr:spPr>
        <a:xfrm>
          <a:off x="15240000" y="24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112984</xdr:rowOff>
    </xdr:from>
    <xdr:ext cx="762000" cy="259045"/>
    <xdr:sp macro="" textlink="">
      <xdr:nvSpPr>
        <xdr:cNvPr id="463" name="テキスト ボックス 462"/>
        <xdr:cNvSpPr txBox="1"/>
      </xdr:nvSpPr>
      <xdr:spPr>
        <a:xfrm>
          <a:off x="14909800" y="217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22320</xdr:rowOff>
    </xdr:from>
    <xdr:to>
      <xdr:col>21</xdr:col>
      <xdr:colOff>50800</xdr:colOff>
      <xdr:row>14</xdr:row>
      <xdr:rowOff>123920</xdr:rowOff>
    </xdr:to>
    <xdr:sp macro="" textlink="">
      <xdr:nvSpPr>
        <xdr:cNvPr id="464" name="円/楕円 463"/>
        <xdr:cNvSpPr/>
      </xdr:nvSpPr>
      <xdr:spPr>
        <a:xfrm>
          <a:off x="14351000" y="24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134097</xdr:rowOff>
    </xdr:from>
    <xdr:ext cx="762000" cy="259045"/>
    <xdr:sp macro="" textlink="">
      <xdr:nvSpPr>
        <xdr:cNvPr id="465" name="テキスト ボックス 464"/>
        <xdr:cNvSpPr txBox="1"/>
      </xdr:nvSpPr>
      <xdr:spPr>
        <a:xfrm>
          <a:off x="14020800" y="21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41423</xdr:rowOff>
    </xdr:from>
    <xdr:to>
      <xdr:col>19</xdr:col>
      <xdr:colOff>533400</xdr:colOff>
      <xdr:row>14</xdr:row>
      <xdr:rowOff>143023</xdr:rowOff>
    </xdr:to>
    <xdr:sp macro="" textlink="">
      <xdr:nvSpPr>
        <xdr:cNvPr id="466" name="円/楕円 465"/>
        <xdr:cNvSpPr/>
      </xdr:nvSpPr>
      <xdr:spPr>
        <a:xfrm>
          <a:off x="13462000" y="244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153200</xdr:rowOff>
    </xdr:from>
    <xdr:ext cx="762000" cy="259045"/>
    <xdr:sp macro="" textlink="">
      <xdr:nvSpPr>
        <xdr:cNvPr id="467" name="テキスト ボックス 466"/>
        <xdr:cNvSpPr txBox="1"/>
      </xdr:nvSpPr>
      <xdr:spPr>
        <a:xfrm>
          <a:off x="13131800" y="221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35,594
35,386
319.32
18,941,098
18,065,126
677,182
10,417,018
20,831,317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職員給</a:t>
          </a:r>
          <a:r>
            <a:rPr kumimoji="1" lang="ja-JP" altLang="en-US" sz="1100">
              <a:solidFill>
                <a:schemeClr val="dk1"/>
              </a:solidFill>
              <a:latin typeface="+mn-lt"/>
              <a:ea typeface="+mn-ea"/>
              <a:cs typeface="+mn-cs"/>
            </a:rPr>
            <a:t>のカットがなくなったこと</a:t>
          </a:r>
          <a:r>
            <a:rPr kumimoji="1" lang="ja-JP" altLang="ja-JP" sz="1100">
              <a:solidFill>
                <a:schemeClr val="dk1"/>
              </a:solidFill>
              <a:latin typeface="+mn-lt"/>
              <a:ea typeface="+mn-ea"/>
              <a:cs typeface="+mn-cs"/>
            </a:rPr>
            <a:t>により、前年度比で</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悪化</a:t>
          </a:r>
          <a:r>
            <a:rPr kumimoji="1" lang="ja-JP" altLang="ja-JP" sz="1100">
              <a:solidFill>
                <a:schemeClr val="dk1"/>
              </a:solidFill>
              <a:latin typeface="+mn-lt"/>
              <a:ea typeface="+mn-ea"/>
              <a:cs typeface="+mn-cs"/>
            </a:rPr>
            <a:t>している</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類似団体や全国、大分県平均を上回っているため、第２次行財政改革に則り、さらなる人件費の抑制に努める。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39</xdr:row>
      <xdr:rowOff>31750</xdr:rowOff>
    </xdr:to>
    <xdr:cxnSp macro="">
      <xdr:nvCxnSpPr>
        <xdr:cNvPr id="64" name="直線コネクタ 63"/>
        <xdr:cNvCxnSpPr/>
      </xdr:nvCxnSpPr>
      <xdr:spPr>
        <a:xfrm>
          <a:off x="3987800" y="6619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39</xdr:row>
      <xdr:rowOff>39370</xdr:rowOff>
    </xdr:to>
    <xdr:cxnSp macro="">
      <xdr:nvCxnSpPr>
        <xdr:cNvPr id="67" name="直線コネクタ 66"/>
        <xdr:cNvCxnSpPr/>
      </xdr:nvCxnSpPr>
      <xdr:spPr>
        <a:xfrm flipV="1">
          <a:off x="3098800" y="6619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39370</xdr:rowOff>
    </xdr:from>
    <xdr:to>
      <xdr:col>4</xdr:col>
      <xdr:colOff>346075</xdr:colOff>
      <xdr:row>39</xdr:row>
      <xdr:rowOff>100330</xdr:rowOff>
    </xdr:to>
    <xdr:cxnSp macro="">
      <xdr:nvCxnSpPr>
        <xdr:cNvPr id="70" name="直線コネクタ 69"/>
        <xdr:cNvCxnSpPr/>
      </xdr:nvCxnSpPr>
      <xdr:spPr>
        <a:xfrm flipV="1">
          <a:off x="2209800" y="672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39</xdr:row>
      <xdr:rowOff>100330</xdr:rowOff>
    </xdr:to>
    <xdr:cxnSp macro="">
      <xdr:nvCxnSpPr>
        <xdr:cNvPr id="73" name="直線コネクタ 72"/>
        <xdr:cNvCxnSpPr/>
      </xdr:nvCxnSpPr>
      <xdr:spPr>
        <a:xfrm>
          <a:off x="1320800" y="6695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3" name="円/楕円 82"/>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4"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5" name="円/楕円 84"/>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6" name="テキスト ボックス 85"/>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160020</xdr:rowOff>
    </xdr:from>
    <xdr:to>
      <xdr:col>4</xdr:col>
      <xdr:colOff>396875</xdr:colOff>
      <xdr:row>39</xdr:row>
      <xdr:rowOff>90170</xdr:rowOff>
    </xdr:to>
    <xdr:sp macro="" textlink="">
      <xdr:nvSpPr>
        <xdr:cNvPr id="87" name="円/楕円 86"/>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74947</xdr:rowOff>
    </xdr:from>
    <xdr:ext cx="762000" cy="259045"/>
    <xdr:sp macro="" textlink="">
      <xdr:nvSpPr>
        <xdr:cNvPr id="88" name="テキスト ボックス 87"/>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49530</xdr:rowOff>
    </xdr:from>
    <xdr:to>
      <xdr:col>3</xdr:col>
      <xdr:colOff>193675</xdr:colOff>
      <xdr:row>39</xdr:row>
      <xdr:rowOff>151130</xdr:rowOff>
    </xdr:to>
    <xdr:sp macro="" textlink="">
      <xdr:nvSpPr>
        <xdr:cNvPr id="89" name="円/楕円 88"/>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135907</xdr:rowOff>
    </xdr:from>
    <xdr:ext cx="762000" cy="259045"/>
    <xdr:sp macro="" textlink="">
      <xdr:nvSpPr>
        <xdr:cNvPr id="90" name="テキスト ボックス 89"/>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1" name="円/楕円 90"/>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2" name="テキスト ボックス 91"/>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決算額の増に加え</a:t>
          </a:r>
          <a:r>
            <a:rPr kumimoji="1" lang="ja-JP" altLang="ja-JP" sz="1100">
              <a:solidFill>
                <a:schemeClr val="dk1"/>
              </a:solidFill>
              <a:latin typeface="+mn-lt"/>
              <a:ea typeface="+mn-ea"/>
              <a:cs typeface="+mn-cs"/>
            </a:rPr>
            <a:t>経常経費充当一般財源額</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増となっており、前年度比からも</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ポイント悪化している。類似団体や大分県平均値をも上回っており、臨時職員等の適正配置や委託内容の見直しなど、さらなる経常経費の削減を厳に行い、物件費の抑制に努める。</a:t>
          </a:r>
          <a:endParaRPr lang="ja-JP" altLang="ja-JP" sz="1400"/>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37193</xdr:rowOff>
    </xdr:to>
    <xdr:cxnSp macro="">
      <xdr:nvCxnSpPr>
        <xdr:cNvPr id="127" name="直線コネクタ 126"/>
        <xdr:cNvCxnSpPr/>
      </xdr:nvCxnSpPr>
      <xdr:spPr>
        <a:xfrm>
          <a:off x="15671800" y="2940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26307</xdr:rowOff>
    </xdr:to>
    <xdr:cxnSp macro="">
      <xdr:nvCxnSpPr>
        <xdr:cNvPr id="130" name="直線コネクタ 129"/>
        <xdr:cNvCxnSpPr/>
      </xdr:nvCxnSpPr>
      <xdr:spPr>
        <a:xfrm>
          <a:off x="14782800" y="2897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16</xdr:row>
      <xdr:rowOff>165100</xdr:rowOff>
    </xdr:to>
    <xdr:cxnSp macro="">
      <xdr:nvCxnSpPr>
        <xdr:cNvPr id="133" name="直線コネクタ 132"/>
        <xdr:cNvCxnSpPr/>
      </xdr:nvCxnSpPr>
      <xdr:spPr>
        <a:xfrm flipV="1">
          <a:off x="13893800" y="2897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16</xdr:row>
      <xdr:rowOff>165100</xdr:rowOff>
    </xdr:to>
    <xdr:cxnSp macro="">
      <xdr:nvCxnSpPr>
        <xdr:cNvPr id="136" name="直線コネクタ 135"/>
        <xdr:cNvCxnSpPr/>
      </xdr:nvCxnSpPr>
      <xdr:spPr>
        <a:xfrm>
          <a:off x="13004800" y="2864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6" name="円/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7"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48" name="円/楕円 147"/>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49" name="テキスト ボックス 148"/>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0" name="円/楕円 149"/>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1" name="テキスト ボックス 150"/>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2" name="円/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4" name="円/楕円 153"/>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5" name="テキスト ボックス 154"/>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全国、大分県の平均よりは下回っているものの、類似団体の数値を上回り、前年度比較で</a:t>
          </a:r>
          <a:r>
            <a:rPr kumimoji="1" lang="en-US" altLang="ja-JP" sz="1100">
              <a:solidFill>
                <a:schemeClr val="dk1"/>
              </a:solidFill>
              <a:latin typeface="+mn-lt"/>
              <a:ea typeface="+mn-ea"/>
              <a:cs typeface="+mn-cs"/>
            </a:rPr>
            <a:t>0.5</a:t>
          </a:r>
          <a:r>
            <a:rPr kumimoji="1" lang="ja-JP" altLang="ja-JP" sz="1100">
              <a:solidFill>
                <a:schemeClr val="dk1"/>
              </a:solidFill>
              <a:latin typeface="+mn-lt"/>
              <a:ea typeface="+mn-ea"/>
              <a:cs typeface="+mn-cs"/>
            </a:rPr>
            <a:t>ポイント悪化している。</a:t>
          </a:r>
          <a:endParaRPr lang="ja-JP" altLang="ja-JP" sz="1400"/>
        </a:p>
        <a:p>
          <a:r>
            <a:rPr kumimoji="1" lang="ja-JP" altLang="ja-JP" sz="1100">
              <a:solidFill>
                <a:schemeClr val="dk1"/>
              </a:solidFill>
              <a:latin typeface="+mn-lt"/>
              <a:ea typeface="+mn-ea"/>
              <a:cs typeface="+mn-cs"/>
            </a:rPr>
            <a:t>　これは</a:t>
          </a:r>
          <a:r>
            <a:rPr kumimoji="1" lang="ja-JP" altLang="ja-JP" sz="1100">
              <a:solidFill>
                <a:schemeClr val="tx1"/>
              </a:solidFill>
              <a:latin typeface="+mn-lt"/>
              <a:ea typeface="+mn-ea"/>
              <a:cs typeface="+mn-cs"/>
            </a:rPr>
            <a:t>障害福祉関係負担金や保育所運営費の増によるもの</a:t>
          </a:r>
          <a:r>
            <a:rPr kumimoji="1" lang="ja-JP" altLang="ja-JP" sz="1100">
              <a:solidFill>
                <a:schemeClr val="dk1"/>
              </a:solidFill>
              <a:latin typeface="+mn-lt"/>
              <a:ea typeface="+mn-ea"/>
              <a:cs typeface="+mn-cs"/>
            </a:rPr>
            <a:t>であり、高齢化が進行し、子育て支援施策を進める本市にとって、さらに数値が上昇することが予想されるが、単独分の見直し等を図り、扶助費の抑制に努める。</a:t>
          </a:r>
          <a:endParaRPr lang="ja-JP" altLang="ja-JP" sz="1400"/>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121557</xdr:rowOff>
    </xdr:from>
    <xdr:to>
      <xdr:col>7</xdr:col>
      <xdr:colOff>15875</xdr:colOff>
      <xdr:row>57</xdr:row>
      <xdr:rowOff>4535</xdr:rowOff>
    </xdr:to>
    <xdr:cxnSp macro="">
      <xdr:nvCxnSpPr>
        <xdr:cNvPr id="190" name="直線コネクタ 189"/>
        <xdr:cNvCxnSpPr/>
      </xdr:nvCxnSpPr>
      <xdr:spPr>
        <a:xfrm>
          <a:off x="3987800" y="97227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121557</xdr:rowOff>
    </xdr:to>
    <xdr:cxnSp macro="">
      <xdr:nvCxnSpPr>
        <xdr:cNvPr id="193" name="直線コネクタ 192"/>
        <xdr:cNvCxnSpPr/>
      </xdr:nvCxnSpPr>
      <xdr:spPr>
        <a:xfrm>
          <a:off x="3098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56243</xdr:rowOff>
    </xdr:from>
    <xdr:to>
      <xdr:col>4</xdr:col>
      <xdr:colOff>346075</xdr:colOff>
      <xdr:row>56</xdr:row>
      <xdr:rowOff>88900</xdr:rowOff>
    </xdr:to>
    <xdr:cxnSp macro="">
      <xdr:nvCxnSpPr>
        <xdr:cNvPr id="196" name="直線コネクタ 195"/>
        <xdr:cNvCxnSpPr/>
      </xdr:nvCxnSpPr>
      <xdr:spPr>
        <a:xfrm>
          <a:off x="2209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56</xdr:row>
      <xdr:rowOff>56243</xdr:rowOff>
    </xdr:to>
    <xdr:cxnSp macro="">
      <xdr:nvCxnSpPr>
        <xdr:cNvPr id="199" name="直線コネクタ 198"/>
        <xdr:cNvCxnSpPr/>
      </xdr:nvCxnSpPr>
      <xdr:spPr>
        <a:xfrm>
          <a:off x="1320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11" name="円/楕円 210"/>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2" name="テキスト ボックス 211"/>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3" name="円/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4" name="テキスト ボックス 21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5" name="円/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17" name="円/楕円 216"/>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18" name="テキスト ボックス 217"/>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主に国保事業や介護保険事業、簡易水道事業といった事業会計への繰出金の</a:t>
          </a:r>
          <a:r>
            <a:rPr kumimoji="1" lang="ja-JP" altLang="en-US" sz="1100">
              <a:solidFill>
                <a:schemeClr val="dk1"/>
              </a:solidFill>
              <a:latin typeface="+mn-lt"/>
              <a:ea typeface="+mn-ea"/>
              <a:cs typeface="+mn-cs"/>
            </a:rPr>
            <a:t>増、また積立金の減</a:t>
          </a:r>
          <a:r>
            <a:rPr kumimoji="1" lang="ja-JP" altLang="ja-JP" sz="1100">
              <a:solidFill>
                <a:schemeClr val="dk1"/>
              </a:solidFill>
              <a:latin typeface="+mn-lt"/>
              <a:ea typeface="+mn-ea"/>
              <a:cs typeface="+mn-cs"/>
            </a:rPr>
            <a:t>により、前年度比で</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悪化</a:t>
          </a:r>
          <a:r>
            <a:rPr kumimoji="1" lang="ja-JP" altLang="ja-JP" sz="1100">
              <a:solidFill>
                <a:schemeClr val="dk1"/>
              </a:solidFill>
              <a:latin typeface="+mn-lt"/>
              <a:ea typeface="+mn-ea"/>
              <a:cs typeface="+mn-cs"/>
            </a:rPr>
            <a:t>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今後とも保険税や使用料の見直しも視野に、特別会計の健全化を図り、赤字補てん的な繰出しを抑制する。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57</xdr:row>
      <xdr:rowOff>39370</xdr:rowOff>
    </xdr:to>
    <xdr:cxnSp macro="">
      <xdr:nvCxnSpPr>
        <xdr:cNvPr id="251" name="直線コネクタ 250"/>
        <xdr:cNvCxnSpPr/>
      </xdr:nvCxnSpPr>
      <xdr:spPr>
        <a:xfrm>
          <a:off x="15671800" y="9712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57</xdr:row>
      <xdr:rowOff>31750</xdr:rowOff>
    </xdr:to>
    <xdr:cxnSp macro="">
      <xdr:nvCxnSpPr>
        <xdr:cNvPr id="254" name="直線コネクタ 253"/>
        <xdr:cNvCxnSpPr/>
      </xdr:nvCxnSpPr>
      <xdr:spPr>
        <a:xfrm flipV="1">
          <a:off x="14782800" y="971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31750</xdr:rowOff>
    </xdr:to>
    <xdr:cxnSp macro="">
      <xdr:nvCxnSpPr>
        <xdr:cNvPr id="257" name="直線コネクタ 256"/>
        <xdr:cNvCxnSpPr/>
      </xdr:nvCxnSpPr>
      <xdr:spPr>
        <a:xfrm>
          <a:off x="13893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16510</xdr:rowOff>
    </xdr:to>
    <xdr:cxnSp macro="">
      <xdr:nvCxnSpPr>
        <xdr:cNvPr id="260" name="直線コネクタ 259"/>
        <xdr:cNvCxnSpPr/>
      </xdr:nvCxnSpPr>
      <xdr:spPr>
        <a:xfrm>
          <a:off x="13004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1"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72" name="円/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73" name="テキスト ボックス 272"/>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6" name="円/楕円 275"/>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7" name="テキスト ボックス 276"/>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8" name="円/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79" name="テキスト ボックス 27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類似団体、全国平均ともに下回っているものの、</a:t>
          </a:r>
          <a:r>
            <a:rPr kumimoji="1" lang="ja-JP" altLang="en-US" sz="1100">
              <a:solidFill>
                <a:schemeClr val="dk1"/>
              </a:solidFill>
              <a:latin typeface="+mn-lt"/>
              <a:ea typeface="+mn-ea"/>
              <a:cs typeface="+mn-cs"/>
            </a:rPr>
            <a:t>入会地分収交付金事業や上水道特別会計への補助金の増</a:t>
          </a:r>
          <a:r>
            <a:rPr kumimoji="1" lang="ja-JP" altLang="ja-JP" sz="1100">
              <a:solidFill>
                <a:schemeClr val="tx1"/>
              </a:solidFill>
              <a:latin typeface="+mn-lt"/>
              <a:ea typeface="+mn-ea"/>
              <a:cs typeface="+mn-cs"/>
            </a:rPr>
            <a:t>等</a:t>
          </a:r>
          <a:r>
            <a:rPr kumimoji="1" lang="ja-JP" altLang="ja-JP" sz="1100">
              <a:solidFill>
                <a:schemeClr val="dk1"/>
              </a:solidFill>
              <a:latin typeface="+mn-lt"/>
              <a:ea typeface="+mn-ea"/>
              <a:cs typeface="+mn-cs"/>
            </a:rPr>
            <a:t>により、前年度比で</a:t>
          </a:r>
          <a:r>
            <a:rPr kumimoji="1" lang="en-US" altLang="ja-JP" sz="1100">
              <a:solidFill>
                <a:schemeClr val="dk1"/>
              </a:solidFill>
              <a:latin typeface="+mn-lt"/>
              <a:ea typeface="+mn-ea"/>
              <a:cs typeface="+mn-cs"/>
            </a:rPr>
            <a:t>0.8</a:t>
          </a:r>
          <a:r>
            <a:rPr kumimoji="1" lang="ja-JP" altLang="ja-JP" sz="1100">
              <a:solidFill>
                <a:schemeClr val="dk1"/>
              </a:solidFill>
              <a:latin typeface="+mn-lt"/>
              <a:ea typeface="+mn-ea"/>
              <a:cs typeface="+mn-cs"/>
            </a:rPr>
            <a:t>ポイント悪化し、大分県平均を大きく上回っている。</a:t>
          </a:r>
          <a:endParaRPr lang="ja-JP" altLang="ja-JP" sz="1400"/>
        </a:p>
        <a:p>
          <a:r>
            <a:rPr kumimoji="1" lang="ja-JP" altLang="ja-JP" sz="1100">
              <a:solidFill>
                <a:schemeClr val="dk1"/>
              </a:solidFill>
              <a:latin typeface="+mn-lt"/>
              <a:ea typeface="+mn-ea"/>
              <a:cs typeface="+mn-cs"/>
            </a:rPr>
            <a:t>　今後は、補助団体の事業や会計内容の精査を徹底し、補助金等の適正化に努める。</a:t>
          </a:r>
          <a:endParaRPr lang="ja-JP" altLang="ja-JP" sz="1400"/>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16510</xdr:rowOff>
    </xdr:to>
    <xdr:cxnSp macro="">
      <xdr:nvCxnSpPr>
        <xdr:cNvPr id="311" name="直線コネクタ 310"/>
        <xdr:cNvCxnSpPr/>
      </xdr:nvCxnSpPr>
      <xdr:spPr>
        <a:xfrm>
          <a:off x="15671800" y="6002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35</xdr:row>
      <xdr:rowOff>1270</xdr:rowOff>
    </xdr:to>
    <xdr:cxnSp macro="">
      <xdr:nvCxnSpPr>
        <xdr:cNvPr id="314" name="直線コネクタ 313"/>
        <xdr:cNvCxnSpPr/>
      </xdr:nvCxnSpPr>
      <xdr:spPr>
        <a:xfrm>
          <a:off x="14782800" y="597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34</xdr:row>
      <xdr:rowOff>157480</xdr:rowOff>
    </xdr:to>
    <xdr:cxnSp macro="">
      <xdr:nvCxnSpPr>
        <xdr:cNvPr id="317" name="直線コネクタ 316"/>
        <xdr:cNvCxnSpPr/>
      </xdr:nvCxnSpPr>
      <xdr:spPr>
        <a:xfrm flipV="1">
          <a:off x="13893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157480</xdr:rowOff>
    </xdr:from>
    <xdr:to>
      <xdr:col>20</xdr:col>
      <xdr:colOff>158750</xdr:colOff>
      <xdr:row>35</xdr:row>
      <xdr:rowOff>1270</xdr:rowOff>
    </xdr:to>
    <xdr:cxnSp macro="">
      <xdr:nvCxnSpPr>
        <xdr:cNvPr id="320" name="直線コネクタ 319"/>
        <xdr:cNvCxnSpPr/>
      </xdr:nvCxnSpPr>
      <xdr:spPr>
        <a:xfrm flipV="1">
          <a:off x="13004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137160</xdr:rowOff>
    </xdr:from>
    <xdr:to>
      <xdr:col>24</xdr:col>
      <xdr:colOff>82550</xdr:colOff>
      <xdr:row>35</xdr:row>
      <xdr:rowOff>67310</xdr:rowOff>
    </xdr:to>
    <xdr:sp macro="" textlink="">
      <xdr:nvSpPr>
        <xdr:cNvPr id="330" name="円/楕円 329"/>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153687</xdr:rowOff>
    </xdr:from>
    <xdr:ext cx="762000" cy="259045"/>
    <xdr:sp macro="" textlink="">
      <xdr:nvSpPr>
        <xdr:cNvPr id="331" name="補助費等該当値テキスト"/>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2" name="円/楕円 331"/>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3" name="テキスト ボックス 332"/>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91440</xdr:rowOff>
    </xdr:from>
    <xdr:to>
      <xdr:col>21</xdr:col>
      <xdr:colOff>412750</xdr:colOff>
      <xdr:row>35</xdr:row>
      <xdr:rowOff>21590</xdr:rowOff>
    </xdr:to>
    <xdr:sp macro="" textlink="">
      <xdr:nvSpPr>
        <xdr:cNvPr id="334" name="円/楕円 333"/>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31767</xdr:rowOff>
    </xdr:from>
    <xdr:ext cx="762000" cy="259045"/>
    <xdr:sp macro="" textlink="">
      <xdr:nvSpPr>
        <xdr:cNvPr id="335" name="テキスト ボックス 334"/>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106680</xdr:rowOff>
    </xdr:from>
    <xdr:to>
      <xdr:col>20</xdr:col>
      <xdr:colOff>209550</xdr:colOff>
      <xdr:row>35</xdr:row>
      <xdr:rowOff>36830</xdr:rowOff>
    </xdr:to>
    <xdr:sp macro="" textlink="">
      <xdr:nvSpPr>
        <xdr:cNvPr id="336" name="円/楕円 335"/>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47007</xdr:rowOff>
    </xdr:from>
    <xdr:ext cx="762000" cy="259045"/>
    <xdr:sp macro="" textlink="">
      <xdr:nvSpPr>
        <xdr:cNvPr id="337" name="テキスト ボックス 336"/>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8" name="円/楕円 33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9" name="テキスト ボックス 33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類似団体や全国、大分県平均を下回</a:t>
          </a:r>
          <a:r>
            <a:rPr kumimoji="1" lang="ja-JP" altLang="en-US" sz="1100">
              <a:solidFill>
                <a:schemeClr val="dk1"/>
              </a:solidFill>
              <a:latin typeface="+mn-lt"/>
              <a:ea typeface="+mn-ea"/>
              <a:cs typeface="+mn-cs"/>
            </a:rPr>
            <a:t>っているものの</a:t>
          </a:r>
          <a:r>
            <a:rPr kumimoji="1" lang="ja-JP" altLang="ja-JP" sz="1100">
              <a:solidFill>
                <a:schemeClr val="dk1"/>
              </a:solidFill>
              <a:latin typeface="+mn-lt"/>
              <a:ea typeface="+mn-ea"/>
              <a:cs typeface="+mn-cs"/>
            </a:rPr>
            <a:t>、前年度比でも</a:t>
          </a:r>
          <a:r>
            <a:rPr kumimoji="1" lang="en-US" altLang="ja-JP" sz="1100">
              <a:solidFill>
                <a:schemeClr val="dk1"/>
              </a:solidFill>
              <a:latin typeface="+mn-lt"/>
              <a:ea typeface="+mn-ea"/>
              <a:cs typeface="+mn-cs"/>
            </a:rPr>
            <a:t>0.5</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悪化している。これは、</a:t>
          </a:r>
          <a:r>
            <a:rPr kumimoji="1" lang="ja-JP" altLang="ja-JP" sz="1100">
              <a:solidFill>
                <a:schemeClr val="dk1"/>
              </a:solidFill>
              <a:latin typeface="+mn-lt"/>
              <a:ea typeface="+mn-ea"/>
              <a:cs typeface="+mn-cs"/>
            </a:rPr>
            <a:t>これまで重点的に行ってきた学校の耐震化事業や、</a:t>
          </a:r>
          <a:r>
            <a:rPr kumimoji="1" lang="en-US" altLang="ja-JP" sz="1100">
              <a:solidFill>
                <a:schemeClr val="dk1"/>
              </a:solidFill>
              <a:latin typeface="+mn-lt"/>
              <a:ea typeface="+mn-ea"/>
              <a:cs typeface="+mn-cs"/>
            </a:rPr>
            <a:t>H25</a:t>
          </a:r>
          <a:r>
            <a:rPr kumimoji="1" lang="ja-JP" altLang="ja-JP" sz="1100">
              <a:solidFill>
                <a:schemeClr val="dk1"/>
              </a:solidFill>
              <a:latin typeface="+mn-lt"/>
              <a:ea typeface="+mn-ea"/>
              <a:cs typeface="+mn-cs"/>
            </a:rPr>
            <a:t>年度から</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年度にかけての消防、市役所庁舎建設等大型事業に伴う起債の元利償還金</a:t>
          </a:r>
          <a:r>
            <a:rPr kumimoji="1" lang="ja-JP" altLang="en-US" sz="1100">
              <a:solidFill>
                <a:schemeClr val="dk1"/>
              </a:solidFill>
              <a:latin typeface="+mn-lt"/>
              <a:ea typeface="+mn-ea"/>
              <a:cs typeface="+mn-cs"/>
            </a:rPr>
            <a:t>増によるもので</a:t>
          </a:r>
          <a:r>
            <a:rPr kumimoji="1" lang="ja-JP" altLang="ja-JP" sz="1100">
              <a:solidFill>
                <a:schemeClr val="dk1"/>
              </a:solidFill>
              <a:latin typeface="+mn-lt"/>
              <a:ea typeface="+mn-ea"/>
              <a:cs typeface="+mn-cs"/>
            </a:rPr>
            <a:t>あり、</a:t>
          </a:r>
          <a:r>
            <a:rPr kumimoji="1" lang="ja-JP" altLang="en-US" sz="1100">
              <a:solidFill>
                <a:schemeClr val="dk1"/>
              </a:solidFill>
              <a:latin typeface="+mn-lt"/>
              <a:ea typeface="+mn-ea"/>
              <a:cs typeface="+mn-cs"/>
            </a:rPr>
            <a:t>し尿処理場や公民館の老朽化等公債費が増加する要素が残っているため、</a:t>
          </a:r>
          <a:r>
            <a:rPr kumimoji="1" lang="ja-JP" altLang="ja-JP" sz="1100">
              <a:solidFill>
                <a:schemeClr val="dk1"/>
              </a:solidFill>
              <a:latin typeface="+mn-lt"/>
              <a:ea typeface="+mn-ea"/>
              <a:cs typeface="+mn-cs"/>
            </a:rPr>
            <a:t>事業の取捨選択と優良起債の活用に努める。</a:t>
          </a:r>
          <a:endParaRPr lang="ja-JP" altLang="ja-JP" sz="1400"/>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140335</xdr:rowOff>
    </xdr:from>
    <xdr:to>
      <xdr:col>7</xdr:col>
      <xdr:colOff>15875</xdr:colOff>
      <xdr:row>74</xdr:row>
      <xdr:rowOff>149860</xdr:rowOff>
    </xdr:to>
    <xdr:cxnSp macro="">
      <xdr:nvCxnSpPr>
        <xdr:cNvPr id="371" name="直線コネクタ 370"/>
        <xdr:cNvCxnSpPr/>
      </xdr:nvCxnSpPr>
      <xdr:spPr>
        <a:xfrm>
          <a:off x="3987800" y="1282763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140335</xdr:rowOff>
    </xdr:from>
    <xdr:to>
      <xdr:col>5</xdr:col>
      <xdr:colOff>549275</xdr:colOff>
      <xdr:row>74</xdr:row>
      <xdr:rowOff>142240</xdr:rowOff>
    </xdr:to>
    <xdr:cxnSp macro="">
      <xdr:nvCxnSpPr>
        <xdr:cNvPr id="374" name="直線コネクタ 373"/>
        <xdr:cNvCxnSpPr/>
      </xdr:nvCxnSpPr>
      <xdr:spPr>
        <a:xfrm flipV="1">
          <a:off x="3098800" y="12827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132715</xdr:rowOff>
    </xdr:from>
    <xdr:to>
      <xdr:col>4</xdr:col>
      <xdr:colOff>346075</xdr:colOff>
      <xdr:row>74</xdr:row>
      <xdr:rowOff>142240</xdr:rowOff>
    </xdr:to>
    <xdr:cxnSp macro="">
      <xdr:nvCxnSpPr>
        <xdr:cNvPr id="377" name="直線コネクタ 376"/>
        <xdr:cNvCxnSpPr/>
      </xdr:nvCxnSpPr>
      <xdr:spPr>
        <a:xfrm>
          <a:off x="2209800" y="128200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107950</xdr:rowOff>
    </xdr:from>
    <xdr:to>
      <xdr:col>3</xdr:col>
      <xdr:colOff>142875</xdr:colOff>
      <xdr:row>74</xdr:row>
      <xdr:rowOff>132715</xdr:rowOff>
    </xdr:to>
    <xdr:cxnSp macro="">
      <xdr:nvCxnSpPr>
        <xdr:cNvPr id="380" name="直線コネクタ 379"/>
        <xdr:cNvCxnSpPr/>
      </xdr:nvCxnSpPr>
      <xdr:spPr>
        <a:xfrm>
          <a:off x="1320800" y="127952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90" name="円/楕円 389"/>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91"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89535</xdr:rowOff>
    </xdr:from>
    <xdr:to>
      <xdr:col>5</xdr:col>
      <xdr:colOff>600075</xdr:colOff>
      <xdr:row>75</xdr:row>
      <xdr:rowOff>19685</xdr:rowOff>
    </xdr:to>
    <xdr:sp macro="" textlink="">
      <xdr:nvSpPr>
        <xdr:cNvPr id="392" name="円/楕円 391"/>
        <xdr:cNvSpPr/>
      </xdr:nvSpPr>
      <xdr:spPr>
        <a:xfrm>
          <a:off x="3937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29862</xdr:rowOff>
    </xdr:from>
    <xdr:ext cx="736600" cy="259045"/>
    <xdr:sp macro="" textlink="">
      <xdr:nvSpPr>
        <xdr:cNvPr id="393" name="テキスト ボックス 392"/>
        <xdr:cNvSpPr txBox="1"/>
      </xdr:nvSpPr>
      <xdr:spPr>
        <a:xfrm>
          <a:off x="3606800" y="1254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91440</xdr:rowOff>
    </xdr:from>
    <xdr:to>
      <xdr:col>4</xdr:col>
      <xdr:colOff>396875</xdr:colOff>
      <xdr:row>75</xdr:row>
      <xdr:rowOff>21590</xdr:rowOff>
    </xdr:to>
    <xdr:sp macro="" textlink="">
      <xdr:nvSpPr>
        <xdr:cNvPr id="394" name="円/楕円 393"/>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31767</xdr:rowOff>
    </xdr:from>
    <xdr:ext cx="762000" cy="259045"/>
    <xdr:sp macro="" textlink="">
      <xdr:nvSpPr>
        <xdr:cNvPr id="395" name="テキスト ボックス 394"/>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81915</xdr:rowOff>
    </xdr:from>
    <xdr:to>
      <xdr:col>3</xdr:col>
      <xdr:colOff>193675</xdr:colOff>
      <xdr:row>75</xdr:row>
      <xdr:rowOff>12065</xdr:rowOff>
    </xdr:to>
    <xdr:sp macro="" textlink="">
      <xdr:nvSpPr>
        <xdr:cNvPr id="396" name="円/楕円 395"/>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22242</xdr:rowOff>
    </xdr:from>
    <xdr:ext cx="762000" cy="259045"/>
    <xdr:sp macro="" textlink="">
      <xdr:nvSpPr>
        <xdr:cNvPr id="397" name="テキスト ボックス 396"/>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57150</xdr:rowOff>
    </xdr:from>
    <xdr:to>
      <xdr:col>1</xdr:col>
      <xdr:colOff>676275</xdr:colOff>
      <xdr:row>74</xdr:row>
      <xdr:rowOff>158750</xdr:rowOff>
    </xdr:to>
    <xdr:sp macro="" textlink="">
      <xdr:nvSpPr>
        <xdr:cNvPr id="398" name="円/楕円 397"/>
        <xdr:cNvSpPr/>
      </xdr:nvSpPr>
      <xdr:spPr>
        <a:xfrm>
          <a:off x="1270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168927</xdr:rowOff>
    </xdr:from>
    <xdr:ext cx="762000" cy="259045"/>
    <xdr:sp macro="" textlink="">
      <xdr:nvSpPr>
        <xdr:cNvPr id="399" name="テキスト ボックス 398"/>
        <xdr:cNvSpPr txBox="1"/>
      </xdr:nvSpPr>
      <xdr:spPr>
        <a:xfrm>
          <a:off x="939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公債費以外の費目については、</a:t>
          </a:r>
          <a:r>
            <a:rPr kumimoji="1" lang="ja-JP" altLang="ja-JP" sz="1100">
              <a:solidFill>
                <a:schemeClr val="tx1"/>
              </a:solidFill>
              <a:latin typeface="+mn-lt"/>
              <a:ea typeface="+mn-ea"/>
              <a:cs typeface="+mn-cs"/>
            </a:rPr>
            <a:t>総じて、前年度に比し数値が</a:t>
          </a:r>
          <a:r>
            <a:rPr kumimoji="1" lang="ja-JP" altLang="en-US" sz="1100">
              <a:solidFill>
                <a:schemeClr val="tx1"/>
              </a:solidFill>
              <a:latin typeface="+mn-lt"/>
              <a:ea typeface="+mn-ea"/>
              <a:cs typeface="+mn-cs"/>
            </a:rPr>
            <a:t>悪化しており</a:t>
          </a:r>
          <a:r>
            <a:rPr kumimoji="1" lang="ja-JP" altLang="ja-JP" sz="1100">
              <a:solidFill>
                <a:schemeClr val="dk1"/>
              </a:solidFill>
              <a:latin typeface="+mn-lt"/>
              <a:ea typeface="+mn-ea"/>
              <a:cs typeface="+mn-cs"/>
            </a:rPr>
            <a:t>、類似団体や全国、大分県平均値を</a:t>
          </a:r>
          <a:r>
            <a:rPr kumimoji="1" lang="ja-JP" altLang="en-US" sz="1100">
              <a:solidFill>
                <a:schemeClr val="dk1"/>
              </a:solidFill>
              <a:latin typeface="+mn-lt"/>
              <a:ea typeface="+mn-ea"/>
              <a:cs typeface="+mn-cs"/>
            </a:rPr>
            <a:t>下</a:t>
          </a:r>
          <a:r>
            <a:rPr kumimoji="1" lang="ja-JP" altLang="ja-JP" sz="1100">
              <a:solidFill>
                <a:schemeClr val="dk1"/>
              </a:solidFill>
              <a:latin typeface="+mn-lt"/>
              <a:ea typeface="+mn-ea"/>
              <a:cs typeface="+mn-cs"/>
            </a:rPr>
            <a:t>回っている状況にある。</a:t>
          </a:r>
          <a:endParaRPr lang="ja-JP" altLang="ja-JP" sz="1400"/>
        </a:p>
        <a:p>
          <a:r>
            <a:rPr kumimoji="1" lang="ja-JP" altLang="ja-JP" sz="1100">
              <a:solidFill>
                <a:schemeClr val="dk1"/>
              </a:solidFill>
              <a:latin typeface="+mn-lt"/>
              <a:ea typeface="+mn-ea"/>
              <a:cs typeface="+mn-cs"/>
            </a:rPr>
            <a:t>　段階的縮減措置の始まる普通交付税や、景気波及の兆しすら見えない地方税の状況では、今後経常一般財源の増は望めないことから、第２次行財政改革に示された目標の達成に向けて各項目を遵守し、経常経費の削減、抑制に努める。</a:t>
          </a:r>
          <a:endParaRPr lang="ja-JP" altLang="ja-JP" sz="1400"/>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138430</xdr:rowOff>
    </xdr:to>
    <xdr:cxnSp macro="">
      <xdr:nvCxnSpPr>
        <xdr:cNvPr id="432" name="直線コネクタ 431"/>
        <xdr:cNvCxnSpPr/>
      </xdr:nvCxnSpPr>
      <xdr:spPr>
        <a:xfrm>
          <a:off x="15671800" y="133743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xdr:rowOff>
    </xdr:from>
    <xdr:to>
      <xdr:col>22</xdr:col>
      <xdr:colOff>565150</xdr:colOff>
      <xdr:row>78</xdr:row>
      <xdr:rowOff>43180</xdr:rowOff>
    </xdr:to>
    <xdr:cxnSp macro="">
      <xdr:nvCxnSpPr>
        <xdr:cNvPr id="435" name="直線コネクタ 434"/>
        <xdr:cNvCxnSpPr/>
      </xdr:nvCxnSpPr>
      <xdr:spPr>
        <a:xfrm flipV="1">
          <a:off x="14782800" y="13374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43180</xdr:rowOff>
    </xdr:from>
    <xdr:to>
      <xdr:col>21</xdr:col>
      <xdr:colOff>361950</xdr:colOff>
      <xdr:row>78</xdr:row>
      <xdr:rowOff>73661</xdr:rowOff>
    </xdr:to>
    <xdr:cxnSp macro="">
      <xdr:nvCxnSpPr>
        <xdr:cNvPr id="438" name="直線コネクタ 437"/>
        <xdr:cNvCxnSpPr/>
      </xdr:nvCxnSpPr>
      <xdr:spPr>
        <a:xfrm flipV="1">
          <a:off x="13893800" y="13416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78</xdr:row>
      <xdr:rowOff>73661</xdr:rowOff>
    </xdr:to>
    <xdr:cxnSp macro="">
      <xdr:nvCxnSpPr>
        <xdr:cNvPr id="441" name="直線コネクタ 440"/>
        <xdr:cNvCxnSpPr/>
      </xdr:nvCxnSpPr>
      <xdr:spPr>
        <a:xfrm>
          <a:off x="13004800" y="133286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87630</xdr:rowOff>
    </xdr:from>
    <xdr:to>
      <xdr:col>24</xdr:col>
      <xdr:colOff>82550</xdr:colOff>
      <xdr:row>79</xdr:row>
      <xdr:rowOff>17780</xdr:rowOff>
    </xdr:to>
    <xdr:sp macro="" textlink="">
      <xdr:nvSpPr>
        <xdr:cNvPr id="451" name="円/楕円 450"/>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59707</xdr:rowOff>
    </xdr:from>
    <xdr:ext cx="762000" cy="259045"/>
    <xdr:sp macro="" textlink="">
      <xdr:nvSpPr>
        <xdr:cNvPr id="452"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53" name="円/楕円 452"/>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54" name="テキスト ボックス 453"/>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55" name="円/楕円 454"/>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56" name="テキスト ボックス 455"/>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57" name="円/楕円 456"/>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58" name="テキスト ボックス 457"/>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59" name="円/楕円 458"/>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162577</xdr:rowOff>
    </xdr:from>
    <xdr:ext cx="762000" cy="259045"/>
    <xdr:sp macro="" textlink="">
      <xdr:nvSpPr>
        <xdr:cNvPr id="460" name="テキスト ボックス 459"/>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大分県由布市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65049</xdr:rowOff>
    </xdr:from>
    <xdr:to>
      <xdr:col>4</xdr:col>
      <xdr:colOff>1117600</xdr:colOff>
      <xdr:row>17</xdr:row>
      <xdr:rowOff>120612</xdr:rowOff>
    </xdr:to>
    <xdr:cxnSp macro="">
      <xdr:nvCxnSpPr>
        <xdr:cNvPr id="50" name="直線コネクタ 49"/>
        <xdr:cNvCxnSpPr/>
      </xdr:nvCxnSpPr>
      <xdr:spPr bwMode="auto">
        <a:xfrm flipV="1">
          <a:off x="5003800" y="3027324"/>
          <a:ext cx="647700" cy="5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49827</xdr:rowOff>
    </xdr:from>
    <xdr:ext cx="762000" cy="259045"/>
    <xdr:sp macro="" textlink="">
      <xdr:nvSpPr>
        <xdr:cNvPr id="51" name="人口1人当たり決算額の推移平均値テキスト130"/>
        <xdr:cNvSpPr txBox="1"/>
      </xdr:nvSpPr>
      <xdr:spPr>
        <a:xfrm>
          <a:off x="5740400" y="30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84887</xdr:rowOff>
    </xdr:from>
    <xdr:to>
      <xdr:col>4</xdr:col>
      <xdr:colOff>469900</xdr:colOff>
      <xdr:row>17</xdr:row>
      <xdr:rowOff>120612</xdr:rowOff>
    </xdr:to>
    <xdr:cxnSp macro="">
      <xdr:nvCxnSpPr>
        <xdr:cNvPr id="53" name="直線コネクタ 52"/>
        <xdr:cNvCxnSpPr/>
      </xdr:nvCxnSpPr>
      <xdr:spPr bwMode="auto">
        <a:xfrm>
          <a:off x="4305300" y="3047162"/>
          <a:ext cx="698500" cy="3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45644</xdr:rowOff>
    </xdr:from>
    <xdr:to>
      <xdr:col>3</xdr:col>
      <xdr:colOff>904875</xdr:colOff>
      <xdr:row>17</xdr:row>
      <xdr:rowOff>84887</xdr:rowOff>
    </xdr:to>
    <xdr:cxnSp macro="">
      <xdr:nvCxnSpPr>
        <xdr:cNvPr id="56" name="直線コネクタ 55"/>
        <xdr:cNvCxnSpPr/>
      </xdr:nvCxnSpPr>
      <xdr:spPr bwMode="auto">
        <a:xfrm>
          <a:off x="3606800" y="3007919"/>
          <a:ext cx="698500" cy="39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37617</xdr:rowOff>
    </xdr:from>
    <xdr:to>
      <xdr:col>3</xdr:col>
      <xdr:colOff>206375</xdr:colOff>
      <xdr:row>17</xdr:row>
      <xdr:rowOff>45644</xdr:rowOff>
    </xdr:to>
    <xdr:cxnSp macro="">
      <xdr:nvCxnSpPr>
        <xdr:cNvPr id="59" name="直線コネクタ 58"/>
        <xdr:cNvCxnSpPr/>
      </xdr:nvCxnSpPr>
      <xdr:spPr bwMode="auto">
        <a:xfrm>
          <a:off x="2908300" y="2999892"/>
          <a:ext cx="698500" cy="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14249</xdr:rowOff>
    </xdr:from>
    <xdr:to>
      <xdr:col>5</xdr:col>
      <xdr:colOff>34925</xdr:colOff>
      <xdr:row>17</xdr:row>
      <xdr:rowOff>115849</xdr:rowOff>
    </xdr:to>
    <xdr:sp macro="" textlink="">
      <xdr:nvSpPr>
        <xdr:cNvPr id="69" name="円/楕円 68"/>
        <xdr:cNvSpPr/>
      </xdr:nvSpPr>
      <xdr:spPr bwMode="auto">
        <a:xfrm>
          <a:off x="5600700" y="297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30776</xdr:rowOff>
    </xdr:from>
    <xdr:ext cx="762000" cy="259045"/>
    <xdr:sp macro="" textlink="">
      <xdr:nvSpPr>
        <xdr:cNvPr id="70" name="人口1人当たり決算額の推移該当値テキスト130"/>
        <xdr:cNvSpPr txBox="1"/>
      </xdr:nvSpPr>
      <xdr:spPr>
        <a:xfrm>
          <a:off x="5740400" y="282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69812</xdr:rowOff>
    </xdr:from>
    <xdr:to>
      <xdr:col>4</xdr:col>
      <xdr:colOff>520700</xdr:colOff>
      <xdr:row>17</xdr:row>
      <xdr:rowOff>171412</xdr:rowOff>
    </xdr:to>
    <xdr:sp macro="" textlink="">
      <xdr:nvSpPr>
        <xdr:cNvPr id="71" name="円/楕円 70"/>
        <xdr:cNvSpPr/>
      </xdr:nvSpPr>
      <xdr:spPr bwMode="auto">
        <a:xfrm>
          <a:off x="4953000" y="303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10139</xdr:rowOff>
    </xdr:from>
    <xdr:ext cx="736600" cy="259045"/>
    <xdr:sp macro="" textlink="">
      <xdr:nvSpPr>
        <xdr:cNvPr id="72" name="テキスト ボックス 71"/>
        <xdr:cNvSpPr txBox="1"/>
      </xdr:nvSpPr>
      <xdr:spPr>
        <a:xfrm>
          <a:off x="4622800" y="280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34087</xdr:rowOff>
    </xdr:from>
    <xdr:to>
      <xdr:col>3</xdr:col>
      <xdr:colOff>955675</xdr:colOff>
      <xdr:row>17</xdr:row>
      <xdr:rowOff>135687</xdr:rowOff>
    </xdr:to>
    <xdr:sp macro="" textlink="">
      <xdr:nvSpPr>
        <xdr:cNvPr id="73" name="円/楕円 72"/>
        <xdr:cNvSpPr/>
      </xdr:nvSpPr>
      <xdr:spPr bwMode="auto">
        <a:xfrm>
          <a:off x="4254500" y="2996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145864</xdr:rowOff>
    </xdr:from>
    <xdr:ext cx="762000" cy="259045"/>
    <xdr:sp macro="" textlink="">
      <xdr:nvSpPr>
        <xdr:cNvPr id="74" name="テキスト ボックス 73"/>
        <xdr:cNvSpPr txBox="1"/>
      </xdr:nvSpPr>
      <xdr:spPr>
        <a:xfrm>
          <a:off x="3924300" y="276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100,066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166294</xdr:rowOff>
    </xdr:from>
    <xdr:to>
      <xdr:col>3</xdr:col>
      <xdr:colOff>257175</xdr:colOff>
      <xdr:row>17</xdr:row>
      <xdr:rowOff>96444</xdr:rowOff>
    </xdr:to>
    <xdr:sp macro="" textlink="">
      <xdr:nvSpPr>
        <xdr:cNvPr id="75" name="円/楕円 74"/>
        <xdr:cNvSpPr/>
      </xdr:nvSpPr>
      <xdr:spPr bwMode="auto">
        <a:xfrm>
          <a:off x="3556000" y="295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106621</xdr:rowOff>
    </xdr:from>
    <xdr:ext cx="762000" cy="259045"/>
    <xdr:sp macro="" textlink="">
      <xdr:nvSpPr>
        <xdr:cNvPr id="76" name="テキスト ボックス 75"/>
        <xdr:cNvSpPr txBox="1"/>
      </xdr:nvSpPr>
      <xdr:spPr>
        <a:xfrm>
          <a:off x="3225800" y="272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158267</xdr:rowOff>
    </xdr:from>
    <xdr:to>
      <xdr:col>2</xdr:col>
      <xdr:colOff>692150</xdr:colOff>
      <xdr:row>17</xdr:row>
      <xdr:rowOff>88417</xdr:rowOff>
    </xdr:to>
    <xdr:sp macro="" textlink="">
      <xdr:nvSpPr>
        <xdr:cNvPr id="77" name="円/楕円 76"/>
        <xdr:cNvSpPr/>
      </xdr:nvSpPr>
      <xdr:spPr bwMode="auto">
        <a:xfrm>
          <a:off x="2857500" y="294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98594</xdr:rowOff>
    </xdr:from>
    <xdr:ext cx="762000" cy="259045"/>
    <xdr:sp macro="" textlink="">
      <xdr:nvSpPr>
        <xdr:cNvPr id="78" name="テキスト ボックス 77"/>
        <xdr:cNvSpPr txBox="1"/>
      </xdr:nvSpPr>
      <xdr:spPr>
        <a:xfrm>
          <a:off x="2527300" y="27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24282</xdr:rowOff>
    </xdr:from>
    <xdr:to>
      <xdr:col>4</xdr:col>
      <xdr:colOff>1117600</xdr:colOff>
      <xdr:row>38</xdr:row>
      <xdr:rowOff>24720</xdr:rowOff>
    </xdr:to>
    <xdr:cxnSp macro="">
      <xdr:nvCxnSpPr>
        <xdr:cNvPr id="112" name="直線コネクタ 111"/>
        <xdr:cNvCxnSpPr/>
      </xdr:nvCxnSpPr>
      <xdr:spPr bwMode="auto">
        <a:xfrm>
          <a:off x="5003800" y="7491882"/>
          <a:ext cx="647700" cy="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20789</xdr:rowOff>
    </xdr:from>
    <xdr:to>
      <xdr:col>4</xdr:col>
      <xdr:colOff>469900</xdr:colOff>
      <xdr:row>38</xdr:row>
      <xdr:rowOff>24282</xdr:rowOff>
    </xdr:to>
    <xdr:cxnSp macro="">
      <xdr:nvCxnSpPr>
        <xdr:cNvPr id="115" name="直線コネクタ 114"/>
        <xdr:cNvCxnSpPr/>
      </xdr:nvCxnSpPr>
      <xdr:spPr bwMode="auto">
        <a:xfrm>
          <a:off x="4305300" y="7488389"/>
          <a:ext cx="698500" cy="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19531</xdr:rowOff>
    </xdr:from>
    <xdr:to>
      <xdr:col>3</xdr:col>
      <xdr:colOff>904875</xdr:colOff>
      <xdr:row>38</xdr:row>
      <xdr:rowOff>20789</xdr:rowOff>
    </xdr:to>
    <xdr:cxnSp macro="">
      <xdr:nvCxnSpPr>
        <xdr:cNvPr id="118" name="直線コネクタ 117"/>
        <xdr:cNvCxnSpPr/>
      </xdr:nvCxnSpPr>
      <xdr:spPr bwMode="auto">
        <a:xfrm>
          <a:off x="3606800" y="7487131"/>
          <a:ext cx="698500" cy="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15622</xdr:rowOff>
    </xdr:from>
    <xdr:to>
      <xdr:col>3</xdr:col>
      <xdr:colOff>206375</xdr:colOff>
      <xdr:row>38</xdr:row>
      <xdr:rowOff>19531</xdr:rowOff>
    </xdr:to>
    <xdr:cxnSp macro="">
      <xdr:nvCxnSpPr>
        <xdr:cNvPr id="121" name="直線コネクタ 120"/>
        <xdr:cNvCxnSpPr/>
      </xdr:nvCxnSpPr>
      <xdr:spPr bwMode="auto">
        <a:xfrm>
          <a:off x="2908300" y="7483222"/>
          <a:ext cx="698500" cy="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316820</xdr:rowOff>
    </xdr:from>
    <xdr:to>
      <xdr:col>5</xdr:col>
      <xdr:colOff>34925</xdr:colOff>
      <xdr:row>38</xdr:row>
      <xdr:rowOff>75520</xdr:rowOff>
    </xdr:to>
    <xdr:sp macro="" textlink="">
      <xdr:nvSpPr>
        <xdr:cNvPr id="131" name="円/楕円 130"/>
        <xdr:cNvSpPr/>
      </xdr:nvSpPr>
      <xdr:spPr bwMode="auto">
        <a:xfrm>
          <a:off x="5600700" y="74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16,845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316382</xdr:rowOff>
    </xdr:from>
    <xdr:to>
      <xdr:col>4</xdr:col>
      <xdr:colOff>520700</xdr:colOff>
      <xdr:row>38</xdr:row>
      <xdr:rowOff>75082</xdr:rowOff>
    </xdr:to>
    <xdr:sp macro="" textlink="">
      <xdr:nvSpPr>
        <xdr:cNvPr id="133" name="円/楕円 132"/>
        <xdr:cNvSpPr/>
      </xdr:nvSpPr>
      <xdr:spPr bwMode="auto">
        <a:xfrm>
          <a:off x="4953000" y="744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59859</xdr:rowOff>
    </xdr:from>
    <xdr:ext cx="736600" cy="259045"/>
    <xdr:sp macro="" textlink="">
      <xdr:nvSpPr>
        <xdr:cNvPr id="134" name="テキスト ボックス 133"/>
        <xdr:cNvSpPr txBox="1"/>
      </xdr:nvSpPr>
      <xdr:spPr>
        <a:xfrm>
          <a:off x="4622800" y="752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312889</xdr:rowOff>
    </xdr:from>
    <xdr:to>
      <xdr:col>3</xdr:col>
      <xdr:colOff>955675</xdr:colOff>
      <xdr:row>38</xdr:row>
      <xdr:rowOff>71589</xdr:rowOff>
    </xdr:to>
    <xdr:sp macro="" textlink="">
      <xdr:nvSpPr>
        <xdr:cNvPr id="135" name="円/楕円 134"/>
        <xdr:cNvSpPr/>
      </xdr:nvSpPr>
      <xdr:spPr bwMode="auto">
        <a:xfrm>
          <a:off x="4254500" y="743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56366</xdr:rowOff>
    </xdr:from>
    <xdr:ext cx="762000" cy="259045"/>
    <xdr:sp macro="" textlink="">
      <xdr:nvSpPr>
        <xdr:cNvPr id="136" name="テキスト ボックス 135"/>
        <xdr:cNvSpPr txBox="1"/>
      </xdr:nvSpPr>
      <xdr:spPr>
        <a:xfrm>
          <a:off x="3924300" y="752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311631</xdr:rowOff>
    </xdr:from>
    <xdr:to>
      <xdr:col>3</xdr:col>
      <xdr:colOff>257175</xdr:colOff>
      <xdr:row>38</xdr:row>
      <xdr:rowOff>70331</xdr:rowOff>
    </xdr:to>
    <xdr:sp macro="" textlink="">
      <xdr:nvSpPr>
        <xdr:cNvPr id="137" name="円/楕円 136"/>
        <xdr:cNvSpPr/>
      </xdr:nvSpPr>
      <xdr:spPr bwMode="auto">
        <a:xfrm>
          <a:off x="3556000" y="743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55108</xdr:rowOff>
    </xdr:from>
    <xdr:ext cx="762000" cy="259045"/>
    <xdr:sp macro="" textlink="">
      <xdr:nvSpPr>
        <xdr:cNvPr id="138" name="テキスト ボックス 137"/>
        <xdr:cNvSpPr txBox="1"/>
      </xdr:nvSpPr>
      <xdr:spPr>
        <a:xfrm>
          <a:off x="3225800" y="752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307722</xdr:rowOff>
    </xdr:from>
    <xdr:to>
      <xdr:col>2</xdr:col>
      <xdr:colOff>692150</xdr:colOff>
      <xdr:row>38</xdr:row>
      <xdr:rowOff>66422</xdr:rowOff>
    </xdr:to>
    <xdr:sp macro="" textlink="">
      <xdr:nvSpPr>
        <xdr:cNvPr id="139" name="円/楕円 138"/>
        <xdr:cNvSpPr/>
      </xdr:nvSpPr>
      <xdr:spPr bwMode="auto">
        <a:xfrm>
          <a:off x="2857500" y="743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51199</xdr:rowOff>
    </xdr:from>
    <xdr:ext cx="762000" cy="259045"/>
    <xdr:sp macro="" textlink="">
      <xdr:nvSpPr>
        <xdr:cNvPr id="140" name="テキスト ボックス 139"/>
        <xdr:cNvSpPr txBox="1"/>
      </xdr:nvSpPr>
      <xdr:spPr>
        <a:xfrm>
          <a:off x="2527300" y="75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財政調整基金については、保有残高を</a:t>
          </a:r>
          <a:r>
            <a:rPr kumimoji="1" lang="en-US" altLang="ja-JP" sz="1100">
              <a:solidFill>
                <a:schemeClr val="dk1"/>
              </a:solidFill>
              <a:latin typeface="+mn-lt"/>
              <a:ea typeface="+mn-ea"/>
              <a:cs typeface="+mn-cs"/>
            </a:rPr>
            <a:t>H27</a:t>
          </a:r>
          <a:r>
            <a:rPr kumimoji="1" lang="ja-JP" altLang="ja-JP" sz="1100">
              <a:solidFill>
                <a:schemeClr val="dk1"/>
              </a:solidFill>
              <a:latin typeface="+mn-lt"/>
              <a:ea typeface="+mn-ea"/>
              <a:cs typeface="+mn-cs"/>
            </a:rPr>
            <a:t>年度末で</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億円以上とする行財政改革プラン目標達成のため積立を優先的に行っており、標準財政規模比の数値も高くなっている。</a:t>
          </a:r>
          <a:r>
            <a:rPr kumimoji="1" lang="en-US" altLang="ja-JP" sz="1100">
              <a:solidFill>
                <a:schemeClr val="dk1"/>
              </a:solidFill>
              <a:latin typeface="+mn-lt"/>
              <a:ea typeface="+mn-ea"/>
              <a:cs typeface="+mn-cs"/>
            </a:rPr>
            <a:t>H26</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で</a:t>
          </a:r>
          <a:r>
            <a:rPr kumimoji="1" lang="ja-JP" altLang="ja-JP" sz="1100">
              <a:solidFill>
                <a:schemeClr val="dk1"/>
              </a:solidFill>
              <a:latin typeface="+mn-lt"/>
              <a:ea typeface="+mn-ea"/>
              <a:cs typeface="+mn-cs"/>
            </a:rPr>
            <a:t>は取崩し</a:t>
          </a:r>
          <a:r>
            <a:rPr kumimoji="1" lang="ja-JP" altLang="en-US" sz="1100">
              <a:solidFill>
                <a:schemeClr val="dk1"/>
              </a:solidFill>
              <a:latin typeface="+mn-lt"/>
              <a:ea typeface="+mn-ea"/>
              <a:cs typeface="+mn-cs"/>
            </a:rPr>
            <a:t>があったものの</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決算剰余金に係る積立金によりわずかながら積み立てることができた。</a:t>
          </a:r>
          <a:r>
            <a:rPr kumimoji="1" lang="ja-JP" altLang="ja-JP" sz="1100">
              <a:solidFill>
                <a:schemeClr val="dk1"/>
              </a:solidFill>
              <a:latin typeface="+mn-lt"/>
              <a:ea typeface="+mn-ea"/>
              <a:cs typeface="+mn-cs"/>
            </a:rPr>
            <a:t>今後も継続して積立を行っていく。</a:t>
          </a:r>
          <a:endParaRPr lang="ja-JP" altLang="ja-JP"/>
        </a:p>
        <a:p>
          <a:r>
            <a:rPr kumimoji="1" lang="ja-JP" altLang="ja-JP" sz="1100">
              <a:solidFill>
                <a:schemeClr val="dk1"/>
              </a:solidFill>
              <a:latin typeface="+mn-lt"/>
              <a:ea typeface="+mn-ea"/>
              <a:cs typeface="+mn-cs"/>
            </a:rPr>
            <a:t>　実質収支額、実質単年度収支は、</a:t>
          </a:r>
          <a:r>
            <a:rPr kumimoji="1" lang="en-US" altLang="ja-JP" sz="1100">
              <a:solidFill>
                <a:schemeClr val="dk1"/>
              </a:solidFill>
              <a:latin typeface="+mn-lt"/>
              <a:ea typeface="+mn-ea"/>
              <a:cs typeface="+mn-cs"/>
            </a:rPr>
            <a:t>H22</a:t>
          </a:r>
          <a:r>
            <a:rPr kumimoji="1" lang="ja-JP" altLang="ja-JP" sz="1100">
              <a:solidFill>
                <a:schemeClr val="dk1"/>
              </a:solidFill>
              <a:latin typeface="+mn-lt"/>
              <a:ea typeface="+mn-ea"/>
              <a:cs typeface="+mn-cs"/>
            </a:rPr>
            <a:t>年度以降は黒字であったが、</a:t>
          </a:r>
          <a:r>
            <a:rPr kumimoji="1" lang="en-US" altLang="ja-JP" sz="1100">
              <a:solidFill>
                <a:schemeClr val="dk1"/>
              </a:solidFill>
              <a:latin typeface="+mn-lt"/>
              <a:ea typeface="+mn-ea"/>
              <a:cs typeface="+mn-cs"/>
            </a:rPr>
            <a:t>H25</a:t>
          </a:r>
          <a:r>
            <a:rPr kumimoji="1" lang="ja-JP" altLang="ja-JP" sz="1100">
              <a:solidFill>
                <a:schemeClr val="dk1"/>
              </a:solidFill>
              <a:latin typeface="+mn-lt"/>
              <a:ea typeface="+mn-ea"/>
              <a:cs typeface="+mn-cs"/>
            </a:rPr>
            <a:t>年度は実質単年度収支が僅かに赤字とな</a:t>
          </a:r>
          <a:r>
            <a:rPr kumimoji="1" lang="ja-JP" altLang="en-US" sz="1100">
              <a:solidFill>
                <a:schemeClr val="dk1"/>
              </a:solidFill>
              <a:latin typeface="+mn-lt"/>
              <a:ea typeface="+mn-ea"/>
              <a:cs typeface="+mn-cs"/>
            </a:rPr>
            <a:t>り、</a:t>
          </a:r>
          <a:r>
            <a:rPr kumimoji="1" lang="en-US" altLang="ja-JP" sz="1100">
              <a:solidFill>
                <a:schemeClr val="dk1"/>
              </a:solidFill>
              <a:latin typeface="+mn-lt"/>
              <a:ea typeface="+mn-ea"/>
              <a:cs typeface="+mn-cs"/>
            </a:rPr>
            <a:t>H26</a:t>
          </a:r>
          <a:r>
            <a:rPr kumimoji="1" lang="ja-JP" altLang="en-US" sz="1100">
              <a:solidFill>
                <a:schemeClr val="dk1"/>
              </a:solidFill>
              <a:latin typeface="+mn-lt"/>
              <a:ea typeface="+mn-ea"/>
              <a:cs typeface="+mn-cs"/>
            </a:rPr>
            <a:t>についてはさらに悪化した</a:t>
          </a:r>
          <a:r>
            <a:rPr kumimoji="1" lang="ja-JP" altLang="ja-JP" sz="1100">
              <a:solidFill>
                <a:schemeClr val="dk1"/>
              </a:solidFill>
              <a:latin typeface="+mn-lt"/>
              <a:ea typeface="+mn-ea"/>
              <a:cs typeface="+mn-cs"/>
            </a:rPr>
            <a:t>。今後の苦しい財政状況の予兆であり、今後は財政の健全化を推進し、歳出入の適正管理や基金運用の適正化に努める。</a:t>
          </a:r>
          <a:endParaRPr lang="ja-JP" altLang="ja-JP"/>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a:t>
          </a:r>
          <a:r>
            <a:rPr kumimoji="1" lang="ja-JP" altLang="ja-JP" sz="1100">
              <a:solidFill>
                <a:schemeClr val="tx1"/>
              </a:solidFill>
              <a:latin typeface="+mn-lt"/>
              <a:ea typeface="+mn-ea"/>
              <a:cs typeface="+mn-cs"/>
            </a:rPr>
            <a:t>連結実質赤字比率については、一般会計、特別会計ともに黒字で推移しており、</a:t>
          </a:r>
          <a:r>
            <a:rPr kumimoji="1" lang="en-US" altLang="ja-JP" sz="1100">
              <a:solidFill>
                <a:schemeClr val="tx1"/>
              </a:solidFill>
              <a:latin typeface="+mn-lt"/>
              <a:ea typeface="+mn-ea"/>
              <a:cs typeface="+mn-cs"/>
            </a:rPr>
            <a:t>H26</a:t>
          </a:r>
          <a:r>
            <a:rPr kumimoji="1" lang="ja-JP" altLang="ja-JP" sz="1100">
              <a:solidFill>
                <a:schemeClr val="tx1"/>
              </a:solidFill>
              <a:latin typeface="+mn-lt"/>
              <a:ea typeface="+mn-ea"/>
              <a:cs typeface="+mn-cs"/>
            </a:rPr>
            <a:t>年度の標準的な収入に対する全会計の収支額の比率は△</a:t>
          </a:r>
          <a:r>
            <a:rPr kumimoji="1" lang="en-US" altLang="ja-JP" sz="1100">
              <a:solidFill>
                <a:schemeClr val="tx1"/>
              </a:solidFill>
              <a:latin typeface="+mn-lt"/>
              <a:ea typeface="+mn-ea"/>
              <a:cs typeface="+mn-cs"/>
            </a:rPr>
            <a:t>14.32</a:t>
          </a:r>
          <a:r>
            <a:rPr kumimoji="1" lang="ja-JP" altLang="ja-JP" sz="1100">
              <a:solidFill>
                <a:schemeClr val="tx1"/>
              </a:solidFill>
              <a:latin typeface="+mn-lt"/>
              <a:ea typeface="+mn-ea"/>
              <a:cs typeface="+mn-cs"/>
            </a:rPr>
            <a:t>％（前年度比</a:t>
          </a:r>
          <a:r>
            <a:rPr kumimoji="1" lang="en-US" altLang="ja-JP" sz="1100">
              <a:solidFill>
                <a:schemeClr val="tx1"/>
              </a:solidFill>
              <a:latin typeface="+mn-lt"/>
              <a:ea typeface="+mn-ea"/>
              <a:cs typeface="+mn-cs"/>
            </a:rPr>
            <a:t>1.1</a:t>
          </a:r>
          <a:r>
            <a:rPr kumimoji="1" lang="ja-JP" altLang="ja-JP" sz="1100">
              <a:solidFill>
                <a:schemeClr val="tx1"/>
              </a:solidFill>
              <a:latin typeface="+mn-lt"/>
              <a:ea typeface="+mn-ea"/>
              <a:cs typeface="+mn-cs"/>
            </a:rPr>
            <a:t>％増）となっている。</a:t>
          </a:r>
          <a:endParaRPr lang="ja-JP" altLang="ja-JP" sz="1400">
            <a:solidFill>
              <a:schemeClr val="tx1"/>
            </a:solidFill>
          </a:endParaRPr>
        </a:p>
        <a:p>
          <a:r>
            <a:rPr kumimoji="1" lang="ja-JP" altLang="ja-JP" sz="1100">
              <a:solidFill>
                <a:schemeClr val="tx1"/>
              </a:solidFill>
              <a:latin typeface="+mn-lt"/>
              <a:ea typeface="+mn-ea"/>
              <a:cs typeface="+mn-cs"/>
            </a:rPr>
            <a:t>　但し、水道事業等一部の事業会計で比率が悪化しており、早急な使用料金改定や滞納整理、歳出の削減を進め、今後とも赤字比率に陥ることのないよう、すべての会計において財政の健全化に努める。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a:t>
          </a:r>
          <a:r>
            <a:rPr kumimoji="1" lang="ja-JP" altLang="en-US" sz="1100">
              <a:solidFill>
                <a:schemeClr val="tx1"/>
              </a:solidFill>
              <a:latin typeface="+mn-lt"/>
              <a:ea typeface="+mn-ea"/>
              <a:cs typeface="+mn-cs"/>
            </a:rPr>
            <a:t>なお、</a:t>
          </a:r>
          <a:r>
            <a:rPr kumimoji="1" lang="ja-JP" altLang="ja-JP" sz="1100">
              <a:solidFill>
                <a:schemeClr val="tx1"/>
              </a:solidFill>
              <a:latin typeface="+mn-lt"/>
              <a:ea typeface="+mn-ea"/>
              <a:cs typeface="+mn-cs"/>
            </a:rPr>
            <a:t>簡易水道事業については（統合計画により）</a:t>
          </a:r>
          <a:r>
            <a:rPr kumimoji="1" lang="en-US" altLang="ja-JP" sz="1100">
              <a:solidFill>
                <a:schemeClr val="tx1"/>
              </a:solidFill>
              <a:latin typeface="+mn-lt"/>
              <a:ea typeface="+mn-ea"/>
              <a:cs typeface="+mn-cs"/>
            </a:rPr>
            <a:t>H29</a:t>
          </a:r>
          <a:r>
            <a:rPr kumimoji="1" lang="ja-JP" altLang="ja-JP" sz="1100">
              <a:solidFill>
                <a:schemeClr val="tx1"/>
              </a:solidFill>
              <a:latin typeface="+mn-lt"/>
              <a:ea typeface="+mn-ea"/>
              <a:cs typeface="+mn-cs"/>
            </a:rPr>
            <a:t>年度に上水道会計に統合する予定である。</a:t>
          </a:r>
          <a:endParaRPr lang="ja-JP" altLang="ja-JP" sz="1400">
            <a:solidFill>
              <a:schemeClr val="tx1"/>
            </a:solidFill>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元利償還金については、主には合併特例債の償還金により増加傾向にあるものの、分子のマイナス因子である「公債費に伴う基準財政需要額算入額」も増加傾向にあることから、実質公債費率は漸次下がっている。（</a:t>
          </a:r>
          <a:r>
            <a:rPr kumimoji="1" lang="en-US" altLang="ja-JP" sz="1100">
              <a:solidFill>
                <a:schemeClr val="dk1"/>
              </a:solidFill>
              <a:latin typeface="+mn-lt"/>
              <a:ea typeface="+mn-ea"/>
              <a:cs typeface="+mn-cs"/>
            </a:rPr>
            <a:t>H26</a:t>
          </a:r>
          <a:r>
            <a:rPr kumimoji="1" lang="ja-JP" altLang="ja-JP" sz="1100">
              <a:solidFill>
                <a:schemeClr val="dk1"/>
              </a:solidFill>
              <a:latin typeface="+mn-lt"/>
              <a:ea typeface="+mn-ea"/>
              <a:cs typeface="+mn-cs"/>
            </a:rPr>
            <a:t>年度</a:t>
          </a:r>
          <a:r>
            <a:rPr kumimoji="1" lang="en-US" altLang="ja-JP" sz="1100">
              <a:solidFill>
                <a:schemeClr val="tx1"/>
              </a:solidFill>
              <a:latin typeface="+mn-lt"/>
              <a:ea typeface="+mn-ea"/>
              <a:cs typeface="+mn-cs"/>
            </a:rPr>
            <a:t>6.8</a:t>
          </a:r>
          <a:r>
            <a:rPr kumimoji="1" lang="ja-JP" altLang="ja-JP" sz="1100">
              <a:solidFill>
                <a:schemeClr val="dk1"/>
              </a:solidFill>
              <a:latin typeface="+mn-lt"/>
              <a:ea typeface="+mn-ea"/>
              <a:cs typeface="+mn-cs"/>
            </a:rPr>
            <a:t>　前年度比△</a:t>
          </a:r>
          <a:r>
            <a:rPr kumimoji="1" lang="en-US" altLang="ja-JP" sz="1100">
              <a:solidFill>
                <a:schemeClr val="tx1"/>
              </a:solidFill>
              <a:latin typeface="+mn-lt"/>
              <a:ea typeface="+mn-ea"/>
              <a:cs typeface="+mn-cs"/>
            </a:rPr>
            <a:t>0.2</a:t>
          </a:r>
          <a:r>
            <a:rPr kumimoji="1" lang="ja-JP" altLang="ja-JP" sz="1100">
              <a:solidFill>
                <a:schemeClr val="dk1"/>
              </a:solidFill>
              <a:latin typeface="+mn-lt"/>
              <a:ea typeface="+mn-ea"/>
              <a:cs typeface="+mn-cs"/>
            </a:rPr>
            <a:t>）</a:t>
          </a:r>
          <a:endParaRPr lang="ja-JP" altLang="ja-JP" sz="1400"/>
        </a:p>
        <a:p>
          <a:r>
            <a:rPr kumimoji="1" lang="ja-JP" altLang="ja-JP" sz="1100">
              <a:solidFill>
                <a:schemeClr val="dk1"/>
              </a:solidFill>
              <a:latin typeface="+mn-lt"/>
              <a:ea typeface="+mn-ea"/>
              <a:cs typeface="+mn-cs"/>
            </a:rPr>
            <a:t>　しかしながら、</a:t>
          </a:r>
          <a:r>
            <a:rPr kumimoji="1" lang="ja-JP" altLang="en-US" sz="1100">
              <a:solidFill>
                <a:schemeClr val="dk1"/>
              </a:solidFill>
              <a:latin typeface="+mn-lt"/>
              <a:ea typeface="+mn-ea"/>
              <a:cs typeface="+mn-cs"/>
            </a:rPr>
            <a:t>市役所</a:t>
          </a:r>
          <a:r>
            <a:rPr kumimoji="1" lang="ja-JP" altLang="ja-JP" sz="1100">
              <a:solidFill>
                <a:schemeClr val="dk1"/>
              </a:solidFill>
              <a:latin typeface="+mn-lt"/>
              <a:ea typeface="+mn-ea"/>
              <a:cs typeface="+mn-cs"/>
            </a:rPr>
            <a:t>本庁舎や３つの消防庁舎の建設事業をはじめとする大型建設事業</a:t>
          </a:r>
          <a:r>
            <a:rPr kumimoji="1" lang="ja-JP" altLang="en-US" sz="1100">
              <a:solidFill>
                <a:schemeClr val="dk1"/>
              </a:solidFill>
              <a:latin typeface="+mn-lt"/>
              <a:ea typeface="+mn-ea"/>
              <a:cs typeface="+mn-cs"/>
            </a:rPr>
            <a:t>の終了に</a:t>
          </a:r>
          <a:r>
            <a:rPr kumimoji="1" lang="ja-JP" altLang="ja-JP" sz="1100">
              <a:solidFill>
                <a:schemeClr val="dk1"/>
              </a:solidFill>
              <a:latin typeface="+mn-lt"/>
              <a:ea typeface="+mn-ea"/>
              <a:cs typeface="+mn-cs"/>
            </a:rPr>
            <a:t>伴う起債の償還、</a:t>
          </a:r>
          <a:r>
            <a:rPr kumimoji="1" lang="ja-JP" altLang="en-US" sz="1100">
              <a:solidFill>
                <a:schemeClr val="dk1"/>
              </a:solidFill>
              <a:latin typeface="+mn-lt"/>
              <a:ea typeface="+mn-ea"/>
              <a:cs typeface="+mn-cs"/>
            </a:rPr>
            <a:t>また今後のし尿処理場、公民館の老朽化対策を進めることから、</a:t>
          </a:r>
          <a:r>
            <a:rPr kumimoji="1" lang="ja-JP" altLang="ja-JP" sz="1100">
              <a:solidFill>
                <a:schemeClr val="dk1"/>
              </a:solidFill>
              <a:latin typeface="+mn-lt"/>
              <a:ea typeface="+mn-ea"/>
              <a:cs typeface="+mn-cs"/>
            </a:rPr>
            <a:t>さらに公債費が増大することが予想されるため、他の投資事業の厳選と優良起債の活用に努める。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将来負担額について、財政調整基金の積立増による充当可能財源や基準財政需要額算入額の増</a:t>
          </a:r>
          <a:r>
            <a:rPr kumimoji="1" lang="ja-JP" altLang="en-US" sz="1100">
              <a:solidFill>
                <a:schemeClr val="dk1"/>
              </a:solidFill>
              <a:latin typeface="+mn-lt"/>
              <a:ea typeface="+mn-ea"/>
              <a:cs typeface="+mn-cs"/>
            </a:rPr>
            <a:t>となっているものの、</a:t>
          </a:r>
          <a:r>
            <a:rPr kumimoji="1" lang="ja-JP" altLang="ja-JP" sz="1100">
              <a:solidFill>
                <a:schemeClr val="dk1"/>
              </a:solidFill>
              <a:latin typeface="+mn-lt"/>
              <a:ea typeface="+mn-ea"/>
              <a:cs typeface="+mn-cs"/>
            </a:rPr>
            <a:t>退職手当組合負担額</a:t>
          </a:r>
          <a:r>
            <a:rPr kumimoji="1" lang="ja-JP" altLang="en-US" sz="1100">
              <a:solidFill>
                <a:schemeClr val="dk1"/>
              </a:solidFill>
              <a:latin typeface="+mn-lt"/>
              <a:ea typeface="+mn-ea"/>
              <a:cs typeface="+mn-cs"/>
            </a:rPr>
            <a:t>等</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増や</a:t>
          </a:r>
          <a:r>
            <a:rPr kumimoji="1" lang="ja-JP" altLang="ja-JP" sz="1100">
              <a:solidFill>
                <a:schemeClr val="dk1"/>
              </a:solidFill>
              <a:latin typeface="+mn-lt"/>
              <a:ea typeface="+mn-ea"/>
              <a:cs typeface="+mn-cs"/>
            </a:rPr>
            <a:t>合併特例債の発行により現在高が増大している</a:t>
          </a:r>
          <a:r>
            <a:rPr kumimoji="1" lang="ja-JP" altLang="en-US" sz="1100">
              <a:solidFill>
                <a:schemeClr val="dk1"/>
              </a:solidFill>
              <a:latin typeface="+mn-lt"/>
              <a:ea typeface="+mn-ea"/>
              <a:cs typeface="+mn-cs"/>
            </a:rPr>
            <a:t>ため、</a:t>
          </a:r>
          <a:r>
            <a:rPr kumimoji="1" lang="ja-JP" altLang="ja-JP" sz="1100">
              <a:solidFill>
                <a:schemeClr val="dk1"/>
              </a:solidFill>
              <a:latin typeface="+mn-lt"/>
              <a:ea typeface="+mn-ea"/>
              <a:cs typeface="+mn-cs"/>
            </a:rPr>
            <a:t>前年度に比し将来負担比率は</a:t>
          </a:r>
          <a:r>
            <a:rPr kumimoji="1" lang="ja-JP" altLang="en-US" sz="1100">
              <a:solidFill>
                <a:schemeClr val="dk1"/>
              </a:solidFill>
              <a:latin typeface="+mn-lt"/>
              <a:ea typeface="+mn-ea"/>
              <a:cs typeface="+mn-cs"/>
            </a:rPr>
            <a:t>わずかながら増大</a:t>
          </a:r>
          <a:r>
            <a:rPr kumimoji="1" lang="ja-JP" altLang="ja-JP" sz="1100">
              <a:solidFill>
                <a:schemeClr val="dk1"/>
              </a:solidFill>
              <a:latin typeface="+mn-lt"/>
              <a:ea typeface="+mn-ea"/>
              <a:cs typeface="+mn-cs"/>
            </a:rPr>
            <a:t>している状況である。（</a:t>
          </a:r>
          <a:r>
            <a:rPr kumimoji="1" lang="en-US" altLang="ja-JP" sz="1100">
              <a:solidFill>
                <a:schemeClr val="dk1"/>
              </a:solidFill>
              <a:latin typeface="+mn-lt"/>
              <a:ea typeface="+mn-ea"/>
              <a:cs typeface="+mn-cs"/>
            </a:rPr>
            <a:t>H26</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23.5</a:t>
          </a:r>
          <a:r>
            <a:rPr kumimoji="1" lang="ja-JP" altLang="ja-JP" sz="1100">
              <a:solidFill>
                <a:schemeClr val="dk1"/>
              </a:solidFill>
              <a:latin typeface="+mn-lt"/>
              <a:ea typeface="+mn-ea"/>
              <a:cs typeface="+mn-cs"/>
            </a:rPr>
            <a:t>％　前年度比</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a:t>
          </a:r>
          <a:endParaRPr lang="ja-JP" altLang="ja-JP" sz="1400"/>
        </a:p>
        <a:p>
          <a:r>
            <a:rPr kumimoji="1" lang="ja-JP" altLang="ja-JP" sz="1100">
              <a:solidFill>
                <a:schemeClr val="dk1"/>
              </a:solidFill>
              <a:latin typeface="+mn-lt"/>
              <a:ea typeface="+mn-ea"/>
              <a:cs typeface="+mn-cs"/>
            </a:rPr>
            <a:t>　今後もかかる分子を確実に減少させるため、基金への積極的な積立といった取組により、財政の健全化を進め、将来の負担を抑制していく。</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8"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18941098</v>
      </c>
      <c r="BO4" s="379"/>
      <c r="BP4" s="379"/>
      <c r="BQ4" s="379"/>
      <c r="BR4" s="379"/>
      <c r="BS4" s="379"/>
      <c r="BT4" s="379"/>
      <c r="BU4" s="380"/>
      <c r="BV4" s="378">
        <v>17967675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6.5</v>
      </c>
      <c r="CU4" s="556"/>
      <c r="CV4" s="556"/>
      <c r="CW4" s="556"/>
      <c r="CX4" s="556"/>
      <c r="CY4" s="556"/>
      <c r="CZ4" s="556"/>
      <c r="DA4" s="557"/>
      <c r="DB4" s="555">
        <v>6.3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18065126</v>
      </c>
      <c r="BO5" s="384"/>
      <c r="BP5" s="384"/>
      <c r="BQ5" s="384"/>
      <c r="BR5" s="384"/>
      <c r="BS5" s="384"/>
      <c r="BT5" s="384"/>
      <c r="BU5" s="385"/>
      <c r="BV5" s="383">
        <v>17178519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93.5</v>
      </c>
      <c r="CU5" s="354"/>
      <c r="CV5" s="354"/>
      <c r="CW5" s="354"/>
      <c r="CX5" s="354"/>
      <c r="CY5" s="354"/>
      <c r="CZ5" s="354"/>
      <c r="DA5" s="355"/>
      <c r="DB5" s="353">
        <v>89.4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875972</v>
      </c>
      <c r="BO6" s="384"/>
      <c r="BP6" s="384"/>
      <c r="BQ6" s="384"/>
      <c r="BR6" s="384"/>
      <c r="BS6" s="384"/>
      <c r="BT6" s="384"/>
      <c r="BU6" s="385"/>
      <c r="BV6" s="383">
        <v>789156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100.4</v>
      </c>
      <c r="CU6" s="530"/>
      <c r="CV6" s="530"/>
      <c r="CW6" s="530"/>
      <c r="CX6" s="530"/>
      <c r="CY6" s="530"/>
      <c r="CZ6" s="530"/>
      <c r="DA6" s="531"/>
      <c r="DB6" s="529">
        <v>96.2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198790</v>
      </c>
      <c r="BO7" s="384"/>
      <c r="BP7" s="384"/>
      <c r="BQ7" s="384"/>
      <c r="BR7" s="384"/>
      <c r="BS7" s="384"/>
      <c r="BT7" s="384"/>
      <c r="BU7" s="385"/>
      <c r="BV7" s="383">
        <v>132132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10417018</v>
      </c>
      <c r="CU7" s="384"/>
      <c r="CV7" s="384"/>
      <c r="CW7" s="384"/>
      <c r="CX7" s="384"/>
      <c r="CY7" s="384"/>
      <c r="CZ7" s="384"/>
      <c r="DA7" s="385"/>
      <c r="DB7" s="383">
        <v>10509435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677182</v>
      </c>
      <c r="BO8" s="384"/>
      <c r="BP8" s="384"/>
      <c r="BQ8" s="384"/>
      <c r="BR8" s="384"/>
      <c r="BS8" s="384"/>
      <c r="BT8" s="384"/>
      <c r="BU8" s="385"/>
      <c r="BV8" s="383">
        <v>657024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0.47</v>
      </c>
      <c r="CU8" s="493"/>
      <c r="CV8" s="493"/>
      <c r="CW8" s="493"/>
      <c r="CX8" s="493"/>
      <c r="CY8" s="493"/>
      <c r="CZ8" s="493"/>
      <c r="DA8" s="494"/>
      <c r="DB8" s="492">
        <v>0.47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34702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20158</v>
      </c>
      <c r="BO9" s="384"/>
      <c r="BP9" s="384"/>
      <c r="BQ9" s="384"/>
      <c r="BR9" s="384"/>
      <c r="BS9" s="384"/>
      <c r="BT9" s="384"/>
      <c r="BU9" s="385"/>
      <c r="BV9" s="383">
        <v>-164998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35386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1312</v>
      </c>
      <c r="BO10" s="384"/>
      <c r="BP10" s="384"/>
      <c r="BQ10" s="384"/>
      <c r="BR10" s="384"/>
      <c r="BS10" s="384"/>
      <c r="BT10" s="384"/>
      <c r="BU10" s="385"/>
      <c r="BV10" s="383">
        <v>154029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35594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284403</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35386</v>
      </c>
      <c r="S13" s="485"/>
      <c r="T13" s="485"/>
      <c r="U13" s="485"/>
      <c r="V13" s="486"/>
      <c r="W13" s="472" t="s">
        <v>124</v>
      </c>
      <c r="X13" s="396"/>
      <c r="Y13" s="396"/>
      <c r="Z13" s="396"/>
      <c r="AA13" s="396"/>
      <c r="AB13" s="397"/>
      <c r="AC13" s="359">
        <v>1513</v>
      </c>
      <c r="AD13" s="360"/>
      <c r="AE13" s="360"/>
      <c r="AF13" s="360"/>
      <c r="AG13" s="361"/>
      <c r="AH13" s="359">
        <v>2201</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-262933</v>
      </c>
      <c r="BO13" s="384"/>
      <c r="BP13" s="384"/>
      <c r="BQ13" s="384"/>
      <c r="BR13" s="384"/>
      <c r="BS13" s="384"/>
      <c r="BT13" s="384"/>
      <c r="BU13" s="385"/>
      <c r="BV13" s="383">
        <v>-10969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6.8</v>
      </c>
      <c r="CU13" s="354"/>
      <c r="CV13" s="354"/>
      <c r="CW13" s="354"/>
      <c r="CX13" s="354"/>
      <c r="CY13" s="354"/>
      <c r="CZ13" s="354"/>
      <c r="DA13" s="355"/>
      <c r="DB13" s="353">
        <v>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35836</v>
      </c>
      <c r="S14" s="485"/>
      <c r="T14" s="485"/>
      <c r="U14" s="485"/>
      <c r="V14" s="486"/>
      <c r="W14" s="487"/>
      <c r="X14" s="399"/>
      <c r="Y14" s="399"/>
      <c r="Z14" s="399"/>
      <c r="AA14" s="399"/>
      <c r="AB14" s="400"/>
      <c r="AC14" s="477">
        <v>9.3000000000000007</v>
      </c>
      <c r="AD14" s="478"/>
      <c r="AE14" s="478"/>
      <c r="AF14" s="478"/>
      <c r="AG14" s="479"/>
      <c r="AH14" s="477">
        <v>12.4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23.5</v>
      </c>
      <c r="CU14" s="456"/>
      <c r="CV14" s="456"/>
      <c r="CW14" s="456"/>
      <c r="CX14" s="456"/>
      <c r="CY14" s="456"/>
      <c r="CZ14" s="456"/>
      <c r="DA14" s="457"/>
      <c r="DB14" s="488">
        <v>21.6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35637</v>
      </c>
      <c r="S15" s="485"/>
      <c r="T15" s="485"/>
      <c r="U15" s="485"/>
      <c r="V15" s="486"/>
      <c r="W15" s="472" t="s">
        <v>131</v>
      </c>
      <c r="X15" s="396"/>
      <c r="Y15" s="396"/>
      <c r="Z15" s="396"/>
      <c r="AA15" s="396"/>
      <c r="AB15" s="397"/>
      <c r="AC15" s="359">
        <v>2617</v>
      </c>
      <c r="AD15" s="360"/>
      <c r="AE15" s="360"/>
      <c r="AF15" s="360"/>
      <c r="AG15" s="361"/>
      <c r="AH15" s="359">
        <v>2892</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3560134</v>
      </c>
      <c r="BO15" s="379"/>
      <c r="BP15" s="379"/>
      <c r="BQ15" s="379"/>
      <c r="BR15" s="379"/>
      <c r="BS15" s="379"/>
      <c r="BT15" s="379"/>
      <c r="BU15" s="380"/>
      <c r="BV15" s="378">
        <v>3497819</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16</v>
      </c>
      <c r="AD16" s="478"/>
      <c r="AE16" s="478"/>
      <c r="AF16" s="478"/>
      <c r="AG16" s="479"/>
      <c r="AH16" s="477">
        <v>16.3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7584348</v>
      </c>
      <c r="BO16" s="384"/>
      <c r="BP16" s="384"/>
      <c r="BQ16" s="384"/>
      <c r="BR16" s="384"/>
      <c r="BS16" s="384"/>
      <c r="BT16" s="384"/>
      <c r="BU16" s="385"/>
      <c r="BV16" s="383">
        <v>7479118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12192</v>
      </c>
      <c r="AD17" s="360"/>
      <c r="AE17" s="360"/>
      <c r="AF17" s="360"/>
      <c r="AG17" s="361"/>
      <c r="AH17" s="359">
        <v>12658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4552144</v>
      </c>
      <c r="BO17" s="384"/>
      <c r="BP17" s="384"/>
      <c r="BQ17" s="384"/>
      <c r="BR17" s="384"/>
      <c r="BS17" s="384"/>
      <c r="BT17" s="384"/>
      <c r="BU17" s="385"/>
      <c r="BV17" s="383">
        <v>4491416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319.32</v>
      </c>
      <c r="M18" s="448"/>
      <c r="N18" s="448"/>
      <c r="O18" s="448"/>
      <c r="P18" s="448"/>
      <c r="Q18" s="448"/>
      <c r="R18" s="449"/>
      <c r="S18" s="449"/>
      <c r="T18" s="449"/>
      <c r="U18" s="449"/>
      <c r="V18" s="450"/>
      <c r="W18" s="464"/>
      <c r="X18" s="465"/>
      <c r="Y18" s="465"/>
      <c r="Z18" s="465"/>
      <c r="AA18" s="465"/>
      <c r="AB18" s="473"/>
      <c r="AC18" s="347">
        <v>74.7</v>
      </c>
      <c r="AD18" s="348"/>
      <c r="AE18" s="348"/>
      <c r="AF18" s="348"/>
      <c r="AG18" s="451"/>
      <c r="AH18" s="347">
        <v>71.2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9862180</v>
      </c>
      <c r="BO18" s="384"/>
      <c r="BP18" s="384"/>
      <c r="BQ18" s="384"/>
      <c r="BR18" s="384"/>
      <c r="BS18" s="384"/>
      <c r="BT18" s="384"/>
      <c r="BU18" s="385"/>
      <c r="BV18" s="383">
        <v>9506137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109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12138847</v>
      </c>
      <c r="BO19" s="384"/>
      <c r="BP19" s="384"/>
      <c r="BQ19" s="384"/>
      <c r="BR19" s="384"/>
      <c r="BS19" s="384"/>
      <c r="BT19" s="384"/>
      <c r="BU19" s="385"/>
      <c r="BV19" s="383">
        <v>11859645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12874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20831317</v>
      </c>
      <c r="BO23" s="384"/>
      <c r="BP23" s="384"/>
      <c r="BQ23" s="384"/>
      <c r="BR23" s="384"/>
      <c r="BS23" s="384"/>
      <c r="BT23" s="384"/>
      <c r="BU23" s="385"/>
      <c r="BV23" s="383">
        <v>19591915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7290</v>
      </c>
      <c r="R24" s="360"/>
      <c r="S24" s="360"/>
      <c r="T24" s="360"/>
      <c r="U24" s="360"/>
      <c r="V24" s="361"/>
      <c r="W24" s="425"/>
      <c r="X24" s="416"/>
      <c r="Y24" s="417"/>
      <c r="Z24" s="356" t="s">
        <v>154</v>
      </c>
      <c r="AA24" s="357"/>
      <c r="AB24" s="357"/>
      <c r="AC24" s="357"/>
      <c r="AD24" s="357"/>
      <c r="AE24" s="357"/>
      <c r="AF24" s="357"/>
      <c r="AG24" s="358"/>
      <c r="AH24" s="359">
        <v>332</v>
      </c>
      <c r="AI24" s="360"/>
      <c r="AJ24" s="360"/>
      <c r="AK24" s="360"/>
      <c r="AL24" s="361"/>
      <c r="AM24" s="359">
        <v>1036836</v>
      </c>
      <c r="AN24" s="360"/>
      <c r="AO24" s="360"/>
      <c r="AP24" s="360"/>
      <c r="AQ24" s="360"/>
      <c r="AR24" s="361"/>
      <c r="AS24" s="359">
        <v>3123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9299345</v>
      </c>
      <c r="BO24" s="384"/>
      <c r="BP24" s="384"/>
      <c r="BQ24" s="384"/>
      <c r="BR24" s="384"/>
      <c r="BS24" s="384"/>
      <c r="BT24" s="384"/>
      <c r="BU24" s="385"/>
      <c r="BV24" s="383">
        <v>9074115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6110</v>
      </c>
      <c r="R25" s="360"/>
      <c r="S25" s="360"/>
      <c r="T25" s="360"/>
      <c r="U25" s="360"/>
      <c r="V25" s="361"/>
      <c r="W25" s="425"/>
      <c r="X25" s="416"/>
      <c r="Y25" s="417"/>
      <c r="Z25" s="356" t="s">
        <v>157</v>
      </c>
      <c r="AA25" s="357"/>
      <c r="AB25" s="357"/>
      <c r="AC25" s="357"/>
      <c r="AD25" s="357"/>
      <c r="AE25" s="357"/>
      <c r="AF25" s="357"/>
      <c r="AG25" s="358"/>
      <c r="AH25" s="359">
        <v>65</v>
      </c>
      <c r="AI25" s="360"/>
      <c r="AJ25" s="360"/>
      <c r="AK25" s="360"/>
      <c r="AL25" s="361"/>
      <c r="AM25" s="359">
        <v>172380</v>
      </c>
      <c r="AN25" s="360"/>
      <c r="AO25" s="360"/>
      <c r="AP25" s="360"/>
      <c r="AQ25" s="360"/>
      <c r="AR25" s="361"/>
      <c r="AS25" s="359">
        <v>2652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943153</v>
      </c>
      <c r="BO25" s="379"/>
      <c r="BP25" s="379"/>
      <c r="BQ25" s="379"/>
      <c r="BR25" s="379"/>
      <c r="BS25" s="379"/>
      <c r="BT25" s="379"/>
      <c r="BU25" s="380"/>
      <c r="BV25" s="378">
        <v>680157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5338</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3900</v>
      </c>
      <c r="R27" s="360"/>
      <c r="S27" s="360"/>
      <c r="T27" s="360"/>
      <c r="U27" s="360"/>
      <c r="V27" s="361"/>
      <c r="W27" s="425"/>
      <c r="X27" s="416"/>
      <c r="Y27" s="417"/>
      <c r="Z27" s="356" t="s">
        <v>163</v>
      </c>
      <c r="AA27" s="357"/>
      <c r="AB27" s="357"/>
      <c r="AC27" s="357"/>
      <c r="AD27" s="357"/>
      <c r="AE27" s="357"/>
      <c r="AF27" s="357"/>
      <c r="AG27" s="358"/>
      <c r="AH27" s="359">
        <v>20</v>
      </c>
      <c r="AI27" s="360"/>
      <c r="AJ27" s="360"/>
      <c r="AK27" s="360"/>
      <c r="AL27" s="361"/>
      <c r="AM27" s="359">
        <v>61180</v>
      </c>
      <c r="AN27" s="360"/>
      <c r="AO27" s="360"/>
      <c r="AP27" s="360"/>
      <c r="AQ27" s="360"/>
      <c r="AR27" s="361"/>
      <c r="AS27" s="359">
        <v>3059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61167</v>
      </c>
      <c r="BO27" s="387"/>
      <c r="BP27" s="387"/>
      <c r="BQ27" s="387"/>
      <c r="BR27" s="387"/>
      <c r="BS27" s="387"/>
      <c r="BT27" s="387"/>
      <c r="BU27" s="388"/>
      <c r="BV27" s="386">
        <v>61146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3500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3342292</v>
      </c>
      <c r="BO28" s="379"/>
      <c r="BP28" s="379"/>
      <c r="BQ28" s="379"/>
      <c r="BR28" s="379"/>
      <c r="BS28" s="379"/>
      <c r="BT28" s="379"/>
      <c r="BU28" s="380"/>
      <c r="BV28" s="378">
        <v>3295383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3300</v>
      </c>
      <c r="R29" s="360"/>
      <c r="S29" s="360"/>
      <c r="T29" s="360"/>
      <c r="U29" s="360"/>
      <c r="V29" s="361"/>
      <c r="W29" s="426"/>
      <c r="X29" s="427"/>
      <c r="Y29" s="428"/>
      <c r="Z29" s="356" t="s">
        <v>170</v>
      </c>
      <c r="AA29" s="357"/>
      <c r="AB29" s="357"/>
      <c r="AC29" s="357"/>
      <c r="AD29" s="357"/>
      <c r="AE29" s="357"/>
      <c r="AF29" s="357"/>
      <c r="AG29" s="358"/>
      <c r="AH29" s="359">
        <v>352</v>
      </c>
      <c r="AI29" s="360"/>
      <c r="AJ29" s="360"/>
      <c r="AK29" s="360"/>
      <c r="AL29" s="361"/>
      <c r="AM29" s="359">
        <v>1098016</v>
      </c>
      <c r="AN29" s="360"/>
      <c r="AO29" s="360"/>
      <c r="AP29" s="360"/>
      <c r="AQ29" s="360"/>
      <c r="AR29" s="361"/>
      <c r="AS29" s="359">
        <v>3119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414000</v>
      </c>
      <c r="BO29" s="384"/>
      <c r="BP29" s="384"/>
      <c r="BQ29" s="384"/>
      <c r="BR29" s="384"/>
      <c r="BS29" s="384"/>
      <c r="BT29" s="384"/>
      <c r="BU29" s="385"/>
      <c r="BV29" s="383">
        <v>413904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2478376</v>
      </c>
      <c r="BO30" s="387"/>
      <c r="BP30" s="387"/>
      <c r="BQ30" s="387"/>
      <c r="BR30" s="387"/>
      <c r="BS30" s="387"/>
      <c r="BT30" s="387"/>
      <c r="BU30" s="388"/>
      <c r="BV30" s="386">
        <v>2470445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由布大分環境衛生組合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由布市土地開発公社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大分県消防補償等組合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健康温泉館事業特別会計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大分県退職手当組合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大分県交通災害共済組合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大分県市町村会館管理組合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大分県後期高齢者医療広域連合　（普通会計）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大分県後期高齢者医療広域連合　（特別会計）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81" t="s">
        <v>24</v>
      </c>
      <c r="C41" s="1182"/>
      <c r="D41" s="81"/>
      <c r="E41" s="1183" t="s">
        <v>25</v>
      </c>
      <c r="F41" s="1183"/>
      <c r="G41" s="1183"/>
      <c r="H41" s="1184"/>
      <c r="I41" s="82">
        <v>18162</v>
      </c>
      <c r="J41" s="83">
        <v>18535</v>
      </c>
      <c r="K41" s="83">
        <v>18746</v>
      </c>
      <c r="L41" s="83">
        <v>19592</v>
      </c>
      <c r="M41" s="84">
        <v>20831</v>
      </c>
    </row>
    <row r="42" spans="2:13" ht="27.75" customHeight="1">
      <c r="B42" s="1171"/>
      <c r="C42" s="1172"/>
      <c r="D42" s="85"/>
      <c r="E42" s="1175" t="s">
        <v>26</v>
      </c>
      <c r="F42" s="1175"/>
      <c r="G42" s="1175"/>
      <c r="H42" s="1176"/>
      <c r="I42" s="86">
        <v>33</v>
      </c>
      <c r="J42" s="87">
        <v>112</v>
      </c>
      <c r="K42" s="87">
        <v>103</v>
      </c>
      <c r="L42" s="87">
        <v>99</v>
      </c>
      <c r="M42" s="88">
        <v>96</v>
      </c>
    </row>
    <row r="43" spans="2:13" ht="27.75" customHeight="1">
      <c r="B43" s="1171"/>
      <c r="C43" s="1172"/>
      <c r="D43" s="85"/>
      <c r="E43" s="1175" t="s">
        <v>27</v>
      </c>
      <c r="F43" s="1175"/>
      <c r="G43" s="1175"/>
      <c r="H43" s="1176"/>
      <c r="I43" s="86">
        <v>1919</v>
      </c>
      <c r="J43" s="87">
        <v>1630</v>
      </c>
      <c r="K43" s="87">
        <v>1539</v>
      </c>
      <c r="L43" s="87">
        <v>1501</v>
      </c>
      <c r="M43" s="88">
        <v>1649</v>
      </c>
    </row>
    <row r="44" spans="2:13" ht="27.75" customHeight="1">
      <c r="B44" s="1171"/>
      <c r="C44" s="1172"/>
      <c r="D44" s="85"/>
      <c r="E44" s="1175" t="s">
        <v>28</v>
      </c>
      <c r="F44" s="1175"/>
      <c r="G44" s="1175"/>
      <c r="H44" s="1176"/>
      <c r="I44" s="86">
        <v>917</v>
      </c>
      <c r="J44" s="87">
        <v>798</v>
      </c>
      <c r="K44" s="87">
        <v>678</v>
      </c>
      <c r="L44" s="87">
        <v>558</v>
      </c>
      <c r="M44" s="88">
        <v>437</v>
      </c>
    </row>
    <row r="45" spans="2:13" ht="27.75" customHeight="1">
      <c r="B45" s="1171"/>
      <c r="C45" s="1172"/>
      <c r="D45" s="85"/>
      <c r="E45" s="1175" t="s">
        <v>29</v>
      </c>
      <c r="F45" s="1175"/>
      <c r="G45" s="1175"/>
      <c r="H45" s="1176"/>
      <c r="I45" s="86">
        <v>2173</v>
      </c>
      <c r="J45" s="87">
        <v>1786</v>
      </c>
      <c r="K45" s="87">
        <v>1641</v>
      </c>
      <c r="L45" s="87">
        <v>773</v>
      </c>
      <c r="M45" s="88">
        <v>1017</v>
      </c>
    </row>
    <row r="46" spans="2:13" ht="27.75" customHeight="1">
      <c r="B46" s="1171"/>
      <c r="C46" s="1172"/>
      <c r="D46" s="85"/>
      <c r="E46" s="1175" t="s">
        <v>30</v>
      </c>
      <c r="F46" s="1175"/>
      <c r="G46" s="1175"/>
      <c r="H46" s="1176"/>
      <c r="I46" s="86">
        <v>130</v>
      </c>
      <c r="J46" s="87">
        <v>45</v>
      </c>
      <c r="K46" s="87">
        <v>36</v>
      </c>
      <c r="L46" s="87">
        <v>34</v>
      </c>
      <c r="M46" s="88">
        <v>31</v>
      </c>
    </row>
    <row r="47" spans="2:13" ht="27.75" customHeight="1">
      <c r="B47" s="1171"/>
      <c r="C47" s="1172"/>
      <c r="D47" s="85"/>
      <c r="E47" s="1175" t="s">
        <v>31</v>
      </c>
      <c r="F47" s="1175"/>
      <c r="G47" s="1175"/>
      <c r="H47" s="1176"/>
      <c r="I47" s="86" t="s">
        <v>472</v>
      </c>
      <c r="J47" s="87" t="s">
        <v>472</v>
      </c>
      <c r="K47" s="87" t="s">
        <v>472</v>
      </c>
      <c r="L47" s="87" t="s">
        <v>472</v>
      </c>
      <c r="M47" s="88" t="s">
        <v>472</v>
      </c>
    </row>
    <row r="48" spans="2:13" ht="27.75" customHeight="1">
      <c r="B48" s="1173"/>
      <c r="C48" s="1174"/>
      <c r="D48" s="85"/>
      <c r="E48" s="1175" t="s">
        <v>32</v>
      </c>
      <c r="F48" s="1175"/>
      <c r="G48" s="1175"/>
      <c r="H48" s="1176"/>
      <c r="I48" s="86" t="s">
        <v>472</v>
      </c>
      <c r="J48" s="87" t="s">
        <v>472</v>
      </c>
      <c r="K48" s="87" t="s">
        <v>472</v>
      </c>
      <c r="L48" s="87" t="s">
        <v>472</v>
      </c>
      <c r="M48" s="88" t="s">
        <v>472</v>
      </c>
    </row>
    <row r="49" spans="2:13" ht="27.75" customHeight="1">
      <c r="B49" s="1169" t="s">
        <v>33</v>
      </c>
      <c r="C49" s="1170"/>
      <c r="D49" s="89"/>
      <c r="E49" s="1175" t="s">
        <v>34</v>
      </c>
      <c r="F49" s="1175"/>
      <c r="G49" s="1175"/>
      <c r="H49" s="1176"/>
      <c r="I49" s="86">
        <v>2661</v>
      </c>
      <c r="J49" s="87">
        <v>3221</v>
      </c>
      <c r="K49" s="87">
        <v>3588</v>
      </c>
      <c r="L49" s="87">
        <v>4472</v>
      </c>
      <c r="M49" s="88">
        <v>4531</v>
      </c>
    </row>
    <row r="50" spans="2:13" ht="27.75" customHeight="1">
      <c r="B50" s="1171"/>
      <c r="C50" s="1172"/>
      <c r="D50" s="85"/>
      <c r="E50" s="1175" t="s">
        <v>35</v>
      </c>
      <c r="F50" s="1175"/>
      <c r="G50" s="1175"/>
      <c r="H50" s="1176"/>
      <c r="I50" s="86">
        <v>669</v>
      </c>
      <c r="J50" s="87">
        <v>607</v>
      </c>
      <c r="K50" s="87">
        <v>557</v>
      </c>
      <c r="L50" s="87">
        <v>486</v>
      </c>
      <c r="M50" s="88">
        <v>419</v>
      </c>
    </row>
    <row r="51" spans="2:13" ht="27.75" customHeight="1">
      <c r="B51" s="1173"/>
      <c r="C51" s="1174"/>
      <c r="D51" s="85"/>
      <c r="E51" s="1175" t="s">
        <v>36</v>
      </c>
      <c r="F51" s="1175"/>
      <c r="G51" s="1175"/>
      <c r="H51" s="1176"/>
      <c r="I51" s="86">
        <v>14346</v>
      </c>
      <c r="J51" s="87">
        <v>14439</v>
      </c>
      <c r="K51" s="87">
        <v>14940</v>
      </c>
      <c r="L51" s="87">
        <v>15648</v>
      </c>
      <c r="M51" s="88">
        <v>17020</v>
      </c>
    </row>
    <row r="52" spans="2:13" ht="27.75" customHeight="1" thickBot="1">
      <c r="B52" s="1177" t="s">
        <v>37</v>
      </c>
      <c r="C52" s="1178"/>
      <c r="D52" s="90"/>
      <c r="E52" s="1179" t="s">
        <v>38</v>
      </c>
      <c r="F52" s="1179"/>
      <c r="G52" s="1179"/>
      <c r="H52" s="1180"/>
      <c r="I52" s="91">
        <v>5659</v>
      </c>
      <c r="J52" s="92">
        <v>4639</v>
      </c>
      <c r="K52" s="92">
        <v>3657</v>
      </c>
      <c r="L52" s="92">
        <v>1952</v>
      </c>
      <c r="M52" s="93">
        <v>2090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75772</v>
      </c>
      <c r="E3" s="116"/>
      <c r="F3" s="117">
        <v>78670</v>
      </c>
      <c r="G3" s="118"/>
      <c r="H3" s="119"/>
    </row>
    <row r="4" spans="1:8">
      <c r="A4" s="120"/>
      <c r="B4" s="121"/>
      <c r="C4" s="122"/>
      <c r="D4" s="123">
        <v>33901</v>
      </c>
      <c r="E4" s="124"/>
      <c r="F4" s="125">
        <v>38094</v>
      </c>
      <c r="G4" s="126"/>
      <c r="H4" s="127"/>
    </row>
    <row r="5" spans="1:8">
      <c r="A5" s="108" t="s">
        <v>505</v>
      </c>
      <c r="B5" s="113"/>
      <c r="C5" s="114"/>
      <c r="D5" s="115">
        <v>78092</v>
      </c>
      <c r="E5" s="116"/>
      <c r="F5" s="117">
        <v>67201</v>
      </c>
      <c r="G5" s="118"/>
      <c r="H5" s="119"/>
    </row>
    <row r="6" spans="1:8">
      <c r="A6" s="120"/>
      <c r="B6" s="121"/>
      <c r="C6" s="122"/>
      <c r="D6" s="123">
        <v>27740</v>
      </c>
      <c r="E6" s="124"/>
      <c r="F6" s="125">
        <v>35210</v>
      </c>
      <c r="G6" s="126"/>
      <c r="H6" s="127"/>
    </row>
    <row r="7" spans="1:8">
      <c r="A7" s="108" t="s">
        <v>506</v>
      </c>
      <c r="B7" s="113"/>
      <c r="C7" s="114"/>
      <c r="D7" s="115">
        <v>69396</v>
      </c>
      <c r="E7" s="116"/>
      <c r="F7" s="117">
        <v>75709</v>
      </c>
      <c r="G7" s="118"/>
      <c r="H7" s="119"/>
    </row>
    <row r="8" spans="1:8">
      <c r="A8" s="120"/>
      <c r="B8" s="121"/>
      <c r="C8" s="122"/>
      <c r="D8" s="123">
        <v>26950</v>
      </c>
      <c r="E8" s="124"/>
      <c r="F8" s="125">
        <v>35212</v>
      </c>
      <c r="G8" s="126"/>
      <c r="H8" s="127"/>
    </row>
    <row r="9" spans="1:8">
      <c r="A9" s="108" t="s">
        <v>507</v>
      </c>
      <c r="B9" s="113"/>
      <c r="C9" s="114"/>
      <c r="D9" s="115">
        <v>93535</v>
      </c>
      <c r="E9" s="116"/>
      <c r="F9" s="117">
        <v>90961</v>
      </c>
      <c r="G9" s="118"/>
      <c r="H9" s="119"/>
    </row>
    <row r="10" spans="1:8">
      <c r="A10" s="120"/>
      <c r="B10" s="121"/>
      <c r="C10" s="122"/>
      <c r="D10" s="123">
        <v>34331</v>
      </c>
      <c r="E10" s="124"/>
      <c r="F10" s="125">
        <v>37720</v>
      </c>
      <c r="G10" s="126"/>
      <c r="H10" s="127"/>
    </row>
    <row r="11" spans="1:8">
      <c r="A11" s="108" t="s">
        <v>508</v>
      </c>
      <c r="B11" s="113"/>
      <c r="C11" s="114"/>
      <c r="D11" s="115">
        <v>109194</v>
      </c>
      <c r="E11" s="116"/>
      <c r="F11" s="117">
        <v>106614</v>
      </c>
      <c r="G11" s="118"/>
      <c r="H11" s="119"/>
    </row>
    <row r="12" spans="1:8">
      <c r="A12" s="120"/>
      <c r="B12" s="121"/>
      <c r="C12" s="128"/>
      <c r="D12" s="123">
        <v>60116</v>
      </c>
      <c r="E12" s="124"/>
      <c r="F12" s="125">
        <v>45545</v>
      </c>
      <c r="G12" s="126"/>
      <c r="H12" s="127"/>
    </row>
    <row r="13" spans="1:8">
      <c r="A13" s="108"/>
      <c r="B13" s="113"/>
      <c r="C13" s="129"/>
      <c r="D13" s="130">
        <v>85198</v>
      </c>
      <c r="E13" s="131"/>
      <c r="F13" s="132">
        <v>83831</v>
      </c>
      <c r="G13" s="133"/>
      <c r="H13" s="119"/>
    </row>
    <row r="14" spans="1:8">
      <c r="A14" s="120"/>
      <c r="B14" s="121"/>
      <c r="C14" s="122"/>
      <c r="D14" s="123">
        <v>36608</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6.84</v>
      </c>
      <c r="C19" s="134">
        <f>ROUND(VALUE(SUBSTITUTE(実質収支比率等に係る経年分析!G$48,"▲","-")),2)</f>
        <v>6.13</v>
      </c>
      <c r="D19" s="134">
        <f>ROUND(VALUE(SUBSTITUTE(実質収支比率等に係る経年分析!H$48,"▲","-")),2)</f>
        <v>7.84</v>
      </c>
      <c r="E19" s="134">
        <f>ROUND(VALUE(SUBSTITUTE(実質収支比率等に係る経年分析!I$48,"▲","-")),2)</f>
        <v>6.25</v>
      </c>
      <c r="F19" s="134">
        <f>ROUND(VALUE(SUBSTITUTE(実質収支比率等に係る経年分析!J$48,"▲","-")),2)</f>
        <v>6.5</v>
      </c>
    </row>
    <row r="20" spans="1:11">
      <c r="A20" s="134" t="s">
        <v>43</v>
      </c>
      <c r="B20" s="134">
        <f>ROUND(VALUE(SUBSTITUTE(実質収支比率等に係る経年分析!F$47,"▲","-")),2)</f>
        <v>16.829999999999998</v>
      </c>
      <c r="C20" s="134">
        <f>ROUND(VALUE(SUBSTITUTE(実質収支比率等に係る経年分析!G$47,"▲","-")),2)</f>
        <v>22.6</v>
      </c>
      <c r="D20" s="134">
        <f>ROUND(VALUE(SUBSTITUTE(実質収支比率等に係る経年分析!H$47,"▲","-")),2)</f>
        <v>26.05</v>
      </c>
      <c r="E20" s="134">
        <f>ROUND(VALUE(SUBSTITUTE(実質収支比率等に係る経年分析!I$47,"▲","-")),2)</f>
        <v>31.36</v>
      </c>
      <c r="F20" s="134">
        <f>ROUND(VALUE(SUBSTITUTE(実質収支比率等に係る経年分析!J$47,"▲","-")),2)</f>
        <v>32.08</v>
      </c>
    </row>
    <row r="21" spans="1:11">
      <c r="A21" s="134" t="s">
        <v>44</v>
      </c>
      <c r="B21" s="134">
        <f>IF(ISNUMBER(VALUE(SUBSTITUTE(実質収支比率等に係る経年分析!F$49,"▲","-"))),ROUND(VALUE(SUBSTITUTE(実質収支比率等に係る経年分析!F$49,"▲","-")),2),NA())</f>
        <v>9.57</v>
      </c>
      <c r="C21" s="134">
        <f>IF(ISNUMBER(VALUE(SUBSTITUTE(実質収支比率等に係る経年分析!G$49,"▲","-"))),ROUND(VALUE(SUBSTITUTE(実質収支比率等に係る経年分析!G$49,"▲","-")),2),NA())</f>
        <v>1.24</v>
      </c>
      <c r="D21" s="134">
        <f>IF(ISNUMBER(VALUE(SUBSTITUTE(実質収支比率等に係る経年分析!H$49,"▲","-"))),ROUND(VALUE(SUBSTITUTE(実質収支比率等に係る経年分析!H$49,"▲","-")),2),NA())</f>
        <v>2.04</v>
      </c>
      <c r="E21" s="134">
        <f>IF(ISNUMBER(VALUE(SUBSTITUTE(実質収支比率等に係る経年分析!I$49,"▲","-"))),ROUND(VALUE(SUBSTITUTE(実質収支比率等に係る経年分析!I$49,"▲","-")),2),NA())</f>
        <v>-0.1</v>
      </c>
      <c r="F21" s="134">
        <f>IF(ISNUMBER(VALUE(SUBSTITUTE(実質収支比率等に係る経年分析!J$49,"▲","-"))),ROUND(VALUE(SUBSTITUTE(実質収支比率等に係る経年分析!J$49,"▲","-")),2),NA())</f>
        <v>-2.52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健康温泉館事業特別会計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4.7699999999999996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1404</v>
      </c>
      <c r="E42" s="136"/>
      <c r="F42" s="136"/>
      <c r="G42" s="136">
        <f>'実質公債費比率（分子）の構造'!L$52</f>
        <v>1513</v>
      </c>
      <c r="H42" s="136"/>
      <c r="I42" s="136"/>
      <c r="J42" s="136">
        <f>'実質公債費比率（分子）の構造'!M$52</f>
        <v>1563</v>
      </c>
      <c r="K42" s="136"/>
      <c r="L42" s="136"/>
      <c r="M42" s="136">
        <f>'実質公債費比率（分子）の構造'!N$52</f>
        <v>1567</v>
      </c>
      <c r="N42" s="136"/>
      <c r="O42" s="136"/>
      <c r="P42" s="136">
        <f>'実質公債費比率（分子）の構造'!O$52</f>
        <v>1623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174</v>
      </c>
      <c r="C44" s="136"/>
      <c r="D44" s="136"/>
      <c r="E44" s="136">
        <f>'実質公債費比率（分子）の構造'!L$50</f>
        <v>130</v>
      </c>
      <c r="F44" s="136"/>
      <c r="G44" s="136"/>
      <c r="H44" s="136">
        <f>'実質公債費比率（分子）の構造'!M$50</f>
        <v>129</v>
      </c>
      <c r="I44" s="136"/>
      <c r="J44" s="136"/>
      <c r="K44" s="136">
        <f>'実質公債費比率（分子）の構造'!N$50</f>
        <v>127</v>
      </c>
      <c r="L44" s="136"/>
      <c r="M44" s="136"/>
      <c r="N44" s="136">
        <f>'実質公債費比率（分子）の構造'!O$50</f>
        <v>127</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7</v>
      </c>
      <c r="I45" s="136"/>
      <c r="J45" s="136"/>
      <c r="K45" s="136">
        <f>'実質公債費比率（分子）の構造'!N$49</f>
        <v>4</v>
      </c>
      <c r="L45" s="136"/>
      <c r="M45" s="136"/>
      <c r="N45" s="136">
        <f>'実質公債費比率（分子）の構造'!O$49</f>
        <v>4</v>
      </c>
      <c r="O45" s="136"/>
      <c r="P45" s="136"/>
    </row>
    <row r="46" spans="1:16">
      <c r="A46" s="136" t="s">
        <v>55</v>
      </c>
      <c r="B46" s="136">
        <f>'実質公債費比率（分子）の構造'!K$48</f>
        <v>207</v>
      </c>
      <c r="C46" s="136"/>
      <c r="D46" s="136"/>
      <c r="E46" s="136">
        <f>'実質公債費比率（分子）の構造'!L$48</f>
        <v>209</v>
      </c>
      <c r="F46" s="136"/>
      <c r="G46" s="136"/>
      <c r="H46" s="136">
        <f>'実質公債費比率（分子）の構造'!M$48</f>
        <v>201</v>
      </c>
      <c r="I46" s="136"/>
      <c r="J46" s="136"/>
      <c r="K46" s="136">
        <f>'実質公債費比率（分子）の構造'!N$48</f>
        <v>191</v>
      </c>
      <c r="L46" s="136"/>
      <c r="M46" s="136"/>
      <c r="N46" s="136">
        <f>'実質公債費比率（分子）の構造'!O$48</f>
        <v>203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1711</v>
      </c>
      <c r="C49" s="136"/>
      <c r="D49" s="136"/>
      <c r="E49" s="136">
        <f>'実質公債費比率（分子）の構造'!L$45</f>
        <v>1821</v>
      </c>
      <c r="F49" s="136"/>
      <c r="G49" s="136"/>
      <c r="H49" s="136">
        <f>'実質公債費比率（分子）の構造'!M$45</f>
        <v>1868</v>
      </c>
      <c r="I49" s="136"/>
      <c r="J49" s="136"/>
      <c r="K49" s="136">
        <f>'実質公債費比率（分子）の構造'!N$45</f>
        <v>1853</v>
      </c>
      <c r="L49" s="136"/>
      <c r="M49" s="136"/>
      <c r="N49" s="136">
        <f>'実質公債費比率（分子）の構造'!O$45</f>
        <v>1889</v>
      </c>
      <c r="O49" s="136"/>
      <c r="P49" s="136"/>
    </row>
    <row r="50" spans="1:16">
      <c r="A50" s="136" t="s">
        <v>59</v>
      </c>
      <c r="B50" s="136" t="e">
        <f>NA()</f>
        <v>#N/A</v>
      </c>
      <c r="C50" s="136">
        <f>IF(ISNUMBER('実質公債費比率（分子）の構造'!K$53),'実質公債費比率（分子）の構造'!K$53,NA())</f>
        <v>695</v>
      </c>
      <c r="D50" s="136" t="e">
        <f>NA()</f>
        <v>#N/A</v>
      </c>
      <c r="E50" s="136" t="e">
        <f>NA()</f>
        <v>#N/A</v>
      </c>
      <c r="F50" s="136">
        <f>IF(ISNUMBER('実質公債費比率（分子）の構造'!L$53),'実質公債費比率（分子）の構造'!L$53,NA())</f>
        <v>654</v>
      </c>
      <c r="G50" s="136" t="e">
        <f>NA()</f>
        <v>#N/A</v>
      </c>
      <c r="H50" s="136" t="e">
        <f>NA()</f>
        <v>#N/A</v>
      </c>
      <c r="I50" s="136">
        <f>IF(ISNUMBER('実質公債費比率（分子）の構造'!M$53),'実質公債費比率（分子）の構造'!M$53,NA())</f>
        <v>642</v>
      </c>
      <c r="J50" s="136" t="e">
        <f>NA()</f>
        <v>#N/A</v>
      </c>
      <c r="K50" s="136" t="e">
        <f>NA()</f>
        <v>#N/A</v>
      </c>
      <c r="L50" s="136">
        <f>IF(ISNUMBER('実質公債費比率（分子）の構造'!N$53),'実質公債費比率（分子）の構造'!N$53,NA())</f>
        <v>608</v>
      </c>
      <c r="M50" s="136" t="e">
        <f>NA()</f>
        <v>#N/A</v>
      </c>
      <c r="N50" s="136" t="e">
        <f>NA()</f>
        <v>#N/A</v>
      </c>
      <c r="O50" s="136">
        <f>IF(ISNUMBER('実質公債費比率（分子）の構造'!O$53),'実質公債費比率（分子）の構造'!O$53,NA())</f>
        <v>600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14346</v>
      </c>
      <c r="E56" s="135"/>
      <c r="F56" s="135"/>
      <c r="G56" s="135">
        <f>'将来負担比率（分子）の構造'!J$51</f>
        <v>14439</v>
      </c>
      <c r="H56" s="135"/>
      <c r="I56" s="135"/>
      <c r="J56" s="135">
        <f>'将来負担比率（分子）の構造'!K$51</f>
        <v>14940</v>
      </c>
      <c r="K56" s="135"/>
      <c r="L56" s="135"/>
      <c r="M56" s="135">
        <f>'将来負担比率（分子）の構造'!L$51</f>
        <v>15648</v>
      </c>
      <c r="N56" s="135"/>
      <c r="O56" s="135"/>
      <c r="P56" s="135">
        <f>'将来負担比率（分子）の構造'!M$51</f>
        <v>17020</v>
      </c>
    </row>
    <row r="57" spans="1:16">
      <c r="A57" s="135" t="s">
        <v>35</v>
      </c>
      <c r="B57" s="135"/>
      <c r="C57" s="135"/>
      <c r="D57" s="135">
        <f>'将来負担比率（分子）の構造'!I$50</f>
        <v>669</v>
      </c>
      <c r="E57" s="135"/>
      <c r="F57" s="135"/>
      <c r="G57" s="135">
        <f>'将来負担比率（分子）の構造'!J$50</f>
        <v>607</v>
      </c>
      <c r="H57" s="135"/>
      <c r="I57" s="135"/>
      <c r="J57" s="135">
        <f>'将来負担比率（分子）の構造'!K$50</f>
        <v>557</v>
      </c>
      <c r="K57" s="135"/>
      <c r="L57" s="135"/>
      <c r="M57" s="135">
        <f>'将来負担比率（分子）の構造'!L$50</f>
        <v>486</v>
      </c>
      <c r="N57" s="135"/>
      <c r="O57" s="135"/>
      <c r="P57" s="135">
        <f>'将来負担比率（分子）の構造'!M$50</f>
        <v>419</v>
      </c>
    </row>
    <row r="58" spans="1:16">
      <c r="A58" s="135" t="s">
        <v>34</v>
      </c>
      <c r="B58" s="135"/>
      <c r="C58" s="135"/>
      <c r="D58" s="135">
        <f>'将来負担比率（分子）の構造'!I$49</f>
        <v>2661</v>
      </c>
      <c r="E58" s="135"/>
      <c r="F58" s="135"/>
      <c r="G58" s="135">
        <f>'将来負担比率（分子）の構造'!J$49</f>
        <v>3221</v>
      </c>
      <c r="H58" s="135"/>
      <c r="I58" s="135"/>
      <c r="J58" s="135">
        <f>'将来負担比率（分子）の構造'!K$49</f>
        <v>3588</v>
      </c>
      <c r="K58" s="135"/>
      <c r="L58" s="135"/>
      <c r="M58" s="135">
        <f>'将来負担比率（分子）の構造'!L$49</f>
        <v>4472</v>
      </c>
      <c r="N58" s="135"/>
      <c r="O58" s="135"/>
      <c r="P58" s="135">
        <f>'将来負担比率（分子）の構造'!M$49</f>
        <v>4531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130</v>
      </c>
      <c r="C61" s="135"/>
      <c r="D61" s="135"/>
      <c r="E61" s="135">
        <f>'将来負担比率（分子）の構造'!J$46</f>
        <v>45</v>
      </c>
      <c r="F61" s="135"/>
      <c r="G61" s="135"/>
      <c r="H61" s="135">
        <f>'将来負担比率（分子）の構造'!K$46</f>
        <v>36</v>
      </c>
      <c r="I61" s="135"/>
      <c r="J61" s="135"/>
      <c r="K61" s="135">
        <f>'将来負担比率（分子）の構造'!L$46</f>
        <v>34</v>
      </c>
      <c r="L61" s="135"/>
      <c r="M61" s="135"/>
      <c r="N61" s="135">
        <f>'将来負担比率（分子）の構造'!M$46</f>
        <v>31</v>
      </c>
      <c r="O61" s="135"/>
      <c r="P61" s="135"/>
    </row>
    <row r="62" spans="1:16">
      <c r="A62" s="135" t="s">
        <v>29</v>
      </c>
      <c r="B62" s="135">
        <f>'将来負担比率（分子）の構造'!I$45</f>
        <v>2173</v>
      </c>
      <c r="C62" s="135"/>
      <c r="D62" s="135"/>
      <c r="E62" s="135">
        <f>'将来負担比率（分子）の構造'!J$45</f>
        <v>1786</v>
      </c>
      <c r="F62" s="135"/>
      <c r="G62" s="135"/>
      <c r="H62" s="135">
        <f>'将来負担比率（分子）の構造'!K$45</f>
        <v>1641</v>
      </c>
      <c r="I62" s="135"/>
      <c r="J62" s="135"/>
      <c r="K62" s="135">
        <f>'将来負担比率（分子）の構造'!L$45</f>
        <v>773</v>
      </c>
      <c r="L62" s="135"/>
      <c r="M62" s="135"/>
      <c r="N62" s="135">
        <f>'将来負担比率（分子）の構造'!M$45</f>
        <v>1017</v>
      </c>
      <c r="O62" s="135"/>
      <c r="P62" s="135"/>
    </row>
    <row r="63" spans="1:16">
      <c r="A63" s="135" t="s">
        <v>28</v>
      </c>
      <c r="B63" s="135">
        <f>'将来負担比率（分子）の構造'!I$44</f>
        <v>917</v>
      </c>
      <c r="C63" s="135"/>
      <c r="D63" s="135"/>
      <c r="E63" s="135">
        <f>'将来負担比率（分子）の構造'!J$44</f>
        <v>798</v>
      </c>
      <c r="F63" s="135"/>
      <c r="G63" s="135"/>
      <c r="H63" s="135">
        <f>'将来負担比率（分子）の構造'!K$44</f>
        <v>678</v>
      </c>
      <c r="I63" s="135"/>
      <c r="J63" s="135"/>
      <c r="K63" s="135">
        <f>'将来負担比率（分子）の構造'!L$44</f>
        <v>558</v>
      </c>
      <c r="L63" s="135"/>
      <c r="M63" s="135"/>
      <c r="N63" s="135">
        <f>'将来負担比率（分子）の構造'!M$44</f>
        <v>437</v>
      </c>
      <c r="O63" s="135"/>
      <c r="P63" s="135"/>
    </row>
    <row r="64" spans="1:16">
      <c r="A64" s="135" t="s">
        <v>27</v>
      </c>
      <c r="B64" s="135">
        <f>'将来負担比率（分子）の構造'!I$43</f>
        <v>1919</v>
      </c>
      <c r="C64" s="135"/>
      <c r="D64" s="135"/>
      <c r="E64" s="135">
        <f>'将来負担比率（分子）の構造'!J$43</f>
        <v>1630</v>
      </c>
      <c r="F64" s="135"/>
      <c r="G64" s="135"/>
      <c r="H64" s="135">
        <f>'将来負担比率（分子）の構造'!K$43</f>
        <v>1539</v>
      </c>
      <c r="I64" s="135"/>
      <c r="J64" s="135"/>
      <c r="K64" s="135">
        <f>'将来負担比率（分子）の構造'!L$43</f>
        <v>1501</v>
      </c>
      <c r="L64" s="135"/>
      <c r="M64" s="135"/>
      <c r="N64" s="135">
        <f>'将来負担比率（分子）の構造'!M$43</f>
        <v>1649</v>
      </c>
      <c r="O64" s="135"/>
      <c r="P64" s="135"/>
    </row>
    <row r="65" spans="1:16">
      <c r="A65" s="135" t="s">
        <v>26</v>
      </c>
      <c r="B65" s="135">
        <f>'将来負担比率（分子）の構造'!I$42</f>
        <v>33</v>
      </c>
      <c r="C65" s="135"/>
      <c r="D65" s="135"/>
      <c r="E65" s="135">
        <f>'将来負担比率（分子）の構造'!J$42</f>
        <v>112</v>
      </c>
      <c r="F65" s="135"/>
      <c r="G65" s="135"/>
      <c r="H65" s="135">
        <f>'将来負担比率（分子）の構造'!K$42</f>
        <v>103</v>
      </c>
      <c r="I65" s="135"/>
      <c r="J65" s="135"/>
      <c r="K65" s="135">
        <f>'将来負担比率（分子）の構造'!L$42</f>
        <v>99</v>
      </c>
      <c r="L65" s="135"/>
      <c r="M65" s="135"/>
      <c r="N65" s="135">
        <f>'将来負担比率（分子）の構造'!M$42</f>
        <v>96</v>
      </c>
      <c r="O65" s="135"/>
      <c r="P65" s="135"/>
    </row>
    <row r="66" spans="1:16">
      <c r="A66" s="135" t="s">
        <v>25</v>
      </c>
      <c r="B66" s="135">
        <f>'将来負担比率（分子）の構造'!I$41</f>
        <v>18162</v>
      </c>
      <c r="C66" s="135"/>
      <c r="D66" s="135"/>
      <c r="E66" s="135">
        <f>'将来負担比率（分子）の構造'!J$41</f>
        <v>18535</v>
      </c>
      <c r="F66" s="135"/>
      <c r="G66" s="135"/>
      <c r="H66" s="135">
        <f>'将来負担比率（分子）の構造'!K$41</f>
        <v>18746</v>
      </c>
      <c r="I66" s="135"/>
      <c r="J66" s="135"/>
      <c r="K66" s="135">
        <f>'将来負担比率（分子）の構造'!L$41</f>
        <v>19592</v>
      </c>
      <c r="L66" s="135"/>
      <c r="M66" s="135"/>
      <c r="N66" s="135">
        <f>'将来負担比率（分子）の構造'!M$41</f>
        <v>20831</v>
      </c>
      <c r="O66" s="135"/>
      <c r="P66" s="135"/>
    </row>
    <row r="67" spans="1:16">
      <c r="A67" s="135" t="s">
        <v>63</v>
      </c>
      <c r="B67" s="135" t="e">
        <f>NA()</f>
        <v>#N/A</v>
      </c>
      <c r="C67" s="135">
        <f>IF(ISNUMBER('将来負担比率（分子）の構造'!I$52), IF('将来負担比率（分子）の構造'!I$52 &lt; 0, 0, '将来負担比率（分子）の構造'!I$52), NA())</f>
        <v>5659</v>
      </c>
      <c r="D67" s="135" t="e">
        <f>NA()</f>
        <v>#N/A</v>
      </c>
      <c r="E67" s="135" t="e">
        <f>NA()</f>
        <v>#N/A</v>
      </c>
      <c r="F67" s="135">
        <f>IF(ISNUMBER('将来負担比率（分子）の構造'!J$52), IF('将来負担比率（分子）の構造'!J$52 &lt; 0, 0, '将来負担比率（分子）の構造'!J$52), NA())</f>
        <v>4639</v>
      </c>
      <c r="G67" s="135" t="e">
        <f>NA()</f>
        <v>#N/A</v>
      </c>
      <c r="H67" s="135" t="e">
        <f>NA()</f>
        <v>#N/A</v>
      </c>
      <c r="I67" s="135">
        <f>IF(ISNUMBER('将来負担比率（分子）の構造'!K$52), IF('将来負担比率（分子）の構造'!K$52 &lt; 0, 0, '将来負担比率（分子）の構造'!K$52), NA())</f>
        <v>3657</v>
      </c>
      <c r="J67" s="135" t="e">
        <f>NA()</f>
        <v>#N/A</v>
      </c>
      <c r="K67" s="135" t="e">
        <f>NA()</f>
        <v>#N/A</v>
      </c>
      <c r="L67" s="135">
        <f>IF(ISNUMBER('将来負担比率（分子）の構造'!L$52), IF('将来負担比率（分子）の構造'!L$52 &lt; 0, 0, '将来負担比率（分子）の構造'!L$52), NA())</f>
        <v>1952</v>
      </c>
      <c r="M67" s="135" t="e">
        <f>NA()</f>
        <v>#N/A</v>
      </c>
      <c r="N67" s="135" t="e">
        <f>NA()</f>
        <v>#N/A</v>
      </c>
      <c r="O67" s="135">
        <f>IF(ISNUMBER('将来負担比率（分子）の構造'!M$52), IF('将来負担比率（分子）の構造'!M$52 &lt; 0, 0, '将来負担比率（分子）の構造'!M$52), NA())</f>
        <v>2090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3960562</v>
      </c>
      <c r="S5" s="639"/>
      <c r="T5" s="639"/>
      <c r="U5" s="639"/>
      <c r="V5" s="639"/>
      <c r="W5" s="639"/>
      <c r="X5" s="639"/>
      <c r="Y5" s="686"/>
      <c r="Z5" s="699">
        <v>20.9</v>
      </c>
      <c r="AA5" s="699"/>
      <c r="AB5" s="699"/>
      <c r="AC5" s="699"/>
      <c r="AD5" s="700">
        <v>3960562</v>
      </c>
      <c r="AE5" s="700"/>
      <c r="AF5" s="700"/>
      <c r="AG5" s="700"/>
      <c r="AH5" s="700"/>
      <c r="AI5" s="700"/>
      <c r="AJ5" s="700"/>
      <c r="AK5" s="700"/>
      <c r="AL5" s="687">
        <v>40.299999999999997</v>
      </c>
      <c r="AM5" s="656"/>
      <c r="AN5" s="656"/>
      <c r="AO5" s="688"/>
      <c r="AP5" s="675" t="s">
        <v>208</v>
      </c>
      <c r="AQ5" s="676"/>
      <c r="AR5" s="676"/>
      <c r="AS5" s="676"/>
      <c r="AT5" s="676"/>
      <c r="AU5" s="676"/>
      <c r="AV5" s="676"/>
      <c r="AW5" s="676"/>
      <c r="AX5" s="676"/>
      <c r="AY5" s="676"/>
      <c r="AZ5" s="676"/>
      <c r="BA5" s="676"/>
      <c r="BB5" s="676"/>
      <c r="BC5" s="676"/>
      <c r="BD5" s="676"/>
      <c r="BE5" s="676"/>
      <c r="BF5" s="677"/>
      <c r="BG5" s="588">
        <v>3852341</v>
      </c>
      <c r="BH5" s="589"/>
      <c r="BI5" s="589"/>
      <c r="BJ5" s="589"/>
      <c r="BK5" s="589"/>
      <c r="BL5" s="589"/>
      <c r="BM5" s="589"/>
      <c r="BN5" s="590"/>
      <c r="BO5" s="641">
        <v>97.3</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190777</v>
      </c>
      <c r="S6" s="589"/>
      <c r="T6" s="589"/>
      <c r="U6" s="589"/>
      <c r="V6" s="589"/>
      <c r="W6" s="589"/>
      <c r="X6" s="589"/>
      <c r="Y6" s="590"/>
      <c r="Z6" s="641">
        <v>1</v>
      </c>
      <c r="AA6" s="641"/>
      <c r="AB6" s="641"/>
      <c r="AC6" s="641"/>
      <c r="AD6" s="642">
        <v>190777</v>
      </c>
      <c r="AE6" s="642"/>
      <c r="AF6" s="642"/>
      <c r="AG6" s="642"/>
      <c r="AH6" s="642"/>
      <c r="AI6" s="642"/>
      <c r="AJ6" s="642"/>
      <c r="AK6" s="642"/>
      <c r="AL6" s="611">
        <v>1.9</v>
      </c>
      <c r="AM6" s="643"/>
      <c r="AN6" s="643"/>
      <c r="AO6" s="644"/>
      <c r="AP6" s="585" t="s">
        <v>214</v>
      </c>
      <c r="AQ6" s="586"/>
      <c r="AR6" s="586"/>
      <c r="AS6" s="586"/>
      <c r="AT6" s="586"/>
      <c r="AU6" s="586"/>
      <c r="AV6" s="586"/>
      <c r="AW6" s="586"/>
      <c r="AX6" s="586"/>
      <c r="AY6" s="586"/>
      <c r="AZ6" s="586"/>
      <c r="BA6" s="586"/>
      <c r="BB6" s="586"/>
      <c r="BC6" s="586"/>
      <c r="BD6" s="586"/>
      <c r="BE6" s="586"/>
      <c r="BF6" s="587"/>
      <c r="BG6" s="588">
        <v>3852341</v>
      </c>
      <c r="BH6" s="589"/>
      <c r="BI6" s="589"/>
      <c r="BJ6" s="589"/>
      <c r="BK6" s="589"/>
      <c r="BL6" s="589"/>
      <c r="BM6" s="589"/>
      <c r="BN6" s="590"/>
      <c r="BO6" s="641">
        <v>97.3</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193347</v>
      </c>
      <c r="CS6" s="589"/>
      <c r="CT6" s="589"/>
      <c r="CU6" s="589"/>
      <c r="CV6" s="589"/>
      <c r="CW6" s="589"/>
      <c r="CX6" s="589"/>
      <c r="CY6" s="590"/>
      <c r="CZ6" s="641">
        <v>1.1000000000000001</v>
      </c>
      <c r="DA6" s="641"/>
      <c r="DB6" s="641"/>
      <c r="DC6" s="641"/>
      <c r="DD6" s="594" t="s">
        <v>215</v>
      </c>
      <c r="DE6" s="589"/>
      <c r="DF6" s="589"/>
      <c r="DG6" s="589"/>
      <c r="DH6" s="589"/>
      <c r="DI6" s="589"/>
      <c r="DJ6" s="589"/>
      <c r="DK6" s="589"/>
      <c r="DL6" s="589"/>
      <c r="DM6" s="589"/>
      <c r="DN6" s="589"/>
      <c r="DO6" s="589"/>
      <c r="DP6" s="590"/>
      <c r="DQ6" s="594">
        <v>193340</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6479</v>
      </c>
      <c r="S7" s="589"/>
      <c r="T7" s="589"/>
      <c r="U7" s="589"/>
      <c r="V7" s="589"/>
      <c r="W7" s="589"/>
      <c r="X7" s="589"/>
      <c r="Y7" s="590"/>
      <c r="Z7" s="641">
        <v>0</v>
      </c>
      <c r="AA7" s="641"/>
      <c r="AB7" s="641"/>
      <c r="AC7" s="641"/>
      <c r="AD7" s="642">
        <v>6479</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1445806</v>
      </c>
      <c r="BH7" s="589"/>
      <c r="BI7" s="589"/>
      <c r="BJ7" s="589"/>
      <c r="BK7" s="589"/>
      <c r="BL7" s="589"/>
      <c r="BM7" s="589"/>
      <c r="BN7" s="590"/>
      <c r="BO7" s="641">
        <v>36.5</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2671255</v>
      </c>
      <c r="CS7" s="589"/>
      <c r="CT7" s="589"/>
      <c r="CU7" s="589"/>
      <c r="CV7" s="589"/>
      <c r="CW7" s="589"/>
      <c r="CX7" s="589"/>
      <c r="CY7" s="590"/>
      <c r="CZ7" s="641">
        <v>14.8</v>
      </c>
      <c r="DA7" s="641"/>
      <c r="DB7" s="641"/>
      <c r="DC7" s="641"/>
      <c r="DD7" s="594">
        <v>505980</v>
      </c>
      <c r="DE7" s="589"/>
      <c r="DF7" s="589"/>
      <c r="DG7" s="589"/>
      <c r="DH7" s="589"/>
      <c r="DI7" s="589"/>
      <c r="DJ7" s="589"/>
      <c r="DK7" s="589"/>
      <c r="DL7" s="589"/>
      <c r="DM7" s="589"/>
      <c r="DN7" s="589"/>
      <c r="DO7" s="589"/>
      <c r="DP7" s="590"/>
      <c r="DQ7" s="594">
        <v>2031752</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15741</v>
      </c>
      <c r="S8" s="589"/>
      <c r="T8" s="589"/>
      <c r="U8" s="589"/>
      <c r="V8" s="589"/>
      <c r="W8" s="589"/>
      <c r="X8" s="589"/>
      <c r="Y8" s="590"/>
      <c r="Z8" s="641">
        <v>0.1</v>
      </c>
      <c r="AA8" s="641"/>
      <c r="AB8" s="641"/>
      <c r="AC8" s="641"/>
      <c r="AD8" s="642">
        <v>15741</v>
      </c>
      <c r="AE8" s="642"/>
      <c r="AF8" s="642"/>
      <c r="AG8" s="642"/>
      <c r="AH8" s="642"/>
      <c r="AI8" s="642"/>
      <c r="AJ8" s="642"/>
      <c r="AK8" s="642"/>
      <c r="AL8" s="611">
        <v>0.2</v>
      </c>
      <c r="AM8" s="643"/>
      <c r="AN8" s="643"/>
      <c r="AO8" s="644"/>
      <c r="AP8" s="585" t="s">
        <v>221</v>
      </c>
      <c r="AQ8" s="586"/>
      <c r="AR8" s="586"/>
      <c r="AS8" s="586"/>
      <c r="AT8" s="586"/>
      <c r="AU8" s="586"/>
      <c r="AV8" s="586"/>
      <c r="AW8" s="586"/>
      <c r="AX8" s="586"/>
      <c r="AY8" s="586"/>
      <c r="AZ8" s="586"/>
      <c r="BA8" s="586"/>
      <c r="BB8" s="586"/>
      <c r="BC8" s="586"/>
      <c r="BD8" s="586"/>
      <c r="BE8" s="586"/>
      <c r="BF8" s="587"/>
      <c r="BG8" s="588">
        <v>59257</v>
      </c>
      <c r="BH8" s="589"/>
      <c r="BI8" s="589"/>
      <c r="BJ8" s="589"/>
      <c r="BK8" s="589"/>
      <c r="BL8" s="589"/>
      <c r="BM8" s="589"/>
      <c r="BN8" s="590"/>
      <c r="BO8" s="641">
        <v>1.5</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5811015</v>
      </c>
      <c r="CS8" s="589"/>
      <c r="CT8" s="589"/>
      <c r="CU8" s="589"/>
      <c r="CV8" s="589"/>
      <c r="CW8" s="589"/>
      <c r="CX8" s="589"/>
      <c r="CY8" s="590"/>
      <c r="CZ8" s="641">
        <v>32.200000000000003</v>
      </c>
      <c r="DA8" s="641"/>
      <c r="DB8" s="641"/>
      <c r="DC8" s="641"/>
      <c r="DD8" s="594">
        <v>147658</v>
      </c>
      <c r="DE8" s="589"/>
      <c r="DF8" s="589"/>
      <c r="DG8" s="589"/>
      <c r="DH8" s="589"/>
      <c r="DI8" s="589"/>
      <c r="DJ8" s="589"/>
      <c r="DK8" s="589"/>
      <c r="DL8" s="589"/>
      <c r="DM8" s="589"/>
      <c r="DN8" s="589"/>
      <c r="DO8" s="589"/>
      <c r="DP8" s="590"/>
      <c r="DQ8" s="594">
        <v>2760267</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11415</v>
      </c>
      <c r="S9" s="589"/>
      <c r="T9" s="589"/>
      <c r="U9" s="589"/>
      <c r="V9" s="589"/>
      <c r="W9" s="589"/>
      <c r="X9" s="589"/>
      <c r="Y9" s="590"/>
      <c r="Z9" s="641">
        <v>0.1</v>
      </c>
      <c r="AA9" s="641"/>
      <c r="AB9" s="641"/>
      <c r="AC9" s="641"/>
      <c r="AD9" s="642">
        <v>11415</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1209530</v>
      </c>
      <c r="BH9" s="589"/>
      <c r="BI9" s="589"/>
      <c r="BJ9" s="589"/>
      <c r="BK9" s="589"/>
      <c r="BL9" s="589"/>
      <c r="BM9" s="589"/>
      <c r="BN9" s="590"/>
      <c r="BO9" s="641">
        <v>30.5</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1351075</v>
      </c>
      <c r="CS9" s="589"/>
      <c r="CT9" s="589"/>
      <c r="CU9" s="589"/>
      <c r="CV9" s="589"/>
      <c r="CW9" s="589"/>
      <c r="CX9" s="589"/>
      <c r="CY9" s="590"/>
      <c r="CZ9" s="641">
        <v>7.5</v>
      </c>
      <c r="DA9" s="641"/>
      <c r="DB9" s="641"/>
      <c r="DC9" s="641"/>
      <c r="DD9" s="594">
        <v>131829</v>
      </c>
      <c r="DE9" s="589"/>
      <c r="DF9" s="589"/>
      <c r="DG9" s="589"/>
      <c r="DH9" s="589"/>
      <c r="DI9" s="589"/>
      <c r="DJ9" s="589"/>
      <c r="DK9" s="589"/>
      <c r="DL9" s="589"/>
      <c r="DM9" s="589"/>
      <c r="DN9" s="589"/>
      <c r="DO9" s="589"/>
      <c r="DP9" s="590"/>
      <c r="DQ9" s="594">
        <v>1266570</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413545</v>
      </c>
      <c r="S10" s="589"/>
      <c r="T10" s="589"/>
      <c r="U10" s="589"/>
      <c r="V10" s="589"/>
      <c r="W10" s="589"/>
      <c r="X10" s="589"/>
      <c r="Y10" s="590"/>
      <c r="Z10" s="641">
        <v>2.2000000000000002</v>
      </c>
      <c r="AA10" s="641"/>
      <c r="AB10" s="641"/>
      <c r="AC10" s="641"/>
      <c r="AD10" s="642">
        <v>413545</v>
      </c>
      <c r="AE10" s="642"/>
      <c r="AF10" s="642"/>
      <c r="AG10" s="642"/>
      <c r="AH10" s="642"/>
      <c r="AI10" s="642"/>
      <c r="AJ10" s="642"/>
      <c r="AK10" s="642"/>
      <c r="AL10" s="611">
        <v>4.2</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105776</v>
      </c>
      <c r="BH10" s="589"/>
      <c r="BI10" s="589"/>
      <c r="BJ10" s="589"/>
      <c r="BK10" s="589"/>
      <c r="BL10" s="589"/>
      <c r="BM10" s="589"/>
      <c r="BN10" s="590"/>
      <c r="BO10" s="641">
        <v>2.7</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5600</v>
      </c>
      <c r="CS10" s="589"/>
      <c r="CT10" s="589"/>
      <c r="CU10" s="589"/>
      <c r="CV10" s="589"/>
      <c r="CW10" s="589"/>
      <c r="CX10" s="589"/>
      <c r="CY10" s="590"/>
      <c r="CZ10" s="641">
        <v>0</v>
      </c>
      <c r="DA10" s="641"/>
      <c r="DB10" s="641"/>
      <c r="DC10" s="641"/>
      <c r="DD10" s="594" t="s">
        <v>222</v>
      </c>
      <c r="DE10" s="589"/>
      <c r="DF10" s="589"/>
      <c r="DG10" s="589"/>
      <c r="DH10" s="589"/>
      <c r="DI10" s="589"/>
      <c r="DJ10" s="589"/>
      <c r="DK10" s="589"/>
      <c r="DL10" s="589"/>
      <c r="DM10" s="589"/>
      <c r="DN10" s="589"/>
      <c r="DO10" s="589"/>
      <c r="DP10" s="590"/>
      <c r="DQ10" s="594">
        <v>5600</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31432</v>
      </c>
      <c r="S11" s="589"/>
      <c r="T11" s="589"/>
      <c r="U11" s="589"/>
      <c r="V11" s="589"/>
      <c r="W11" s="589"/>
      <c r="X11" s="589"/>
      <c r="Y11" s="590"/>
      <c r="Z11" s="641">
        <v>0.2</v>
      </c>
      <c r="AA11" s="641"/>
      <c r="AB11" s="641"/>
      <c r="AC11" s="641"/>
      <c r="AD11" s="642">
        <v>31432</v>
      </c>
      <c r="AE11" s="642"/>
      <c r="AF11" s="642"/>
      <c r="AG11" s="642"/>
      <c r="AH11" s="642"/>
      <c r="AI11" s="642"/>
      <c r="AJ11" s="642"/>
      <c r="AK11" s="642"/>
      <c r="AL11" s="611">
        <v>0.3</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71243</v>
      </c>
      <c r="BH11" s="589"/>
      <c r="BI11" s="589"/>
      <c r="BJ11" s="589"/>
      <c r="BK11" s="589"/>
      <c r="BL11" s="589"/>
      <c r="BM11" s="589"/>
      <c r="BN11" s="590"/>
      <c r="BO11" s="641">
        <v>1.8</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843831</v>
      </c>
      <c r="CS11" s="589"/>
      <c r="CT11" s="589"/>
      <c r="CU11" s="589"/>
      <c r="CV11" s="589"/>
      <c r="CW11" s="589"/>
      <c r="CX11" s="589"/>
      <c r="CY11" s="590"/>
      <c r="CZ11" s="641">
        <v>4.7</v>
      </c>
      <c r="DA11" s="641"/>
      <c r="DB11" s="641"/>
      <c r="DC11" s="641"/>
      <c r="DD11" s="594">
        <v>103670</v>
      </c>
      <c r="DE11" s="589"/>
      <c r="DF11" s="589"/>
      <c r="DG11" s="589"/>
      <c r="DH11" s="589"/>
      <c r="DI11" s="589"/>
      <c r="DJ11" s="589"/>
      <c r="DK11" s="589"/>
      <c r="DL11" s="589"/>
      <c r="DM11" s="589"/>
      <c r="DN11" s="589"/>
      <c r="DO11" s="589"/>
      <c r="DP11" s="590"/>
      <c r="DQ11" s="594">
        <v>489470</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2081935</v>
      </c>
      <c r="BH12" s="589"/>
      <c r="BI12" s="589"/>
      <c r="BJ12" s="589"/>
      <c r="BK12" s="589"/>
      <c r="BL12" s="589"/>
      <c r="BM12" s="589"/>
      <c r="BN12" s="590"/>
      <c r="BO12" s="641">
        <v>52.6</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296037</v>
      </c>
      <c r="CS12" s="589"/>
      <c r="CT12" s="589"/>
      <c r="CU12" s="589"/>
      <c r="CV12" s="589"/>
      <c r="CW12" s="589"/>
      <c r="CX12" s="589"/>
      <c r="CY12" s="590"/>
      <c r="CZ12" s="641">
        <v>1.6</v>
      </c>
      <c r="DA12" s="641"/>
      <c r="DB12" s="641"/>
      <c r="DC12" s="641"/>
      <c r="DD12" s="594">
        <v>15661</v>
      </c>
      <c r="DE12" s="589"/>
      <c r="DF12" s="589"/>
      <c r="DG12" s="589"/>
      <c r="DH12" s="589"/>
      <c r="DI12" s="589"/>
      <c r="DJ12" s="589"/>
      <c r="DK12" s="589"/>
      <c r="DL12" s="589"/>
      <c r="DM12" s="589"/>
      <c r="DN12" s="589"/>
      <c r="DO12" s="589"/>
      <c r="DP12" s="590"/>
      <c r="DQ12" s="594">
        <v>275344</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17627</v>
      </c>
      <c r="S13" s="589"/>
      <c r="T13" s="589"/>
      <c r="U13" s="589"/>
      <c r="V13" s="589"/>
      <c r="W13" s="589"/>
      <c r="X13" s="589"/>
      <c r="Y13" s="590"/>
      <c r="Z13" s="641">
        <v>0.1</v>
      </c>
      <c r="AA13" s="641"/>
      <c r="AB13" s="641"/>
      <c r="AC13" s="641"/>
      <c r="AD13" s="642">
        <v>17627</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2053637</v>
      </c>
      <c r="BH13" s="589"/>
      <c r="BI13" s="589"/>
      <c r="BJ13" s="589"/>
      <c r="BK13" s="589"/>
      <c r="BL13" s="589"/>
      <c r="BM13" s="589"/>
      <c r="BN13" s="590"/>
      <c r="BO13" s="641">
        <v>51.9</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1255653</v>
      </c>
      <c r="CS13" s="589"/>
      <c r="CT13" s="589"/>
      <c r="CU13" s="589"/>
      <c r="CV13" s="589"/>
      <c r="CW13" s="589"/>
      <c r="CX13" s="589"/>
      <c r="CY13" s="590"/>
      <c r="CZ13" s="641">
        <v>7</v>
      </c>
      <c r="DA13" s="641"/>
      <c r="DB13" s="641"/>
      <c r="DC13" s="641"/>
      <c r="DD13" s="594">
        <v>1070816</v>
      </c>
      <c r="DE13" s="589"/>
      <c r="DF13" s="589"/>
      <c r="DG13" s="589"/>
      <c r="DH13" s="589"/>
      <c r="DI13" s="589"/>
      <c r="DJ13" s="589"/>
      <c r="DK13" s="589"/>
      <c r="DL13" s="589"/>
      <c r="DM13" s="589"/>
      <c r="DN13" s="589"/>
      <c r="DO13" s="589"/>
      <c r="DP13" s="590"/>
      <c r="DQ13" s="594">
        <v>560761</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88665</v>
      </c>
      <c r="BH14" s="589"/>
      <c r="BI14" s="589"/>
      <c r="BJ14" s="589"/>
      <c r="BK14" s="589"/>
      <c r="BL14" s="589"/>
      <c r="BM14" s="589"/>
      <c r="BN14" s="590"/>
      <c r="BO14" s="641">
        <v>2.2000000000000002</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1377532</v>
      </c>
      <c r="CS14" s="589"/>
      <c r="CT14" s="589"/>
      <c r="CU14" s="589"/>
      <c r="CV14" s="589"/>
      <c r="CW14" s="589"/>
      <c r="CX14" s="589"/>
      <c r="CY14" s="590"/>
      <c r="CZ14" s="641">
        <v>7.6</v>
      </c>
      <c r="DA14" s="641"/>
      <c r="DB14" s="641"/>
      <c r="DC14" s="641"/>
      <c r="DD14" s="594">
        <v>768215</v>
      </c>
      <c r="DE14" s="589"/>
      <c r="DF14" s="589"/>
      <c r="DG14" s="589"/>
      <c r="DH14" s="589"/>
      <c r="DI14" s="589"/>
      <c r="DJ14" s="589"/>
      <c r="DK14" s="589"/>
      <c r="DL14" s="589"/>
      <c r="DM14" s="589"/>
      <c r="DN14" s="589"/>
      <c r="DO14" s="589"/>
      <c r="DP14" s="590"/>
      <c r="DQ14" s="594">
        <v>668853</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15191</v>
      </c>
      <c r="S15" s="589"/>
      <c r="T15" s="589"/>
      <c r="U15" s="589"/>
      <c r="V15" s="589"/>
      <c r="W15" s="589"/>
      <c r="X15" s="589"/>
      <c r="Y15" s="590"/>
      <c r="Z15" s="641">
        <v>0.1</v>
      </c>
      <c r="AA15" s="641"/>
      <c r="AB15" s="641"/>
      <c r="AC15" s="641"/>
      <c r="AD15" s="642">
        <v>15191</v>
      </c>
      <c r="AE15" s="642"/>
      <c r="AF15" s="642"/>
      <c r="AG15" s="642"/>
      <c r="AH15" s="642"/>
      <c r="AI15" s="642"/>
      <c r="AJ15" s="642"/>
      <c r="AK15" s="642"/>
      <c r="AL15" s="611">
        <v>0.2</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235935</v>
      </c>
      <c r="BH15" s="589"/>
      <c r="BI15" s="589"/>
      <c r="BJ15" s="589"/>
      <c r="BK15" s="589"/>
      <c r="BL15" s="589"/>
      <c r="BM15" s="589"/>
      <c r="BN15" s="590"/>
      <c r="BO15" s="641">
        <v>6</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2309544</v>
      </c>
      <c r="CS15" s="589"/>
      <c r="CT15" s="589"/>
      <c r="CU15" s="589"/>
      <c r="CV15" s="589"/>
      <c r="CW15" s="589"/>
      <c r="CX15" s="589"/>
      <c r="CY15" s="590"/>
      <c r="CZ15" s="641">
        <v>12.8</v>
      </c>
      <c r="DA15" s="641"/>
      <c r="DB15" s="641"/>
      <c r="DC15" s="641"/>
      <c r="DD15" s="594">
        <v>1142835</v>
      </c>
      <c r="DE15" s="589"/>
      <c r="DF15" s="589"/>
      <c r="DG15" s="589"/>
      <c r="DH15" s="589"/>
      <c r="DI15" s="589"/>
      <c r="DJ15" s="589"/>
      <c r="DK15" s="589"/>
      <c r="DL15" s="589"/>
      <c r="DM15" s="589"/>
      <c r="DN15" s="589"/>
      <c r="DO15" s="589"/>
      <c r="DP15" s="590"/>
      <c r="DQ15" s="594">
        <v>1191418</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5672566</v>
      </c>
      <c r="S16" s="589"/>
      <c r="T16" s="589"/>
      <c r="U16" s="589"/>
      <c r="V16" s="589"/>
      <c r="W16" s="589"/>
      <c r="X16" s="589"/>
      <c r="Y16" s="590"/>
      <c r="Z16" s="641">
        <v>29.9</v>
      </c>
      <c r="AA16" s="641"/>
      <c r="AB16" s="641"/>
      <c r="AC16" s="641"/>
      <c r="AD16" s="642">
        <v>5145203</v>
      </c>
      <c r="AE16" s="642"/>
      <c r="AF16" s="642"/>
      <c r="AG16" s="642"/>
      <c r="AH16" s="642"/>
      <c r="AI16" s="642"/>
      <c r="AJ16" s="642"/>
      <c r="AK16" s="642"/>
      <c r="AL16" s="611">
        <v>52.4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60997</v>
      </c>
      <c r="CS16" s="589"/>
      <c r="CT16" s="589"/>
      <c r="CU16" s="589"/>
      <c r="CV16" s="589"/>
      <c r="CW16" s="589"/>
      <c r="CX16" s="589"/>
      <c r="CY16" s="590"/>
      <c r="CZ16" s="641">
        <v>0.3</v>
      </c>
      <c r="DA16" s="641"/>
      <c r="DB16" s="641"/>
      <c r="DC16" s="641"/>
      <c r="DD16" s="594" t="s">
        <v>222</v>
      </c>
      <c r="DE16" s="589"/>
      <c r="DF16" s="589"/>
      <c r="DG16" s="589"/>
      <c r="DH16" s="589"/>
      <c r="DI16" s="589"/>
      <c r="DJ16" s="589"/>
      <c r="DK16" s="589"/>
      <c r="DL16" s="589"/>
      <c r="DM16" s="589"/>
      <c r="DN16" s="589"/>
      <c r="DO16" s="589"/>
      <c r="DP16" s="590"/>
      <c r="DQ16" s="594">
        <v>5296</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5145203</v>
      </c>
      <c r="S17" s="589"/>
      <c r="T17" s="589"/>
      <c r="U17" s="589"/>
      <c r="V17" s="589"/>
      <c r="W17" s="589"/>
      <c r="X17" s="589"/>
      <c r="Y17" s="590"/>
      <c r="Z17" s="641">
        <v>27.2</v>
      </c>
      <c r="AA17" s="641"/>
      <c r="AB17" s="641"/>
      <c r="AC17" s="641"/>
      <c r="AD17" s="642">
        <v>5145203</v>
      </c>
      <c r="AE17" s="642"/>
      <c r="AF17" s="642"/>
      <c r="AG17" s="642"/>
      <c r="AH17" s="642"/>
      <c r="AI17" s="642"/>
      <c r="AJ17" s="642"/>
      <c r="AK17" s="642"/>
      <c r="AL17" s="611">
        <v>52.4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1889240</v>
      </c>
      <c r="CS17" s="589"/>
      <c r="CT17" s="589"/>
      <c r="CU17" s="589"/>
      <c r="CV17" s="589"/>
      <c r="CW17" s="589"/>
      <c r="CX17" s="589"/>
      <c r="CY17" s="590"/>
      <c r="CZ17" s="641">
        <v>10.5</v>
      </c>
      <c r="DA17" s="641"/>
      <c r="DB17" s="641"/>
      <c r="DC17" s="641"/>
      <c r="DD17" s="594" t="s">
        <v>222</v>
      </c>
      <c r="DE17" s="589"/>
      <c r="DF17" s="589"/>
      <c r="DG17" s="589"/>
      <c r="DH17" s="589"/>
      <c r="DI17" s="589"/>
      <c r="DJ17" s="589"/>
      <c r="DK17" s="589"/>
      <c r="DL17" s="589"/>
      <c r="DM17" s="589"/>
      <c r="DN17" s="589"/>
      <c r="DO17" s="589"/>
      <c r="DP17" s="590"/>
      <c r="DQ17" s="594">
        <v>1814204</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527362</v>
      </c>
      <c r="S18" s="589"/>
      <c r="T18" s="589"/>
      <c r="U18" s="589"/>
      <c r="V18" s="589"/>
      <c r="W18" s="589"/>
      <c r="X18" s="589"/>
      <c r="Y18" s="590"/>
      <c r="Z18" s="641">
        <v>2.8</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108221</v>
      </c>
      <c r="BH19" s="589"/>
      <c r="BI19" s="589"/>
      <c r="BJ19" s="589"/>
      <c r="BK19" s="589"/>
      <c r="BL19" s="589"/>
      <c r="BM19" s="589"/>
      <c r="BN19" s="590"/>
      <c r="BO19" s="641">
        <v>2.7</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10335335</v>
      </c>
      <c r="S20" s="589"/>
      <c r="T20" s="589"/>
      <c r="U20" s="589"/>
      <c r="V20" s="589"/>
      <c r="W20" s="589"/>
      <c r="X20" s="589"/>
      <c r="Y20" s="590"/>
      <c r="Z20" s="641">
        <v>54.6</v>
      </c>
      <c r="AA20" s="641"/>
      <c r="AB20" s="641"/>
      <c r="AC20" s="641"/>
      <c r="AD20" s="642">
        <v>9807972</v>
      </c>
      <c r="AE20" s="642"/>
      <c r="AF20" s="642"/>
      <c r="AG20" s="642"/>
      <c r="AH20" s="642"/>
      <c r="AI20" s="642"/>
      <c r="AJ20" s="642"/>
      <c r="AK20" s="642"/>
      <c r="AL20" s="611">
        <v>99.8</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108221</v>
      </c>
      <c r="BH20" s="589"/>
      <c r="BI20" s="589"/>
      <c r="BJ20" s="589"/>
      <c r="BK20" s="589"/>
      <c r="BL20" s="589"/>
      <c r="BM20" s="589"/>
      <c r="BN20" s="590"/>
      <c r="BO20" s="641">
        <v>2.7</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18065126</v>
      </c>
      <c r="CS20" s="589"/>
      <c r="CT20" s="589"/>
      <c r="CU20" s="589"/>
      <c r="CV20" s="589"/>
      <c r="CW20" s="589"/>
      <c r="CX20" s="589"/>
      <c r="CY20" s="590"/>
      <c r="CZ20" s="641">
        <v>100</v>
      </c>
      <c r="DA20" s="641"/>
      <c r="DB20" s="641"/>
      <c r="DC20" s="641"/>
      <c r="DD20" s="594">
        <v>3886664</v>
      </c>
      <c r="DE20" s="589"/>
      <c r="DF20" s="589"/>
      <c r="DG20" s="589"/>
      <c r="DH20" s="589"/>
      <c r="DI20" s="589"/>
      <c r="DJ20" s="589"/>
      <c r="DK20" s="589"/>
      <c r="DL20" s="589"/>
      <c r="DM20" s="589"/>
      <c r="DN20" s="589"/>
      <c r="DO20" s="589"/>
      <c r="DP20" s="590"/>
      <c r="DQ20" s="594">
        <v>11262875</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4334</v>
      </c>
      <c r="S21" s="589"/>
      <c r="T21" s="589"/>
      <c r="U21" s="589"/>
      <c r="V21" s="589"/>
      <c r="W21" s="589"/>
      <c r="X21" s="589"/>
      <c r="Y21" s="590"/>
      <c r="Z21" s="641">
        <v>0</v>
      </c>
      <c r="AA21" s="641"/>
      <c r="AB21" s="641"/>
      <c r="AC21" s="641"/>
      <c r="AD21" s="642">
        <v>4334</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108221</v>
      </c>
      <c r="BH21" s="589"/>
      <c r="BI21" s="589"/>
      <c r="BJ21" s="589"/>
      <c r="BK21" s="589"/>
      <c r="BL21" s="589"/>
      <c r="BM21" s="589"/>
      <c r="BN21" s="590"/>
      <c r="BO21" s="641">
        <v>2.7</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458934</v>
      </c>
      <c r="S22" s="589"/>
      <c r="T22" s="589"/>
      <c r="U22" s="589"/>
      <c r="V22" s="589"/>
      <c r="W22" s="589"/>
      <c r="X22" s="589"/>
      <c r="Y22" s="590"/>
      <c r="Z22" s="641">
        <v>2.4</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207395</v>
      </c>
      <c r="S23" s="589"/>
      <c r="T23" s="589"/>
      <c r="U23" s="589"/>
      <c r="V23" s="589"/>
      <c r="W23" s="589"/>
      <c r="X23" s="589"/>
      <c r="Y23" s="590"/>
      <c r="Z23" s="641">
        <v>1.1000000000000001</v>
      </c>
      <c r="AA23" s="641"/>
      <c r="AB23" s="641"/>
      <c r="AC23" s="641"/>
      <c r="AD23" s="642">
        <v>2294</v>
      </c>
      <c r="AE23" s="642"/>
      <c r="AF23" s="642"/>
      <c r="AG23" s="642"/>
      <c r="AH23" s="642"/>
      <c r="AI23" s="642"/>
      <c r="AJ23" s="642"/>
      <c r="AK23" s="642"/>
      <c r="AL23" s="611">
        <v>0</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39378</v>
      </c>
      <c r="S24" s="589"/>
      <c r="T24" s="589"/>
      <c r="U24" s="589"/>
      <c r="V24" s="589"/>
      <c r="W24" s="589"/>
      <c r="X24" s="589"/>
      <c r="Y24" s="590"/>
      <c r="Z24" s="641">
        <v>0.2</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8672682</v>
      </c>
      <c r="CS24" s="639"/>
      <c r="CT24" s="639"/>
      <c r="CU24" s="639"/>
      <c r="CV24" s="639"/>
      <c r="CW24" s="639"/>
      <c r="CX24" s="639"/>
      <c r="CY24" s="686"/>
      <c r="CZ24" s="690">
        <v>48</v>
      </c>
      <c r="DA24" s="691"/>
      <c r="DB24" s="691"/>
      <c r="DC24" s="692"/>
      <c r="DD24" s="685">
        <v>5921605</v>
      </c>
      <c r="DE24" s="639"/>
      <c r="DF24" s="639"/>
      <c r="DG24" s="639"/>
      <c r="DH24" s="639"/>
      <c r="DI24" s="639"/>
      <c r="DJ24" s="639"/>
      <c r="DK24" s="686"/>
      <c r="DL24" s="685">
        <v>5919365</v>
      </c>
      <c r="DM24" s="639"/>
      <c r="DN24" s="639"/>
      <c r="DO24" s="639"/>
      <c r="DP24" s="639"/>
      <c r="DQ24" s="639"/>
      <c r="DR24" s="639"/>
      <c r="DS24" s="639"/>
      <c r="DT24" s="639"/>
      <c r="DU24" s="639"/>
      <c r="DV24" s="686"/>
      <c r="DW24" s="687">
        <v>56.1</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2500478</v>
      </c>
      <c r="S25" s="589"/>
      <c r="T25" s="589"/>
      <c r="U25" s="589"/>
      <c r="V25" s="589"/>
      <c r="W25" s="589"/>
      <c r="X25" s="589"/>
      <c r="Y25" s="590"/>
      <c r="Z25" s="641">
        <v>13.2</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3280257</v>
      </c>
      <c r="CS25" s="607"/>
      <c r="CT25" s="607"/>
      <c r="CU25" s="607"/>
      <c r="CV25" s="607"/>
      <c r="CW25" s="607"/>
      <c r="CX25" s="607"/>
      <c r="CY25" s="608"/>
      <c r="CZ25" s="591">
        <v>18.2</v>
      </c>
      <c r="DA25" s="609"/>
      <c r="DB25" s="609"/>
      <c r="DC25" s="610"/>
      <c r="DD25" s="594">
        <v>3057172</v>
      </c>
      <c r="DE25" s="607"/>
      <c r="DF25" s="607"/>
      <c r="DG25" s="607"/>
      <c r="DH25" s="607"/>
      <c r="DI25" s="607"/>
      <c r="DJ25" s="607"/>
      <c r="DK25" s="608"/>
      <c r="DL25" s="594">
        <v>3056145</v>
      </c>
      <c r="DM25" s="607"/>
      <c r="DN25" s="607"/>
      <c r="DO25" s="607"/>
      <c r="DP25" s="607"/>
      <c r="DQ25" s="607"/>
      <c r="DR25" s="607"/>
      <c r="DS25" s="607"/>
      <c r="DT25" s="607"/>
      <c r="DU25" s="607"/>
      <c r="DV25" s="608"/>
      <c r="DW25" s="611">
        <v>29</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v>9759</v>
      </c>
      <c r="S26" s="589"/>
      <c r="T26" s="589"/>
      <c r="U26" s="589"/>
      <c r="V26" s="589"/>
      <c r="W26" s="589"/>
      <c r="X26" s="589"/>
      <c r="Y26" s="590"/>
      <c r="Z26" s="641">
        <v>0.1</v>
      </c>
      <c r="AA26" s="641"/>
      <c r="AB26" s="641"/>
      <c r="AC26" s="641"/>
      <c r="AD26" s="642">
        <v>9759</v>
      </c>
      <c r="AE26" s="642"/>
      <c r="AF26" s="642"/>
      <c r="AG26" s="642"/>
      <c r="AH26" s="642"/>
      <c r="AI26" s="642"/>
      <c r="AJ26" s="642"/>
      <c r="AK26" s="642"/>
      <c r="AL26" s="611">
        <v>0.1</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2076924</v>
      </c>
      <c r="CS26" s="589"/>
      <c r="CT26" s="589"/>
      <c r="CU26" s="589"/>
      <c r="CV26" s="589"/>
      <c r="CW26" s="589"/>
      <c r="CX26" s="589"/>
      <c r="CY26" s="590"/>
      <c r="CZ26" s="591">
        <v>11.5</v>
      </c>
      <c r="DA26" s="609"/>
      <c r="DB26" s="609"/>
      <c r="DC26" s="610"/>
      <c r="DD26" s="594">
        <v>1875062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1434218</v>
      </c>
      <c r="S27" s="589"/>
      <c r="T27" s="589"/>
      <c r="U27" s="589"/>
      <c r="V27" s="589"/>
      <c r="W27" s="589"/>
      <c r="X27" s="589"/>
      <c r="Y27" s="590"/>
      <c r="Z27" s="641">
        <v>7.6</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3960562</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3503185</v>
      </c>
      <c r="CS27" s="607"/>
      <c r="CT27" s="607"/>
      <c r="CU27" s="607"/>
      <c r="CV27" s="607"/>
      <c r="CW27" s="607"/>
      <c r="CX27" s="607"/>
      <c r="CY27" s="608"/>
      <c r="CZ27" s="591">
        <v>19.399999999999999</v>
      </c>
      <c r="DA27" s="609"/>
      <c r="DB27" s="609"/>
      <c r="DC27" s="610"/>
      <c r="DD27" s="594">
        <v>1050229</v>
      </c>
      <c r="DE27" s="607"/>
      <c r="DF27" s="607"/>
      <c r="DG27" s="607"/>
      <c r="DH27" s="607"/>
      <c r="DI27" s="607"/>
      <c r="DJ27" s="607"/>
      <c r="DK27" s="608"/>
      <c r="DL27" s="594">
        <v>1049016</v>
      </c>
      <c r="DM27" s="607"/>
      <c r="DN27" s="607"/>
      <c r="DO27" s="607"/>
      <c r="DP27" s="607"/>
      <c r="DQ27" s="607"/>
      <c r="DR27" s="607"/>
      <c r="DS27" s="607"/>
      <c r="DT27" s="607"/>
      <c r="DU27" s="607"/>
      <c r="DV27" s="608"/>
      <c r="DW27" s="611">
        <v>9.9</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175331</v>
      </c>
      <c r="S28" s="589"/>
      <c r="T28" s="589"/>
      <c r="U28" s="589"/>
      <c r="V28" s="589"/>
      <c r="W28" s="589"/>
      <c r="X28" s="589"/>
      <c r="Y28" s="590"/>
      <c r="Z28" s="641">
        <v>0.9</v>
      </c>
      <c r="AA28" s="641"/>
      <c r="AB28" s="641"/>
      <c r="AC28" s="641"/>
      <c r="AD28" s="642" t="s">
        <v>222</v>
      </c>
      <c r="AE28" s="642"/>
      <c r="AF28" s="642"/>
      <c r="AG28" s="642"/>
      <c r="AH28" s="642"/>
      <c r="AI28" s="642"/>
      <c r="AJ28" s="642"/>
      <c r="AK28" s="642"/>
      <c r="AL28" s="611" t="s">
        <v>222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1889240</v>
      </c>
      <c r="CS28" s="589"/>
      <c r="CT28" s="589"/>
      <c r="CU28" s="589"/>
      <c r="CV28" s="589"/>
      <c r="CW28" s="589"/>
      <c r="CX28" s="589"/>
      <c r="CY28" s="590"/>
      <c r="CZ28" s="591">
        <v>10.5</v>
      </c>
      <c r="DA28" s="609"/>
      <c r="DB28" s="609"/>
      <c r="DC28" s="610"/>
      <c r="DD28" s="594">
        <v>1814204</v>
      </c>
      <c r="DE28" s="589"/>
      <c r="DF28" s="589"/>
      <c r="DG28" s="589"/>
      <c r="DH28" s="589"/>
      <c r="DI28" s="589"/>
      <c r="DJ28" s="589"/>
      <c r="DK28" s="590"/>
      <c r="DL28" s="594">
        <v>1814204</v>
      </c>
      <c r="DM28" s="589"/>
      <c r="DN28" s="589"/>
      <c r="DO28" s="589"/>
      <c r="DP28" s="589"/>
      <c r="DQ28" s="589"/>
      <c r="DR28" s="589"/>
      <c r="DS28" s="589"/>
      <c r="DT28" s="589"/>
      <c r="DU28" s="589"/>
      <c r="DV28" s="590"/>
      <c r="DW28" s="611">
        <v>17.2</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5780</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1889240</v>
      </c>
      <c r="CS29" s="607"/>
      <c r="CT29" s="607"/>
      <c r="CU29" s="607"/>
      <c r="CV29" s="607"/>
      <c r="CW29" s="607"/>
      <c r="CX29" s="607"/>
      <c r="CY29" s="608"/>
      <c r="CZ29" s="591">
        <v>10.5</v>
      </c>
      <c r="DA29" s="609"/>
      <c r="DB29" s="609"/>
      <c r="DC29" s="610"/>
      <c r="DD29" s="594">
        <v>1814204</v>
      </c>
      <c r="DE29" s="607"/>
      <c r="DF29" s="607"/>
      <c r="DG29" s="607"/>
      <c r="DH29" s="607"/>
      <c r="DI29" s="607"/>
      <c r="DJ29" s="607"/>
      <c r="DK29" s="608"/>
      <c r="DL29" s="594">
        <v>1814204</v>
      </c>
      <c r="DM29" s="607"/>
      <c r="DN29" s="607"/>
      <c r="DO29" s="607"/>
      <c r="DP29" s="607"/>
      <c r="DQ29" s="607"/>
      <c r="DR29" s="607"/>
      <c r="DS29" s="607"/>
      <c r="DT29" s="607"/>
      <c r="DU29" s="607"/>
      <c r="DV29" s="608"/>
      <c r="DW29" s="611">
        <v>17.2</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298188</v>
      </c>
      <c r="S30" s="589"/>
      <c r="T30" s="589"/>
      <c r="U30" s="589"/>
      <c r="V30" s="589"/>
      <c r="W30" s="589"/>
      <c r="X30" s="589"/>
      <c r="Y30" s="590"/>
      <c r="Z30" s="641">
        <v>1.6</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98.4</v>
      </c>
      <c r="BH30" s="655"/>
      <c r="BI30" s="655"/>
      <c r="BJ30" s="655"/>
      <c r="BK30" s="655"/>
      <c r="BL30" s="655"/>
      <c r="BM30" s="656">
        <v>93.2</v>
      </c>
      <c r="BN30" s="655"/>
      <c r="BO30" s="655"/>
      <c r="BP30" s="655"/>
      <c r="BQ30" s="657"/>
      <c r="BR30" s="654">
        <v>98.2</v>
      </c>
      <c r="BS30" s="655"/>
      <c r="BT30" s="655"/>
      <c r="BU30" s="655"/>
      <c r="BV30" s="655"/>
      <c r="BW30" s="655"/>
      <c r="BX30" s="656">
        <v>92.2</v>
      </c>
      <c r="BY30" s="655"/>
      <c r="BZ30" s="655"/>
      <c r="CA30" s="655"/>
      <c r="CB30" s="657"/>
      <c r="CD30" s="660"/>
      <c r="CE30" s="661"/>
      <c r="CF30" s="625" t="s">
        <v>294</v>
      </c>
      <c r="CG30" s="622"/>
      <c r="CH30" s="622"/>
      <c r="CI30" s="622"/>
      <c r="CJ30" s="622"/>
      <c r="CK30" s="622"/>
      <c r="CL30" s="622"/>
      <c r="CM30" s="622"/>
      <c r="CN30" s="622"/>
      <c r="CO30" s="622"/>
      <c r="CP30" s="622"/>
      <c r="CQ30" s="623"/>
      <c r="CR30" s="588">
        <v>1668769</v>
      </c>
      <c r="CS30" s="589"/>
      <c r="CT30" s="589"/>
      <c r="CU30" s="589"/>
      <c r="CV30" s="589"/>
      <c r="CW30" s="589"/>
      <c r="CX30" s="589"/>
      <c r="CY30" s="590"/>
      <c r="CZ30" s="591">
        <v>9.1999999999999993</v>
      </c>
      <c r="DA30" s="609"/>
      <c r="DB30" s="609"/>
      <c r="DC30" s="610"/>
      <c r="DD30" s="594">
        <v>1593733</v>
      </c>
      <c r="DE30" s="589"/>
      <c r="DF30" s="589"/>
      <c r="DG30" s="589"/>
      <c r="DH30" s="589"/>
      <c r="DI30" s="589"/>
      <c r="DJ30" s="589"/>
      <c r="DK30" s="590"/>
      <c r="DL30" s="594">
        <v>1593733</v>
      </c>
      <c r="DM30" s="589"/>
      <c r="DN30" s="589"/>
      <c r="DO30" s="589"/>
      <c r="DP30" s="589"/>
      <c r="DQ30" s="589"/>
      <c r="DR30" s="589"/>
      <c r="DS30" s="589"/>
      <c r="DT30" s="589"/>
      <c r="DU30" s="589"/>
      <c r="DV30" s="590"/>
      <c r="DW30" s="611">
        <v>15.1</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459156</v>
      </c>
      <c r="S31" s="589"/>
      <c r="T31" s="589"/>
      <c r="U31" s="589"/>
      <c r="V31" s="589"/>
      <c r="W31" s="589"/>
      <c r="X31" s="589"/>
      <c r="Y31" s="590"/>
      <c r="Z31" s="641">
        <v>2.4</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98.2</v>
      </c>
      <c r="BH31" s="607"/>
      <c r="BI31" s="607"/>
      <c r="BJ31" s="607"/>
      <c r="BK31" s="607"/>
      <c r="BL31" s="607"/>
      <c r="BM31" s="643">
        <v>92.1</v>
      </c>
      <c r="BN31" s="653"/>
      <c r="BO31" s="653"/>
      <c r="BP31" s="653"/>
      <c r="BQ31" s="617"/>
      <c r="BR31" s="652">
        <v>97.9</v>
      </c>
      <c r="BS31" s="607"/>
      <c r="BT31" s="607"/>
      <c r="BU31" s="607"/>
      <c r="BV31" s="607"/>
      <c r="BW31" s="607"/>
      <c r="BX31" s="643">
        <v>91.3</v>
      </c>
      <c r="BY31" s="653"/>
      <c r="BZ31" s="653"/>
      <c r="CA31" s="653"/>
      <c r="CB31" s="617"/>
      <c r="CD31" s="660"/>
      <c r="CE31" s="661"/>
      <c r="CF31" s="625" t="s">
        <v>298</v>
      </c>
      <c r="CG31" s="622"/>
      <c r="CH31" s="622"/>
      <c r="CI31" s="622"/>
      <c r="CJ31" s="622"/>
      <c r="CK31" s="622"/>
      <c r="CL31" s="622"/>
      <c r="CM31" s="622"/>
      <c r="CN31" s="622"/>
      <c r="CO31" s="622"/>
      <c r="CP31" s="622"/>
      <c r="CQ31" s="623"/>
      <c r="CR31" s="588">
        <v>220471</v>
      </c>
      <c r="CS31" s="607"/>
      <c r="CT31" s="607"/>
      <c r="CU31" s="607"/>
      <c r="CV31" s="607"/>
      <c r="CW31" s="607"/>
      <c r="CX31" s="607"/>
      <c r="CY31" s="608"/>
      <c r="CZ31" s="591">
        <v>1.2</v>
      </c>
      <c r="DA31" s="609"/>
      <c r="DB31" s="609"/>
      <c r="DC31" s="610"/>
      <c r="DD31" s="594">
        <v>220471</v>
      </c>
      <c r="DE31" s="607"/>
      <c r="DF31" s="607"/>
      <c r="DG31" s="607"/>
      <c r="DH31" s="607"/>
      <c r="DI31" s="607"/>
      <c r="DJ31" s="607"/>
      <c r="DK31" s="608"/>
      <c r="DL31" s="594">
        <v>220471</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104641</v>
      </c>
      <c r="S32" s="589"/>
      <c r="T32" s="589"/>
      <c r="U32" s="589"/>
      <c r="V32" s="589"/>
      <c r="W32" s="589"/>
      <c r="X32" s="589"/>
      <c r="Y32" s="590"/>
      <c r="Z32" s="641">
        <v>0.6</v>
      </c>
      <c r="AA32" s="641"/>
      <c r="AB32" s="641"/>
      <c r="AC32" s="641"/>
      <c r="AD32" s="642">
        <v>931</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98.4</v>
      </c>
      <c r="BH32" s="573"/>
      <c r="BI32" s="573"/>
      <c r="BJ32" s="573"/>
      <c r="BK32" s="573"/>
      <c r="BL32" s="573"/>
      <c r="BM32" s="636">
        <v>92.9</v>
      </c>
      <c r="BN32" s="573"/>
      <c r="BO32" s="573"/>
      <c r="BP32" s="573"/>
      <c r="BQ32" s="630"/>
      <c r="BR32" s="651">
        <v>98.1</v>
      </c>
      <c r="BS32" s="573"/>
      <c r="BT32" s="573"/>
      <c r="BU32" s="573"/>
      <c r="BV32" s="573"/>
      <c r="BW32" s="573"/>
      <c r="BX32" s="636">
        <v>91.7</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2908171</v>
      </c>
      <c r="S33" s="589"/>
      <c r="T33" s="589"/>
      <c r="U33" s="589"/>
      <c r="V33" s="589"/>
      <c r="W33" s="589"/>
      <c r="X33" s="589"/>
      <c r="Y33" s="590"/>
      <c r="Z33" s="641">
        <v>15.4</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5444783</v>
      </c>
      <c r="CS33" s="607"/>
      <c r="CT33" s="607"/>
      <c r="CU33" s="607"/>
      <c r="CV33" s="607"/>
      <c r="CW33" s="607"/>
      <c r="CX33" s="607"/>
      <c r="CY33" s="608"/>
      <c r="CZ33" s="591">
        <v>30.1</v>
      </c>
      <c r="DA33" s="609"/>
      <c r="DB33" s="609"/>
      <c r="DC33" s="610"/>
      <c r="DD33" s="594">
        <v>4386771</v>
      </c>
      <c r="DE33" s="607"/>
      <c r="DF33" s="607"/>
      <c r="DG33" s="607"/>
      <c r="DH33" s="607"/>
      <c r="DI33" s="607"/>
      <c r="DJ33" s="607"/>
      <c r="DK33" s="608"/>
      <c r="DL33" s="594">
        <v>3942815</v>
      </c>
      <c r="DM33" s="607"/>
      <c r="DN33" s="607"/>
      <c r="DO33" s="607"/>
      <c r="DP33" s="607"/>
      <c r="DQ33" s="607"/>
      <c r="DR33" s="607"/>
      <c r="DS33" s="607"/>
      <c r="DT33" s="607"/>
      <c r="DU33" s="607"/>
      <c r="DV33" s="608"/>
      <c r="DW33" s="611">
        <v>37.4</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1889340</v>
      </c>
      <c r="CS34" s="589"/>
      <c r="CT34" s="589"/>
      <c r="CU34" s="589"/>
      <c r="CV34" s="589"/>
      <c r="CW34" s="589"/>
      <c r="CX34" s="589"/>
      <c r="CY34" s="590"/>
      <c r="CZ34" s="591">
        <v>10.5</v>
      </c>
      <c r="DA34" s="609"/>
      <c r="DB34" s="609"/>
      <c r="DC34" s="610"/>
      <c r="DD34" s="594">
        <v>1504567</v>
      </c>
      <c r="DE34" s="589"/>
      <c r="DF34" s="589"/>
      <c r="DG34" s="589"/>
      <c r="DH34" s="589"/>
      <c r="DI34" s="589"/>
      <c r="DJ34" s="589"/>
      <c r="DK34" s="590"/>
      <c r="DL34" s="594">
        <v>1392364</v>
      </c>
      <c r="DM34" s="589"/>
      <c r="DN34" s="589"/>
      <c r="DO34" s="589"/>
      <c r="DP34" s="589"/>
      <c r="DQ34" s="589"/>
      <c r="DR34" s="589"/>
      <c r="DS34" s="589"/>
      <c r="DT34" s="589"/>
      <c r="DU34" s="589"/>
      <c r="DV34" s="590"/>
      <c r="DW34" s="611">
        <v>13.2</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719671</v>
      </c>
      <c r="S35" s="589"/>
      <c r="T35" s="589"/>
      <c r="U35" s="589"/>
      <c r="V35" s="589"/>
      <c r="W35" s="589"/>
      <c r="X35" s="589"/>
      <c r="Y35" s="590"/>
      <c r="Z35" s="641">
        <v>3.8</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1970446</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241231</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69654</v>
      </c>
      <c r="CS35" s="607"/>
      <c r="CT35" s="607"/>
      <c r="CU35" s="607"/>
      <c r="CV35" s="607"/>
      <c r="CW35" s="607"/>
      <c r="CX35" s="607"/>
      <c r="CY35" s="608"/>
      <c r="CZ35" s="591">
        <v>0.4</v>
      </c>
      <c r="DA35" s="609"/>
      <c r="DB35" s="609"/>
      <c r="DC35" s="610"/>
      <c r="DD35" s="594">
        <v>53492</v>
      </c>
      <c r="DE35" s="607"/>
      <c r="DF35" s="607"/>
      <c r="DG35" s="607"/>
      <c r="DH35" s="607"/>
      <c r="DI35" s="607"/>
      <c r="DJ35" s="607"/>
      <c r="DK35" s="608"/>
      <c r="DL35" s="594">
        <v>53492</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18941098</v>
      </c>
      <c r="S36" s="629"/>
      <c r="T36" s="629"/>
      <c r="U36" s="629"/>
      <c r="V36" s="629"/>
      <c r="W36" s="629"/>
      <c r="X36" s="629"/>
      <c r="Y36" s="632"/>
      <c r="Z36" s="633">
        <v>100</v>
      </c>
      <c r="AA36" s="633"/>
      <c r="AB36" s="633"/>
      <c r="AC36" s="633"/>
      <c r="AD36" s="634">
        <v>9825290</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109436</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175960</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1581757</v>
      </c>
      <c r="CS36" s="589"/>
      <c r="CT36" s="589"/>
      <c r="CU36" s="589"/>
      <c r="CV36" s="589"/>
      <c r="CW36" s="589"/>
      <c r="CX36" s="589"/>
      <c r="CY36" s="590"/>
      <c r="CZ36" s="591">
        <v>8.8000000000000007</v>
      </c>
      <c r="DA36" s="609"/>
      <c r="DB36" s="609"/>
      <c r="DC36" s="610"/>
      <c r="DD36" s="594">
        <v>1128566</v>
      </c>
      <c r="DE36" s="589"/>
      <c r="DF36" s="589"/>
      <c r="DG36" s="589"/>
      <c r="DH36" s="589"/>
      <c r="DI36" s="589"/>
      <c r="DJ36" s="589"/>
      <c r="DK36" s="590"/>
      <c r="DL36" s="594">
        <v>1009264</v>
      </c>
      <c r="DM36" s="589"/>
      <c r="DN36" s="589"/>
      <c r="DO36" s="589"/>
      <c r="DP36" s="589"/>
      <c r="DQ36" s="589"/>
      <c r="DR36" s="589"/>
      <c r="DS36" s="589"/>
      <c r="DT36" s="589"/>
      <c r="DU36" s="589"/>
      <c r="DV36" s="590"/>
      <c r="DW36" s="611">
        <v>9.6</v>
      </c>
      <c r="DX36" s="612"/>
      <c r="DY36" s="612"/>
      <c r="DZ36" s="612"/>
      <c r="EA36" s="612"/>
      <c r="EB36" s="612"/>
      <c r="EC36" s="613"/>
    </row>
    <row r="37" spans="2:133" ht="11.25" customHeight="1">
      <c r="AQ37" s="614" t="s">
        <v>316</v>
      </c>
      <c r="AR37" s="615"/>
      <c r="AS37" s="615"/>
      <c r="AT37" s="615"/>
      <c r="AU37" s="615"/>
      <c r="AV37" s="615"/>
      <c r="AW37" s="615"/>
      <c r="AX37" s="615"/>
      <c r="AY37" s="616"/>
      <c r="AZ37" s="588">
        <v>75753</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5115</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550092</v>
      </c>
      <c r="CS37" s="607"/>
      <c r="CT37" s="607"/>
      <c r="CU37" s="607"/>
      <c r="CV37" s="607"/>
      <c r="CW37" s="607"/>
      <c r="CX37" s="607"/>
      <c r="CY37" s="608"/>
      <c r="CZ37" s="591">
        <v>3</v>
      </c>
      <c r="DA37" s="609"/>
      <c r="DB37" s="609"/>
      <c r="DC37" s="610"/>
      <c r="DD37" s="594">
        <v>550092</v>
      </c>
      <c r="DE37" s="607"/>
      <c r="DF37" s="607"/>
      <c r="DG37" s="607"/>
      <c r="DH37" s="607"/>
      <c r="DI37" s="607"/>
      <c r="DJ37" s="607"/>
      <c r="DK37" s="608"/>
      <c r="DL37" s="594">
        <v>548033</v>
      </c>
      <c r="DM37" s="607"/>
      <c r="DN37" s="607"/>
      <c r="DO37" s="607"/>
      <c r="DP37" s="607"/>
      <c r="DQ37" s="607"/>
      <c r="DR37" s="607"/>
      <c r="DS37" s="607"/>
      <c r="DT37" s="607"/>
      <c r="DU37" s="607"/>
      <c r="DV37" s="608"/>
      <c r="DW37" s="611">
        <v>5.2</v>
      </c>
      <c r="DX37" s="612"/>
      <c r="DY37" s="612"/>
      <c r="DZ37" s="612"/>
      <c r="EA37" s="612"/>
      <c r="EB37" s="612"/>
      <c r="EC37" s="613"/>
    </row>
    <row r="38" spans="2:133" ht="11.25" customHeight="1">
      <c r="AQ38" s="614" t="s">
        <v>319</v>
      </c>
      <c r="AR38" s="615"/>
      <c r="AS38" s="615"/>
      <c r="AT38" s="615"/>
      <c r="AU38" s="615"/>
      <c r="AV38" s="615"/>
      <c r="AW38" s="615"/>
      <c r="AX38" s="615"/>
      <c r="AY38" s="616"/>
      <c r="AZ38" s="588">
        <v>75334</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8557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1894693</v>
      </c>
      <c r="CS38" s="589"/>
      <c r="CT38" s="589"/>
      <c r="CU38" s="589"/>
      <c r="CV38" s="589"/>
      <c r="CW38" s="589"/>
      <c r="CX38" s="589"/>
      <c r="CY38" s="590"/>
      <c r="CZ38" s="591">
        <v>10.5</v>
      </c>
      <c r="DA38" s="609"/>
      <c r="DB38" s="609"/>
      <c r="DC38" s="610"/>
      <c r="DD38" s="594">
        <v>1700146</v>
      </c>
      <c r="DE38" s="589"/>
      <c r="DF38" s="589"/>
      <c r="DG38" s="589"/>
      <c r="DH38" s="589"/>
      <c r="DI38" s="589"/>
      <c r="DJ38" s="589"/>
      <c r="DK38" s="590"/>
      <c r="DL38" s="594">
        <v>1487695</v>
      </c>
      <c r="DM38" s="589"/>
      <c r="DN38" s="589"/>
      <c r="DO38" s="589"/>
      <c r="DP38" s="589"/>
      <c r="DQ38" s="589"/>
      <c r="DR38" s="589"/>
      <c r="DS38" s="589"/>
      <c r="DT38" s="589"/>
      <c r="DU38" s="589"/>
      <c r="DV38" s="590"/>
      <c r="DW38" s="611">
        <v>14.1</v>
      </c>
      <c r="DX38" s="612"/>
      <c r="DY38" s="612"/>
      <c r="DZ38" s="612"/>
      <c r="EA38" s="612"/>
      <c r="EB38" s="612"/>
      <c r="EC38" s="613"/>
    </row>
    <row r="39" spans="2:133" ht="11.25" customHeight="1">
      <c r="AQ39" s="614" t="s">
        <v>322</v>
      </c>
      <c r="AR39" s="615"/>
      <c r="AS39" s="615"/>
      <c r="AT39" s="615"/>
      <c r="AU39" s="615"/>
      <c r="AV39" s="615"/>
      <c r="AW39" s="615"/>
      <c r="AX39" s="615"/>
      <c r="AY39" s="616"/>
      <c r="AZ39" s="588">
        <v>67574</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78</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9339</v>
      </c>
      <c r="CS39" s="607"/>
      <c r="CT39" s="607"/>
      <c r="CU39" s="607"/>
      <c r="CV39" s="607"/>
      <c r="CW39" s="607"/>
      <c r="CX39" s="607"/>
      <c r="CY39" s="608"/>
      <c r="CZ39" s="591">
        <v>0.1</v>
      </c>
      <c r="DA39" s="609"/>
      <c r="DB39" s="609"/>
      <c r="DC39" s="610"/>
      <c r="DD39" s="594" t="s">
        <v>326</v>
      </c>
      <c r="DE39" s="607"/>
      <c r="DF39" s="607"/>
      <c r="DG39" s="607"/>
      <c r="DH39" s="607"/>
      <c r="DI39" s="607"/>
      <c r="DJ39" s="607"/>
      <c r="DK39" s="608"/>
      <c r="DL39" s="594" t="s">
        <v>326</v>
      </c>
      <c r="DM39" s="607"/>
      <c r="DN39" s="607"/>
      <c r="DO39" s="607"/>
      <c r="DP39" s="607"/>
      <c r="DQ39" s="607"/>
      <c r="DR39" s="607"/>
      <c r="DS39" s="607"/>
      <c r="DT39" s="607"/>
      <c r="DU39" s="607"/>
      <c r="DV39" s="608"/>
      <c r="DW39" s="611" t="s">
        <v>326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421394</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126</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t="s">
        <v>326</v>
      </c>
      <c r="CS40" s="589"/>
      <c r="CT40" s="589"/>
      <c r="CU40" s="589"/>
      <c r="CV40" s="589"/>
      <c r="CW40" s="589"/>
      <c r="CX40" s="589"/>
      <c r="CY40" s="590"/>
      <c r="CZ40" s="591" t="s">
        <v>326</v>
      </c>
      <c r="DA40" s="609"/>
      <c r="DB40" s="609"/>
      <c r="DC40" s="610"/>
      <c r="DD40" s="594" t="s">
        <v>326</v>
      </c>
      <c r="DE40" s="589"/>
      <c r="DF40" s="589"/>
      <c r="DG40" s="589"/>
      <c r="DH40" s="589"/>
      <c r="DI40" s="589"/>
      <c r="DJ40" s="589"/>
      <c r="DK40" s="590"/>
      <c r="DL40" s="594" t="s">
        <v>326</v>
      </c>
      <c r="DM40" s="589"/>
      <c r="DN40" s="589"/>
      <c r="DO40" s="589"/>
      <c r="DP40" s="589"/>
      <c r="DQ40" s="589"/>
      <c r="DR40" s="589"/>
      <c r="DS40" s="589"/>
      <c r="DT40" s="589"/>
      <c r="DU40" s="589"/>
      <c r="DV40" s="590"/>
      <c r="DW40" s="611" t="s">
        <v>326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1220955</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353</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3947661</v>
      </c>
      <c r="CS42" s="589"/>
      <c r="CT42" s="589"/>
      <c r="CU42" s="589"/>
      <c r="CV42" s="589"/>
      <c r="CW42" s="589"/>
      <c r="CX42" s="589"/>
      <c r="CY42" s="590"/>
      <c r="CZ42" s="591">
        <v>21.9</v>
      </c>
      <c r="DA42" s="592"/>
      <c r="DB42" s="592"/>
      <c r="DC42" s="593"/>
      <c r="DD42" s="594">
        <v>954499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99780</v>
      </c>
      <c r="CS43" s="607"/>
      <c r="CT43" s="607"/>
      <c r="CU43" s="607"/>
      <c r="CV43" s="607"/>
      <c r="CW43" s="607"/>
      <c r="CX43" s="607"/>
      <c r="CY43" s="608"/>
      <c r="CZ43" s="591">
        <v>0.6</v>
      </c>
      <c r="DA43" s="609"/>
      <c r="DB43" s="609"/>
      <c r="DC43" s="610"/>
      <c r="DD43" s="594">
        <v>99780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3886664</v>
      </c>
      <c r="CS44" s="589"/>
      <c r="CT44" s="589"/>
      <c r="CU44" s="589"/>
      <c r="CV44" s="589"/>
      <c r="CW44" s="589"/>
      <c r="CX44" s="589"/>
      <c r="CY44" s="590"/>
      <c r="CZ44" s="591">
        <v>21.5</v>
      </c>
      <c r="DA44" s="592"/>
      <c r="DB44" s="592"/>
      <c r="DC44" s="593"/>
      <c r="DD44" s="594">
        <v>949203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1685865</v>
      </c>
      <c r="CS45" s="607"/>
      <c r="CT45" s="607"/>
      <c r="CU45" s="607"/>
      <c r="CV45" s="607"/>
      <c r="CW45" s="607"/>
      <c r="CX45" s="607"/>
      <c r="CY45" s="608"/>
      <c r="CZ45" s="591">
        <v>9.3000000000000007</v>
      </c>
      <c r="DA45" s="609"/>
      <c r="DB45" s="609"/>
      <c r="DC45" s="610"/>
      <c r="DD45" s="594">
        <v>145289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2139767</v>
      </c>
      <c r="CS46" s="589"/>
      <c r="CT46" s="589"/>
      <c r="CU46" s="589"/>
      <c r="CV46" s="589"/>
      <c r="CW46" s="589"/>
      <c r="CX46" s="589"/>
      <c r="CY46" s="590"/>
      <c r="CZ46" s="591">
        <v>11.8</v>
      </c>
      <c r="DA46" s="592"/>
      <c r="DB46" s="592"/>
      <c r="DC46" s="593"/>
      <c r="DD46" s="594">
        <v>785663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60997</v>
      </c>
      <c r="CS47" s="607"/>
      <c r="CT47" s="607"/>
      <c r="CU47" s="607"/>
      <c r="CV47" s="607"/>
      <c r="CW47" s="607"/>
      <c r="CX47" s="607"/>
      <c r="CY47" s="608"/>
      <c r="CZ47" s="591">
        <v>0.3</v>
      </c>
      <c r="DA47" s="609"/>
      <c r="DB47" s="609"/>
      <c r="DC47" s="610"/>
      <c r="DD47" s="594">
        <v>5296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326</v>
      </c>
      <c r="CS48" s="589"/>
      <c r="CT48" s="589"/>
      <c r="CU48" s="589"/>
      <c r="CV48" s="589"/>
      <c r="CW48" s="589"/>
      <c r="CX48" s="589"/>
      <c r="CY48" s="590"/>
      <c r="CZ48" s="591" t="s">
        <v>326</v>
      </c>
      <c r="DA48" s="592"/>
      <c r="DB48" s="592"/>
      <c r="DC48" s="593"/>
      <c r="DD48" s="594" t="s">
        <v>326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18065126</v>
      </c>
      <c r="CS49" s="573"/>
      <c r="CT49" s="573"/>
      <c r="CU49" s="573"/>
      <c r="CV49" s="573"/>
      <c r="CW49" s="573"/>
      <c r="CX49" s="573"/>
      <c r="CY49" s="574"/>
      <c r="CZ49" s="575">
        <v>100</v>
      </c>
      <c r="DA49" s="576"/>
      <c r="DB49" s="576"/>
      <c r="DC49" s="577"/>
      <c r="DD49" s="578">
        <v>11262875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Z77" sqref="AZ77:BD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528</v>
      </c>
      <c r="C7" s="1047"/>
      <c r="D7" s="1047"/>
      <c r="E7" s="1047"/>
      <c r="F7" s="1047"/>
      <c r="G7" s="1047"/>
      <c r="H7" s="1047"/>
      <c r="I7" s="1047"/>
      <c r="J7" s="1047"/>
      <c r="K7" s="1047"/>
      <c r="L7" s="1047"/>
      <c r="M7" s="1047"/>
      <c r="N7" s="1047"/>
      <c r="O7" s="1047"/>
      <c r="P7" s="1048"/>
      <c r="Q7" s="1100">
        <v>18948</v>
      </c>
      <c r="R7" s="1101"/>
      <c r="S7" s="1101"/>
      <c r="T7" s="1101"/>
      <c r="U7" s="1101"/>
      <c r="V7" s="1101">
        <v>18072</v>
      </c>
      <c r="W7" s="1101"/>
      <c r="X7" s="1101"/>
      <c r="Y7" s="1101"/>
      <c r="Z7" s="1101"/>
      <c r="AA7" s="1101">
        <v>876</v>
      </c>
      <c r="AB7" s="1101"/>
      <c r="AC7" s="1101"/>
      <c r="AD7" s="1101"/>
      <c r="AE7" s="1102"/>
      <c r="AF7" s="1103">
        <v>677</v>
      </c>
      <c r="AG7" s="1104"/>
      <c r="AH7" s="1104"/>
      <c r="AI7" s="1104"/>
      <c r="AJ7" s="1105"/>
      <c r="AK7" s="1087">
        <v>298</v>
      </c>
      <c r="AL7" s="1088"/>
      <c r="AM7" s="1088"/>
      <c r="AN7" s="1088"/>
      <c r="AO7" s="1088"/>
      <c r="AP7" s="1088">
        <v>20831</v>
      </c>
      <c r="AQ7" s="1088"/>
      <c r="AR7" s="1088"/>
      <c r="AS7" s="1088"/>
      <c r="AT7" s="1088"/>
      <c r="AU7" s="1089" t="s">
        <v>529</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0</v>
      </c>
      <c r="CI7" s="1085"/>
      <c r="CJ7" s="1085"/>
      <c r="CK7" s="1085"/>
      <c r="CL7" s="1086"/>
      <c r="CM7" s="1084">
        <v>23</v>
      </c>
      <c r="CN7" s="1085"/>
      <c r="CO7" s="1085"/>
      <c r="CP7" s="1085"/>
      <c r="CQ7" s="1086"/>
      <c r="CR7" s="1084">
        <v>13</v>
      </c>
      <c r="CS7" s="1085"/>
      <c r="CT7" s="1085"/>
      <c r="CU7" s="1085"/>
      <c r="CV7" s="1086"/>
      <c r="CW7" s="1084">
        <v>1</v>
      </c>
      <c r="CX7" s="1085"/>
      <c r="CY7" s="1085"/>
      <c r="CZ7" s="1085"/>
      <c r="DA7" s="1086"/>
      <c r="DB7" s="1084">
        <v>18</v>
      </c>
      <c r="DC7" s="1085"/>
      <c r="DD7" s="1085"/>
      <c r="DE7" s="1085"/>
      <c r="DF7" s="1086"/>
      <c r="DG7" s="1084">
        <v>67</v>
      </c>
      <c r="DH7" s="1085"/>
      <c r="DI7" s="1085"/>
      <c r="DJ7" s="1085"/>
      <c r="DK7" s="1086"/>
      <c r="DL7" s="1084" t="s">
        <v>542</v>
      </c>
      <c r="DM7" s="1085"/>
      <c r="DN7" s="1085"/>
      <c r="DO7" s="1085"/>
      <c r="DP7" s="1086"/>
      <c r="DQ7" s="1084" t="s">
        <v>542</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18948</v>
      </c>
      <c r="R23" s="1065"/>
      <c r="S23" s="1065"/>
      <c r="T23" s="1065"/>
      <c r="U23" s="1065"/>
      <c r="V23" s="1065">
        <v>18072</v>
      </c>
      <c r="W23" s="1065"/>
      <c r="X23" s="1065"/>
      <c r="Y23" s="1065"/>
      <c r="Z23" s="1065"/>
      <c r="AA23" s="1065">
        <v>876</v>
      </c>
      <c r="AB23" s="1065"/>
      <c r="AC23" s="1065"/>
      <c r="AD23" s="1065"/>
      <c r="AE23" s="1066"/>
      <c r="AF23" s="1067">
        <v>677</v>
      </c>
      <c r="AG23" s="1065"/>
      <c r="AH23" s="1065"/>
      <c r="AI23" s="1065"/>
      <c r="AJ23" s="1068"/>
      <c r="AK23" s="1069"/>
      <c r="AL23" s="1070"/>
      <c r="AM23" s="1070"/>
      <c r="AN23" s="1070"/>
      <c r="AO23" s="1070"/>
      <c r="AP23" s="1065">
        <v>20831</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530</v>
      </c>
      <c r="C28" s="1047"/>
      <c r="D28" s="1047"/>
      <c r="E28" s="1047"/>
      <c r="F28" s="1047"/>
      <c r="G28" s="1047"/>
      <c r="H28" s="1047"/>
      <c r="I28" s="1047"/>
      <c r="J28" s="1047"/>
      <c r="K28" s="1047"/>
      <c r="L28" s="1047"/>
      <c r="M28" s="1047"/>
      <c r="N28" s="1047"/>
      <c r="O28" s="1047"/>
      <c r="P28" s="1048"/>
      <c r="Q28" s="1049">
        <v>4701</v>
      </c>
      <c r="R28" s="1050"/>
      <c r="S28" s="1050"/>
      <c r="T28" s="1050"/>
      <c r="U28" s="1050"/>
      <c r="V28" s="1050">
        <v>4460</v>
      </c>
      <c r="W28" s="1050"/>
      <c r="X28" s="1050"/>
      <c r="Y28" s="1050"/>
      <c r="Z28" s="1050"/>
      <c r="AA28" s="1050">
        <v>241</v>
      </c>
      <c r="AB28" s="1050"/>
      <c r="AC28" s="1050"/>
      <c r="AD28" s="1050"/>
      <c r="AE28" s="1051"/>
      <c r="AF28" s="1052">
        <v>241</v>
      </c>
      <c r="AG28" s="1050"/>
      <c r="AH28" s="1050"/>
      <c r="AI28" s="1050"/>
      <c r="AJ28" s="1053"/>
      <c r="AK28" s="1054">
        <v>624</v>
      </c>
      <c r="AL28" s="1042"/>
      <c r="AM28" s="1042"/>
      <c r="AN28" s="1042"/>
      <c r="AO28" s="1042"/>
      <c r="AP28" s="1042" t="s">
        <v>472</v>
      </c>
      <c r="AQ28" s="1042"/>
      <c r="AR28" s="1042"/>
      <c r="AS28" s="1042"/>
      <c r="AT28" s="1042"/>
      <c r="AU28" s="1042" t="s">
        <v>472</v>
      </c>
      <c r="AV28" s="1042"/>
      <c r="AW28" s="1042"/>
      <c r="AX28" s="1042"/>
      <c r="AY28" s="1042"/>
      <c r="AZ28" s="1043" t="s">
        <v>472</v>
      </c>
      <c r="BA28" s="1043"/>
      <c r="BB28" s="1043"/>
      <c r="BC28" s="1043"/>
      <c r="BD28" s="1043"/>
      <c r="BE28" s="1044" t="s">
        <v>531</v>
      </c>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532</v>
      </c>
      <c r="C29" s="1028"/>
      <c r="D29" s="1028"/>
      <c r="E29" s="1028"/>
      <c r="F29" s="1028"/>
      <c r="G29" s="1028"/>
      <c r="H29" s="1028"/>
      <c r="I29" s="1028"/>
      <c r="J29" s="1028"/>
      <c r="K29" s="1028"/>
      <c r="L29" s="1028"/>
      <c r="M29" s="1028"/>
      <c r="N29" s="1028"/>
      <c r="O29" s="1028"/>
      <c r="P29" s="1029"/>
      <c r="Q29" s="1039">
        <v>3930</v>
      </c>
      <c r="R29" s="1040"/>
      <c r="S29" s="1040"/>
      <c r="T29" s="1040"/>
      <c r="U29" s="1040"/>
      <c r="V29" s="1040">
        <v>3871</v>
      </c>
      <c r="W29" s="1040"/>
      <c r="X29" s="1040"/>
      <c r="Y29" s="1040"/>
      <c r="Z29" s="1040"/>
      <c r="AA29" s="1040">
        <v>59</v>
      </c>
      <c r="AB29" s="1040"/>
      <c r="AC29" s="1040"/>
      <c r="AD29" s="1040"/>
      <c r="AE29" s="1041"/>
      <c r="AF29" s="1033">
        <v>59</v>
      </c>
      <c r="AG29" s="1034"/>
      <c r="AH29" s="1034"/>
      <c r="AI29" s="1034"/>
      <c r="AJ29" s="1035"/>
      <c r="AK29" s="976">
        <v>612</v>
      </c>
      <c r="AL29" s="967"/>
      <c r="AM29" s="967"/>
      <c r="AN29" s="967"/>
      <c r="AO29" s="967"/>
      <c r="AP29" s="967" t="s">
        <v>472</v>
      </c>
      <c r="AQ29" s="967"/>
      <c r="AR29" s="967"/>
      <c r="AS29" s="967"/>
      <c r="AT29" s="967"/>
      <c r="AU29" s="1038" t="s">
        <v>472</v>
      </c>
      <c r="AV29" s="1038"/>
      <c r="AW29" s="1038"/>
      <c r="AX29" s="1038"/>
      <c r="AY29" s="1038"/>
      <c r="AZ29" s="1038" t="s">
        <v>472</v>
      </c>
      <c r="BA29" s="1038"/>
      <c r="BB29" s="1038"/>
      <c r="BC29" s="1038"/>
      <c r="BD29" s="1038"/>
      <c r="BE29" s="1022" t="s">
        <v>533</v>
      </c>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379</v>
      </c>
      <c r="C30" s="1028"/>
      <c r="D30" s="1028"/>
      <c r="E30" s="1028"/>
      <c r="F30" s="1028"/>
      <c r="G30" s="1028"/>
      <c r="H30" s="1028"/>
      <c r="I30" s="1028"/>
      <c r="J30" s="1028"/>
      <c r="K30" s="1028"/>
      <c r="L30" s="1028"/>
      <c r="M30" s="1028"/>
      <c r="N30" s="1028"/>
      <c r="O30" s="1028"/>
      <c r="P30" s="1029"/>
      <c r="Q30" s="1039">
        <v>418</v>
      </c>
      <c r="R30" s="1040"/>
      <c r="S30" s="1040"/>
      <c r="T30" s="1040"/>
      <c r="U30" s="1040"/>
      <c r="V30" s="1040">
        <v>417</v>
      </c>
      <c r="W30" s="1040"/>
      <c r="X30" s="1040"/>
      <c r="Y30" s="1040"/>
      <c r="Z30" s="1040"/>
      <c r="AA30" s="1040">
        <v>1</v>
      </c>
      <c r="AB30" s="1040"/>
      <c r="AC30" s="1040"/>
      <c r="AD30" s="1040"/>
      <c r="AE30" s="1041"/>
      <c r="AF30" s="1033">
        <v>1</v>
      </c>
      <c r="AG30" s="1034"/>
      <c r="AH30" s="1034"/>
      <c r="AI30" s="1034"/>
      <c r="AJ30" s="1035"/>
      <c r="AK30" s="976">
        <v>159</v>
      </c>
      <c r="AL30" s="967"/>
      <c r="AM30" s="967"/>
      <c r="AN30" s="967"/>
      <c r="AO30" s="967"/>
      <c r="AP30" s="967" t="s">
        <v>472</v>
      </c>
      <c r="AQ30" s="967"/>
      <c r="AR30" s="967"/>
      <c r="AS30" s="967"/>
      <c r="AT30" s="967"/>
      <c r="AU30" s="967" t="s">
        <v>472</v>
      </c>
      <c r="AV30" s="967"/>
      <c r="AW30" s="967"/>
      <c r="AX30" s="967"/>
      <c r="AY30" s="967"/>
      <c r="AZ30" s="1038" t="s">
        <v>472</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534</v>
      </c>
      <c r="C31" s="1028"/>
      <c r="D31" s="1028"/>
      <c r="E31" s="1028"/>
      <c r="F31" s="1028"/>
      <c r="G31" s="1028"/>
      <c r="H31" s="1028"/>
      <c r="I31" s="1028"/>
      <c r="J31" s="1028"/>
      <c r="K31" s="1028"/>
      <c r="L31" s="1028"/>
      <c r="M31" s="1028"/>
      <c r="N31" s="1028"/>
      <c r="O31" s="1028"/>
      <c r="P31" s="1029"/>
      <c r="Q31" s="1039">
        <v>566</v>
      </c>
      <c r="R31" s="1040"/>
      <c r="S31" s="1040"/>
      <c r="T31" s="1040"/>
      <c r="U31" s="1040"/>
      <c r="V31" s="1040">
        <v>615</v>
      </c>
      <c r="W31" s="1040"/>
      <c r="X31" s="1040"/>
      <c r="Y31" s="1040"/>
      <c r="Z31" s="1040"/>
      <c r="AA31" s="1040">
        <v>-49</v>
      </c>
      <c r="AB31" s="1040"/>
      <c r="AC31" s="1040"/>
      <c r="AD31" s="1040"/>
      <c r="AE31" s="1041"/>
      <c r="AF31" s="1033">
        <v>497</v>
      </c>
      <c r="AG31" s="1034"/>
      <c r="AH31" s="1034"/>
      <c r="AI31" s="1034"/>
      <c r="AJ31" s="1035"/>
      <c r="AK31" s="976">
        <v>76</v>
      </c>
      <c r="AL31" s="967"/>
      <c r="AM31" s="967"/>
      <c r="AN31" s="967"/>
      <c r="AO31" s="967"/>
      <c r="AP31" s="967">
        <v>2483</v>
      </c>
      <c r="AQ31" s="967"/>
      <c r="AR31" s="967"/>
      <c r="AS31" s="967"/>
      <c r="AT31" s="967"/>
      <c r="AU31" s="967">
        <v>407</v>
      </c>
      <c r="AV31" s="967"/>
      <c r="AW31" s="967"/>
      <c r="AX31" s="967"/>
      <c r="AY31" s="967"/>
      <c r="AZ31" s="1038" t="s">
        <v>472</v>
      </c>
      <c r="BA31" s="1038"/>
      <c r="BB31" s="1038"/>
      <c r="BC31" s="1038"/>
      <c r="BD31" s="1038"/>
      <c r="BE31" s="1022" t="s">
        <v>535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536</v>
      </c>
      <c r="C32" s="1028"/>
      <c r="D32" s="1028"/>
      <c r="E32" s="1028"/>
      <c r="F32" s="1028"/>
      <c r="G32" s="1028"/>
      <c r="H32" s="1028"/>
      <c r="I32" s="1028"/>
      <c r="J32" s="1028"/>
      <c r="K32" s="1028"/>
      <c r="L32" s="1028"/>
      <c r="M32" s="1028"/>
      <c r="N32" s="1028"/>
      <c r="O32" s="1028"/>
      <c r="P32" s="1029"/>
      <c r="Q32" s="1039">
        <v>725</v>
      </c>
      <c r="R32" s="1040"/>
      <c r="S32" s="1040"/>
      <c r="T32" s="1040"/>
      <c r="U32" s="1040"/>
      <c r="V32" s="1040">
        <v>684</v>
      </c>
      <c r="W32" s="1040"/>
      <c r="X32" s="1040"/>
      <c r="Y32" s="1040"/>
      <c r="Z32" s="1040"/>
      <c r="AA32" s="1040">
        <v>41</v>
      </c>
      <c r="AB32" s="1040"/>
      <c r="AC32" s="1040"/>
      <c r="AD32" s="1040"/>
      <c r="AE32" s="1041"/>
      <c r="AF32" s="1033">
        <v>10</v>
      </c>
      <c r="AG32" s="1034"/>
      <c r="AH32" s="1034"/>
      <c r="AI32" s="1034"/>
      <c r="AJ32" s="1035"/>
      <c r="AK32" s="976">
        <v>82</v>
      </c>
      <c r="AL32" s="967"/>
      <c r="AM32" s="967"/>
      <c r="AN32" s="967"/>
      <c r="AO32" s="967"/>
      <c r="AP32" s="967">
        <v>1041</v>
      </c>
      <c r="AQ32" s="967"/>
      <c r="AR32" s="967"/>
      <c r="AS32" s="967"/>
      <c r="AT32" s="967"/>
      <c r="AU32" s="967">
        <v>621</v>
      </c>
      <c r="AV32" s="967"/>
      <c r="AW32" s="967"/>
      <c r="AX32" s="967"/>
      <c r="AY32" s="967"/>
      <c r="AZ32" s="1038" t="s">
        <v>472</v>
      </c>
      <c r="BA32" s="1038"/>
      <c r="BB32" s="1038"/>
      <c r="BC32" s="1038"/>
      <c r="BD32" s="1038"/>
      <c r="BE32" s="1022" t="s">
        <v>537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538</v>
      </c>
      <c r="C33" s="1028"/>
      <c r="D33" s="1028"/>
      <c r="E33" s="1028"/>
      <c r="F33" s="1028"/>
      <c r="G33" s="1028"/>
      <c r="H33" s="1028"/>
      <c r="I33" s="1028"/>
      <c r="J33" s="1028"/>
      <c r="K33" s="1028"/>
      <c r="L33" s="1028"/>
      <c r="M33" s="1028"/>
      <c r="N33" s="1028"/>
      <c r="O33" s="1028"/>
      <c r="P33" s="1029"/>
      <c r="Q33" s="1039">
        <v>103</v>
      </c>
      <c r="R33" s="1040"/>
      <c r="S33" s="1040"/>
      <c r="T33" s="1040"/>
      <c r="U33" s="1040"/>
      <c r="V33" s="1040">
        <v>101</v>
      </c>
      <c r="W33" s="1040"/>
      <c r="X33" s="1040"/>
      <c r="Y33" s="1040"/>
      <c r="Z33" s="1040"/>
      <c r="AA33" s="1040">
        <v>2</v>
      </c>
      <c r="AB33" s="1040"/>
      <c r="AC33" s="1040"/>
      <c r="AD33" s="1040"/>
      <c r="AE33" s="1041"/>
      <c r="AF33" s="1033">
        <v>2</v>
      </c>
      <c r="AG33" s="1034"/>
      <c r="AH33" s="1034"/>
      <c r="AI33" s="1034"/>
      <c r="AJ33" s="1035"/>
      <c r="AK33" s="976">
        <v>82</v>
      </c>
      <c r="AL33" s="967"/>
      <c r="AM33" s="967"/>
      <c r="AN33" s="967"/>
      <c r="AO33" s="967"/>
      <c r="AP33" s="967">
        <v>568</v>
      </c>
      <c r="AQ33" s="967"/>
      <c r="AR33" s="967"/>
      <c r="AS33" s="967"/>
      <c r="AT33" s="967"/>
      <c r="AU33" s="967">
        <v>568</v>
      </c>
      <c r="AV33" s="967"/>
      <c r="AW33" s="967"/>
      <c r="AX33" s="967"/>
      <c r="AY33" s="967"/>
      <c r="AZ33" s="1038" t="s">
        <v>472</v>
      </c>
      <c r="BA33" s="1038"/>
      <c r="BB33" s="1038"/>
      <c r="BC33" s="1038"/>
      <c r="BD33" s="1038"/>
      <c r="BE33" s="1022" t="s">
        <v>537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539</v>
      </c>
      <c r="C34" s="1028"/>
      <c r="D34" s="1028"/>
      <c r="E34" s="1028"/>
      <c r="F34" s="1028"/>
      <c r="G34" s="1028"/>
      <c r="H34" s="1028"/>
      <c r="I34" s="1028"/>
      <c r="J34" s="1028"/>
      <c r="K34" s="1028"/>
      <c r="L34" s="1028"/>
      <c r="M34" s="1028"/>
      <c r="N34" s="1028"/>
      <c r="O34" s="1028"/>
      <c r="P34" s="1029"/>
      <c r="Q34" s="1039">
        <v>129</v>
      </c>
      <c r="R34" s="1040"/>
      <c r="S34" s="1040"/>
      <c r="T34" s="1040"/>
      <c r="U34" s="1040"/>
      <c r="V34" s="1040">
        <v>124</v>
      </c>
      <c r="W34" s="1040"/>
      <c r="X34" s="1040"/>
      <c r="Y34" s="1040"/>
      <c r="Z34" s="1040"/>
      <c r="AA34" s="1040">
        <v>5</v>
      </c>
      <c r="AB34" s="1040"/>
      <c r="AC34" s="1040"/>
      <c r="AD34" s="1040"/>
      <c r="AE34" s="1041"/>
      <c r="AF34" s="1033">
        <v>5</v>
      </c>
      <c r="AG34" s="1034"/>
      <c r="AH34" s="1034"/>
      <c r="AI34" s="1034"/>
      <c r="AJ34" s="1035"/>
      <c r="AK34" s="976">
        <v>109</v>
      </c>
      <c r="AL34" s="967"/>
      <c r="AM34" s="967"/>
      <c r="AN34" s="967"/>
      <c r="AO34" s="967"/>
      <c r="AP34" s="967">
        <v>60</v>
      </c>
      <c r="AQ34" s="967"/>
      <c r="AR34" s="967"/>
      <c r="AS34" s="967"/>
      <c r="AT34" s="967"/>
      <c r="AU34" s="977">
        <v>52</v>
      </c>
      <c r="AV34" s="975"/>
      <c r="AW34" s="975"/>
      <c r="AX34" s="975"/>
      <c r="AY34" s="976"/>
      <c r="AZ34" s="1038" t="s">
        <v>472</v>
      </c>
      <c r="BA34" s="1038"/>
      <c r="BB34" s="1038"/>
      <c r="BC34" s="1038"/>
      <c r="BD34" s="1038"/>
      <c r="BE34" s="1022" t="s">
        <v>537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816</v>
      </c>
      <c r="AG63" s="955"/>
      <c r="AH63" s="955"/>
      <c r="AI63" s="955"/>
      <c r="AJ63" s="1020"/>
      <c r="AK63" s="1021"/>
      <c r="AL63" s="959"/>
      <c r="AM63" s="959"/>
      <c r="AN63" s="959"/>
      <c r="AO63" s="959"/>
      <c r="AP63" s="955">
        <v>4169</v>
      </c>
      <c r="AQ63" s="955"/>
      <c r="AR63" s="955"/>
      <c r="AS63" s="955"/>
      <c r="AT63" s="955"/>
      <c r="AU63" s="955">
        <v>1648</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388</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693</v>
      </c>
      <c r="R68" s="978"/>
      <c r="S68" s="978"/>
      <c r="T68" s="978"/>
      <c r="U68" s="978"/>
      <c r="V68" s="978">
        <v>615</v>
      </c>
      <c r="W68" s="978"/>
      <c r="X68" s="978"/>
      <c r="Y68" s="978"/>
      <c r="Z68" s="978"/>
      <c r="AA68" s="978">
        <v>78</v>
      </c>
      <c r="AB68" s="978"/>
      <c r="AC68" s="978"/>
      <c r="AD68" s="978"/>
      <c r="AE68" s="978"/>
      <c r="AF68" s="978">
        <v>78</v>
      </c>
      <c r="AG68" s="978"/>
      <c r="AH68" s="978"/>
      <c r="AI68" s="978"/>
      <c r="AJ68" s="978"/>
      <c r="AK68" s="978" t="s">
        <v>472</v>
      </c>
      <c r="AL68" s="978"/>
      <c r="AM68" s="978"/>
      <c r="AN68" s="978"/>
      <c r="AO68" s="978"/>
      <c r="AP68" s="978">
        <v>440</v>
      </c>
      <c r="AQ68" s="978"/>
      <c r="AR68" s="978"/>
      <c r="AS68" s="978"/>
      <c r="AT68" s="978"/>
      <c r="AU68" s="978">
        <v>437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371</v>
      </c>
      <c r="R69" s="967"/>
      <c r="S69" s="967"/>
      <c r="T69" s="967"/>
      <c r="U69" s="967"/>
      <c r="V69" s="967">
        <v>371</v>
      </c>
      <c r="W69" s="967"/>
      <c r="X69" s="967"/>
      <c r="Y69" s="967"/>
      <c r="Z69" s="967"/>
      <c r="AA69" s="967" t="s">
        <v>549</v>
      </c>
      <c r="AB69" s="967"/>
      <c r="AC69" s="967"/>
      <c r="AD69" s="967"/>
      <c r="AE69" s="967"/>
      <c r="AF69" s="967" t="s">
        <v>550</v>
      </c>
      <c r="AG69" s="967"/>
      <c r="AH69" s="967"/>
      <c r="AI69" s="967"/>
      <c r="AJ69" s="967"/>
      <c r="AK69" s="967">
        <v>7</v>
      </c>
      <c r="AL69" s="967"/>
      <c r="AM69" s="967"/>
      <c r="AN69" s="967"/>
      <c r="AO69" s="967"/>
      <c r="AP69" s="967" t="s">
        <v>472</v>
      </c>
      <c r="AQ69" s="967"/>
      <c r="AR69" s="967"/>
      <c r="AS69" s="967"/>
      <c r="AT69" s="967"/>
      <c r="AU69" s="967" t="s">
        <v>542</v>
      </c>
      <c r="AV69" s="967"/>
      <c r="AW69" s="967"/>
      <c r="AX69" s="967"/>
      <c r="AY69" s="967"/>
      <c r="AZ69" s="968" t="s">
        <v>551</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2819</v>
      </c>
      <c r="R70" s="967"/>
      <c r="S70" s="967"/>
      <c r="T70" s="967"/>
      <c r="U70" s="967"/>
      <c r="V70" s="967">
        <v>2164</v>
      </c>
      <c r="W70" s="967"/>
      <c r="X70" s="967"/>
      <c r="Y70" s="967"/>
      <c r="Z70" s="967"/>
      <c r="AA70" s="967">
        <v>655</v>
      </c>
      <c r="AB70" s="967"/>
      <c r="AC70" s="967"/>
      <c r="AD70" s="967"/>
      <c r="AE70" s="967"/>
      <c r="AF70" s="967">
        <v>655</v>
      </c>
      <c r="AG70" s="967"/>
      <c r="AH70" s="967"/>
      <c r="AI70" s="967"/>
      <c r="AJ70" s="967"/>
      <c r="AK70" s="967" t="s">
        <v>549</v>
      </c>
      <c r="AL70" s="967"/>
      <c r="AM70" s="967"/>
      <c r="AN70" s="967"/>
      <c r="AO70" s="967"/>
      <c r="AP70" s="967" t="s">
        <v>550</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33</v>
      </c>
      <c r="R71" s="967"/>
      <c r="S71" s="967"/>
      <c r="T71" s="967"/>
      <c r="U71" s="967"/>
      <c r="V71" s="967">
        <v>33</v>
      </c>
      <c r="W71" s="967"/>
      <c r="X71" s="967"/>
      <c r="Y71" s="967"/>
      <c r="Z71" s="967"/>
      <c r="AA71" s="967" t="s">
        <v>549</v>
      </c>
      <c r="AB71" s="967"/>
      <c r="AC71" s="967"/>
      <c r="AD71" s="967"/>
      <c r="AE71" s="967"/>
      <c r="AF71" s="967" t="s">
        <v>550</v>
      </c>
      <c r="AG71" s="967"/>
      <c r="AH71" s="967"/>
      <c r="AI71" s="967"/>
      <c r="AJ71" s="967"/>
      <c r="AK71" s="967">
        <v>1</v>
      </c>
      <c r="AL71" s="967"/>
      <c r="AM71" s="967"/>
      <c r="AN71" s="967"/>
      <c r="AO71" s="967"/>
      <c r="AP71" s="967" t="s">
        <v>472</v>
      </c>
      <c r="AQ71" s="967"/>
      <c r="AR71" s="967"/>
      <c r="AS71" s="967"/>
      <c r="AT71" s="967"/>
      <c r="AU71" s="967" t="s">
        <v>542</v>
      </c>
      <c r="AV71" s="967"/>
      <c r="AW71" s="967"/>
      <c r="AX71" s="967"/>
      <c r="AY71" s="967"/>
      <c r="AZ71" s="968" t="s">
        <v>552</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60</v>
      </c>
      <c r="R72" s="967"/>
      <c r="S72" s="967"/>
      <c r="T72" s="967"/>
      <c r="U72" s="967"/>
      <c r="V72" s="967">
        <v>51</v>
      </c>
      <c r="W72" s="967"/>
      <c r="X72" s="967"/>
      <c r="Y72" s="967"/>
      <c r="Z72" s="967"/>
      <c r="AA72" s="967">
        <v>9</v>
      </c>
      <c r="AB72" s="967"/>
      <c r="AC72" s="967"/>
      <c r="AD72" s="967"/>
      <c r="AE72" s="967"/>
      <c r="AF72" s="967">
        <v>9</v>
      </c>
      <c r="AG72" s="967"/>
      <c r="AH72" s="967"/>
      <c r="AI72" s="967"/>
      <c r="AJ72" s="967"/>
      <c r="AK72" s="967" t="s">
        <v>549</v>
      </c>
      <c r="AL72" s="967"/>
      <c r="AM72" s="967"/>
      <c r="AN72" s="967"/>
      <c r="AO72" s="967"/>
      <c r="AP72" s="967" t="s">
        <v>472</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225</v>
      </c>
      <c r="R73" s="967"/>
      <c r="S73" s="967"/>
      <c r="T73" s="967"/>
      <c r="U73" s="967"/>
      <c r="V73" s="967">
        <v>127</v>
      </c>
      <c r="W73" s="967"/>
      <c r="X73" s="967"/>
      <c r="Y73" s="967"/>
      <c r="Z73" s="967"/>
      <c r="AA73" s="967">
        <v>98</v>
      </c>
      <c r="AB73" s="967"/>
      <c r="AC73" s="967"/>
      <c r="AD73" s="967"/>
      <c r="AE73" s="967"/>
      <c r="AF73" s="967">
        <v>98</v>
      </c>
      <c r="AG73" s="967"/>
      <c r="AH73" s="967"/>
      <c r="AI73" s="967"/>
      <c r="AJ73" s="967"/>
      <c r="AK73" s="967">
        <v>25</v>
      </c>
      <c r="AL73" s="967"/>
      <c r="AM73" s="967"/>
      <c r="AN73" s="967"/>
      <c r="AO73" s="967"/>
      <c r="AP73" s="967" t="s">
        <v>472</v>
      </c>
      <c r="AQ73" s="967"/>
      <c r="AR73" s="967"/>
      <c r="AS73" s="967"/>
      <c r="AT73" s="967"/>
      <c r="AU73" s="967" t="s">
        <v>542</v>
      </c>
      <c r="AV73" s="967"/>
      <c r="AW73" s="967"/>
      <c r="AX73" s="967"/>
      <c r="AY73" s="967"/>
      <c r="AZ73" s="968" t="s">
        <v>553</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547</v>
      </c>
      <c r="C74" s="971"/>
      <c r="D74" s="971"/>
      <c r="E74" s="971"/>
      <c r="F74" s="971"/>
      <c r="G74" s="971"/>
      <c r="H74" s="971"/>
      <c r="I74" s="971"/>
      <c r="J74" s="971"/>
      <c r="K74" s="971"/>
      <c r="L74" s="971"/>
      <c r="M74" s="971"/>
      <c r="N74" s="971"/>
      <c r="O74" s="971"/>
      <c r="P74" s="972"/>
      <c r="Q74" s="973">
        <v>183426</v>
      </c>
      <c r="R74" s="967"/>
      <c r="S74" s="967"/>
      <c r="T74" s="967"/>
      <c r="U74" s="967"/>
      <c r="V74" s="967">
        <v>174316</v>
      </c>
      <c r="W74" s="967"/>
      <c r="X74" s="967"/>
      <c r="Y74" s="967"/>
      <c r="Z74" s="967"/>
      <c r="AA74" s="967">
        <v>9110</v>
      </c>
      <c r="AB74" s="967"/>
      <c r="AC74" s="967"/>
      <c r="AD74" s="967"/>
      <c r="AE74" s="967"/>
      <c r="AF74" s="967">
        <v>9110</v>
      </c>
      <c r="AG74" s="967"/>
      <c r="AH74" s="967"/>
      <c r="AI74" s="967"/>
      <c r="AJ74" s="967"/>
      <c r="AK74" s="967">
        <v>1195</v>
      </c>
      <c r="AL74" s="967"/>
      <c r="AM74" s="967"/>
      <c r="AN74" s="967"/>
      <c r="AO74" s="967"/>
      <c r="AP74" s="967" t="s">
        <v>472</v>
      </c>
      <c r="AQ74" s="967"/>
      <c r="AR74" s="967"/>
      <c r="AS74" s="967"/>
      <c r="AT74" s="967"/>
      <c r="AU74" s="967" t="s">
        <v>542</v>
      </c>
      <c r="AV74" s="967"/>
      <c r="AW74" s="967"/>
      <c r="AX74" s="967"/>
      <c r="AY74" s="967"/>
      <c r="AZ74" s="968" t="s">
        <v>554</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9952</v>
      </c>
      <c r="AG88" s="955"/>
      <c r="AH88" s="955"/>
      <c r="AI88" s="955"/>
      <c r="AJ88" s="955"/>
      <c r="AK88" s="959"/>
      <c r="AL88" s="959"/>
      <c r="AM88" s="959"/>
      <c r="AN88" s="959"/>
      <c r="AO88" s="959"/>
      <c r="AP88" s="955">
        <v>440</v>
      </c>
      <c r="AQ88" s="955"/>
      <c r="AR88" s="955"/>
      <c r="AS88" s="955"/>
      <c r="AT88" s="955"/>
      <c r="AU88" s="955">
        <v>437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13</v>
      </c>
      <c r="CS102" s="947"/>
      <c r="CT102" s="947"/>
      <c r="CU102" s="947"/>
      <c r="CV102" s="948"/>
      <c r="CW102" s="946">
        <v>1</v>
      </c>
      <c r="CX102" s="947"/>
      <c r="CY102" s="947"/>
      <c r="CZ102" s="947"/>
      <c r="DA102" s="948"/>
      <c r="DB102" s="946">
        <v>18</v>
      </c>
      <c r="DC102" s="947"/>
      <c r="DD102" s="947"/>
      <c r="DE102" s="947"/>
      <c r="DF102" s="948"/>
      <c r="DG102" s="946">
        <v>67</v>
      </c>
      <c r="DH102" s="947"/>
      <c r="DI102" s="947"/>
      <c r="DJ102" s="947"/>
      <c r="DK102" s="948"/>
      <c r="DL102" s="946" t="s">
        <v>472</v>
      </c>
      <c r="DM102" s="947"/>
      <c r="DN102" s="947"/>
      <c r="DO102" s="947"/>
      <c r="DP102" s="948"/>
      <c r="DQ102" s="946" t="s">
        <v>472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288</v>
      </c>
      <c r="AG109" s="888"/>
      <c r="AH109" s="888"/>
      <c r="AI109" s="888"/>
      <c r="AJ109" s="889"/>
      <c r="AK109" s="890" t="s">
        <v>287</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288</v>
      </c>
      <c r="BW109" s="888"/>
      <c r="BX109" s="888"/>
      <c r="BY109" s="888"/>
      <c r="BZ109" s="889"/>
      <c r="CA109" s="890" t="s">
        <v>287</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288</v>
      </c>
      <c r="DM109" s="888"/>
      <c r="DN109" s="888"/>
      <c r="DO109" s="888"/>
      <c r="DP109" s="889"/>
      <c r="DQ109" s="890" t="s">
        <v>287</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1868265</v>
      </c>
      <c r="AB110" s="873"/>
      <c r="AC110" s="873"/>
      <c r="AD110" s="873"/>
      <c r="AE110" s="874"/>
      <c r="AF110" s="875">
        <v>1853477</v>
      </c>
      <c r="AG110" s="873"/>
      <c r="AH110" s="873"/>
      <c r="AI110" s="873"/>
      <c r="AJ110" s="874"/>
      <c r="AK110" s="875">
        <v>1889240</v>
      </c>
      <c r="AL110" s="873"/>
      <c r="AM110" s="873"/>
      <c r="AN110" s="873"/>
      <c r="AO110" s="874"/>
      <c r="AP110" s="876">
        <v>21.3</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18745722</v>
      </c>
      <c r="BR110" s="800"/>
      <c r="BS110" s="800"/>
      <c r="BT110" s="800"/>
      <c r="BU110" s="800"/>
      <c r="BV110" s="800">
        <v>19591915</v>
      </c>
      <c r="BW110" s="800"/>
      <c r="BX110" s="800"/>
      <c r="BY110" s="800"/>
      <c r="BZ110" s="800"/>
      <c r="CA110" s="800">
        <v>20831317</v>
      </c>
      <c r="CB110" s="800"/>
      <c r="CC110" s="800"/>
      <c r="CD110" s="800"/>
      <c r="CE110" s="800"/>
      <c r="CF110" s="861">
        <v>234.9</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102899</v>
      </c>
      <c r="BR111" s="771"/>
      <c r="BS111" s="771"/>
      <c r="BT111" s="771"/>
      <c r="BU111" s="771"/>
      <c r="BV111" s="771">
        <v>99399</v>
      </c>
      <c r="BW111" s="771"/>
      <c r="BX111" s="771"/>
      <c r="BY111" s="771"/>
      <c r="BZ111" s="771"/>
      <c r="CA111" s="771">
        <v>95899</v>
      </c>
      <c r="CB111" s="771"/>
      <c r="CC111" s="771"/>
      <c r="CD111" s="771"/>
      <c r="CE111" s="771"/>
      <c r="CF111" s="848">
        <v>1.1000000000000001</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1539086</v>
      </c>
      <c r="BR112" s="771"/>
      <c r="BS112" s="771"/>
      <c r="BT112" s="771"/>
      <c r="BU112" s="771"/>
      <c r="BV112" s="771">
        <v>1500814</v>
      </c>
      <c r="BW112" s="771"/>
      <c r="BX112" s="771"/>
      <c r="BY112" s="771"/>
      <c r="BZ112" s="771"/>
      <c r="CA112" s="771">
        <v>1648662</v>
      </c>
      <c r="CB112" s="771"/>
      <c r="CC112" s="771"/>
      <c r="CD112" s="771"/>
      <c r="CE112" s="771"/>
      <c r="CF112" s="848">
        <v>18.600000000000001</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200510</v>
      </c>
      <c r="AB113" s="909"/>
      <c r="AC113" s="909"/>
      <c r="AD113" s="909"/>
      <c r="AE113" s="910"/>
      <c r="AF113" s="911">
        <v>190769</v>
      </c>
      <c r="AG113" s="909"/>
      <c r="AH113" s="909"/>
      <c r="AI113" s="909"/>
      <c r="AJ113" s="910"/>
      <c r="AK113" s="911">
        <v>203383</v>
      </c>
      <c r="AL113" s="909"/>
      <c r="AM113" s="909"/>
      <c r="AN113" s="909"/>
      <c r="AO113" s="910"/>
      <c r="AP113" s="912">
        <v>2.2999999999999998</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677814</v>
      </c>
      <c r="BR113" s="771"/>
      <c r="BS113" s="771"/>
      <c r="BT113" s="771"/>
      <c r="BU113" s="771"/>
      <c r="BV113" s="771">
        <v>558423</v>
      </c>
      <c r="BW113" s="771"/>
      <c r="BX113" s="771"/>
      <c r="BY113" s="771"/>
      <c r="BZ113" s="771"/>
      <c r="CA113" s="771">
        <v>437055</v>
      </c>
      <c r="CB113" s="771"/>
      <c r="CC113" s="771"/>
      <c r="CD113" s="771"/>
      <c r="CE113" s="771"/>
      <c r="CF113" s="848">
        <v>4.9000000000000004</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6508</v>
      </c>
      <c r="AB114" s="784"/>
      <c r="AC114" s="784"/>
      <c r="AD114" s="784"/>
      <c r="AE114" s="785"/>
      <c r="AF114" s="786">
        <v>3849</v>
      </c>
      <c r="AG114" s="784"/>
      <c r="AH114" s="784"/>
      <c r="AI114" s="784"/>
      <c r="AJ114" s="785"/>
      <c r="AK114" s="786">
        <v>3876</v>
      </c>
      <c r="AL114" s="784"/>
      <c r="AM114" s="784"/>
      <c r="AN114" s="784"/>
      <c r="AO114" s="785"/>
      <c r="AP114" s="754">
        <v>0</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1640848</v>
      </c>
      <c r="BR114" s="771"/>
      <c r="BS114" s="771"/>
      <c r="BT114" s="771"/>
      <c r="BU114" s="771"/>
      <c r="BV114" s="771">
        <v>773416</v>
      </c>
      <c r="BW114" s="771"/>
      <c r="BX114" s="771"/>
      <c r="BY114" s="771"/>
      <c r="BZ114" s="771"/>
      <c r="CA114" s="771">
        <v>1016778</v>
      </c>
      <c r="CB114" s="771"/>
      <c r="CC114" s="771"/>
      <c r="CD114" s="771"/>
      <c r="CE114" s="771"/>
      <c r="CF114" s="848">
        <v>11.5</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128514</v>
      </c>
      <c r="AB115" s="909"/>
      <c r="AC115" s="909"/>
      <c r="AD115" s="909"/>
      <c r="AE115" s="910"/>
      <c r="AF115" s="911">
        <v>127245</v>
      </c>
      <c r="AG115" s="909"/>
      <c r="AH115" s="909"/>
      <c r="AI115" s="909"/>
      <c r="AJ115" s="910"/>
      <c r="AK115" s="911">
        <v>127147</v>
      </c>
      <c r="AL115" s="909"/>
      <c r="AM115" s="909"/>
      <c r="AN115" s="909"/>
      <c r="AO115" s="910"/>
      <c r="AP115" s="912">
        <v>1.4</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v>35792</v>
      </c>
      <c r="BR115" s="771"/>
      <c r="BS115" s="771"/>
      <c r="BT115" s="771"/>
      <c r="BU115" s="771"/>
      <c r="BV115" s="771">
        <v>34338</v>
      </c>
      <c r="BW115" s="771"/>
      <c r="BX115" s="771"/>
      <c r="BY115" s="771"/>
      <c r="BZ115" s="771"/>
      <c r="CA115" s="771">
        <v>31198</v>
      </c>
      <c r="CB115" s="771"/>
      <c r="CC115" s="771"/>
      <c r="CD115" s="771"/>
      <c r="CE115" s="771"/>
      <c r="CF115" s="848">
        <v>0.4</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85399</v>
      </c>
      <c r="DH115" s="784"/>
      <c r="DI115" s="784"/>
      <c r="DJ115" s="784"/>
      <c r="DK115" s="785"/>
      <c r="DL115" s="786">
        <v>85399</v>
      </c>
      <c r="DM115" s="784"/>
      <c r="DN115" s="784"/>
      <c r="DO115" s="784"/>
      <c r="DP115" s="785"/>
      <c r="DQ115" s="786">
        <v>85399</v>
      </c>
      <c r="DR115" s="784"/>
      <c r="DS115" s="784"/>
      <c r="DT115" s="784"/>
      <c r="DU115" s="785"/>
      <c r="DV115" s="754">
        <v>1</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17500</v>
      </c>
      <c r="DH116" s="784"/>
      <c r="DI116" s="784"/>
      <c r="DJ116" s="784"/>
      <c r="DK116" s="785"/>
      <c r="DL116" s="786">
        <v>14000</v>
      </c>
      <c r="DM116" s="784"/>
      <c r="DN116" s="784"/>
      <c r="DO116" s="784"/>
      <c r="DP116" s="785"/>
      <c r="DQ116" s="786">
        <v>10500</v>
      </c>
      <c r="DR116" s="784"/>
      <c r="DS116" s="784"/>
      <c r="DT116" s="784"/>
      <c r="DU116" s="785"/>
      <c r="DV116" s="754">
        <v>0.1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2203797</v>
      </c>
      <c r="AB117" s="895"/>
      <c r="AC117" s="895"/>
      <c r="AD117" s="895"/>
      <c r="AE117" s="896"/>
      <c r="AF117" s="898">
        <v>2175340</v>
      </c>
      <c r="AG117" s="895"/>
      <c r="AH117" s="895"/>
      <c r="AI117" s="895"/>
      <c r="AJ117" s="896"/>
      <c r="AK117" s="898">
        <v>2223646</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288</v>
      </c>
      <c r="AG118" s="888"/>
      <c r="AH118" s="888"/>
      <c r="AI118" s="888"/>
      <c r="AJ118" s="889"/>
      <c r="AK118" s="890" t="s">
        <v>287</v>
      </c>
      <c r="AL118" s="888"/>
      <c r="AM118" s="888"/>
      <c r="AN118" s="888"/>
      <c r="AO118" s="889"/>
      <c r="AP118" s="891" t="s">
        <v>399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427</v>
      </c>
      <c r="BP118" s="838"/>
      <c r="BQ118" s="857">
        <v>22742161</v>
      </c>
      <c r="BR118" s="858"/>
      <c r="BS118" s="858"/>
      <c r="BT118" s="858"/>
      <c r="BU118" s="858"/>
      <c r="BV118" s="858">
        <v>22558305</v>
      </c>
      <c r="BW118" s="858"/>
      <c r="BX118" s="858"/>
      <c r="BY118" s="858"/>
      <c r="BZ118" s="858"/>
      <c r="CA118" s="858">
        <v>24060909</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3587781</v>
      </c>
      <c r="BR119" s="800"/>
      <c r="BS119" s="800"/>
      <c r="BT119" s="800"/>
      <c r="BU119" s="800"/>
      <c r="BV119" s="800">
        <v>4471985</v>
      </c>
      <c r="BW119" s="800"/>
      <c r="BX119" s="800"/>
      <c r="BY119" s="800"/>
      <c r="BZ119" s="800"/>
      <c r="CA119" s="800">
        <v>4531432</v>
      </c>
      <c r="CB119" s="800"/>
      <c r="CC119" s="800"/>
      <c r="CD119" s="800"/>
      <c r="CE119" s="800"/>
      <c r="CF119" s="861">
        <v>51.1</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556582</v>
      </c>
      <c r="BR120" s="771"/>
      <c r="BS120" s="771"/>
      <c r="BT120" s="771"/>
      <c r="BU120" s="771"/>
      <c r="BV120" s="771">
        <v>485975</v>
      </c>
      <c r="BW120" s="771"/>
      <c r="BX120" s="771"/>
      <c r="BY120" s="771"/>
      <c r="BZ120" s="771"/>
      <c r="CA120" s="771">
        <v>419020</v>
      </c>
      <c r="CB120" s="771"/>
      <c r="CC120" s="771"/>
      <c r="CD120" s="771"/>
      <c r="CE120" s="771"/>
      <c r="CF120" s="848">
        <v>4.7</v>
      </c>
      <c r="CG120" s="849"/>
      <c r="CH120" s="849"/>
      <c r="CI120" s="849"/>
      <c r="CJ120" s="849"/>
      <c r="CK120" s="850" t="s">
        <v>433</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363964</v>
      </c>
      <c r="DH120" s="800"/>
      <c r="DI120" s="800"/>
      <c r="DJ120" s="800"/>
      <c r="DK120" s="800"/>
      <c r="DL120" s="800">
        <v>386644</v>
      </c>
      <c r="DM120" s="800"/>
      <c r="DN120" s="800"/>
      <c r="DO120" s="800"/>
      <c r="DP120" s="800"/>
      <c r="DQ120" s="800">
        <v>621373</v>
      </c>
      <c r="DR120" s="800"/>
      <c r="DS120" s="800"/>
      <c r="DT120" s="800"/>
      <c r="DU120" s="800"/>
      <c r="DV120" s="801">
        <v>7</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14940317</v>
      </c>
      <c r="BR121" s="858"/>
      <c r="BS121" s="858"/>
      <c r="BT121" s="858"/>
      <c r="BU121" s="858"/>
      <c r="BV121" s="858">
        <v>15648053</v>
      </c>
      <c r="BW121" s="858"/>
      <c r="BX121" s="858"/>
      <c r="BY121" s="858"/>
      <c r="BZ121" s="858"/>
      <c r="CA121" s="858">
        <v>17020390</v>
      </c>
      <c r="CB121" s="858"/>
      <c r="CC121" s="858"/>
      <c r="CD121" s="858"/>
      <c r="CE121" s="858"/>
      <c r="CF121" s="859">
        <v>191.9</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657968</v>
      </c>
      <c r="DH121" s="771"/>
      <c r="DI121" s="771"/>
      <c r="DJ121" s="771"/>
      <c r="DK121" s="771"/>
      <c r="DL121" s="771">
        <v>613658</v>
      </c>
      <c r="DM121" s="771"/>
      <c r="DN121" s="771"/>
      <c r="DO121" s="771"/>
      <c r="DP121" s="771"/>
      <c r="DQ121" s="771">
        <v>568420</v>
      </c>
      <c r="DR121" s="771"/>
      <c r="DS121" s="771"/>
      <c r="DT121" s="771"/>
      <c r="DU121" s="771"/>
      <c r="DV121" s="823">
        <v>6.4</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436</v>
      </c>
      <c r="BP122" s="838"/>
      <c r="BQ122" s="839">
        <v>19084680</v>
      </c>
      <c r="BR122" s="840"/>
      <c r="BS122" s="840"/>
      <c r="BT122" s="840"/>
      <c r="BU122" s="840"/>
      <c r="BV122" s="840">
        <v>20606013</v>
      </c>
      <c r="BW122" s="840"/>
      <c r="BX122" s="840"/>
      <c r="BY122" s="840"/>
      <c r="BZ122" s="840"/>
      <c r="CA122" s="840">
        <v>21970842</v>
      </c>
      <c r="CB122" s="840"/>
      <c r="CC122" s="840"/>
      <c r="CD122" s="840"/>
      <c r="CE122" s="840"/>
      <c r="CF122" s="743"/>
      <c r="CG122" s="744"/>
      <c r="CH122" s="744"/>
      <c r="CI122" s="744"/>
      <c r="CJ122" s="841"/>
      <c r="CK122" s="851"/>
      <c r="CL122" s="812"/>
      <c r="CM122" s="812"/>
      <c r="CN122" s="812"/>
      <c r="CO122" s="813"/>
      <c r="CP122" s="828" t="s">
        <v>380</v>
      </c>
      <c r="CQ122" s="829"/>
      <c r="CR122" s="829"/>
      <c r="CS122" s="829"/>
      <c r="CT122" s="829"/>
      <c r="CU122" s="829"/>
      <c r="CV122" s="829"/>
      <c r="CW122" s="829"/>
      <c r="CX122" s="829"/>
      <c r="CY122" s="829"/>
      <c r="CZ122" s="829"/>
      <c r="DA122" s="829"/>
      <c r="DB122" s="829"/>
      <c r="DC122" s="829"/>
      <c r="DD122" s="829"/>
      <c r="DE122" s="829"/>
      <c r="DF122" s="830"/>
      <c r="DG122" s="770">
        <v>359736</v>
      </c>
      <c r="DH122" s="771"/>
      <c r="DI122" s="771"/>
      <c r="DJ122" s="771"/>
      <c r="DK122" s="771"/>
      <c r="DL122" s="771">
        <v>394863</v>
      </c>
      <c r="DM122" s="771"/>
      <c r="DN122" s="771"/>
      <c r="DO122" s="771"/>
      <c r="DP122" s="771"/>
      <c r="DQ122" s="771">
        <v>407209</v>
      </c>
      <c r="DR122" s="771"/>
      <c r="DS122" s="771"/>
      <c r="DT122" s="771"/>
      <c r="DU122" s="771"/>
      <c r="DV122" s="823">
        <v>4.5999999999999996</v>
      </c>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3983</v>
      </c>
      <c r="AB123" s="784"/>
      <c r="AC123" s="784"/>
      <c r="AD123" s="784"/>
      <c r="AE123" s="785"/>
      <c r="AF123" s="786">
        <v>3903</v>
      </c>
      <c r="AG123" s="784"/>
      <c r="AH123" s="784"/>
      <c r="AI123" s="784"/>
      <c r="AJ123" s="785"/>
      <c r="AK123" s="786">
        <v>3822</v>
      </c>
      <c r="AL123" s="784"/>
      <c r="AM123" s="784"/>
      <c r="AN123" s="784"/>
      <c r="AO123" s="785"/>
      <c r="AP123" s="754">
        <v>0</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40.6</v>
      </c>
      <c r="BR123" s="832"/>
      <c r="BS123" s="832"/>
      <c r="BT123" s="832"/>
      <c r="BU123" s="832"/>
      <c r="BV123" s="832">
        <v>21.6</v>
      </c>
      <c r="BW123" s="832"/>
      <c r="BX123" s="832"/>
      <c r="BY123" s="832"/>
      <c r="BZ123" s="832"/>
      <c r="CA123" s="832">
        <v>23.5</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152280</v>
      </c>
      <c r="DH123" s="784"/>
      <c r="DI123" s="784"/>
      <c r="DJ123" s="784"/>
      <c r="DK123" s="785"/>
      <c r="DL123" s="786">
        <v>103080</v>
      </c>
      <c r="DM123" s="784"/>
      <c r="DN123" s="784"/>
      <c r="DO123" s="784"/>
      <c r="DP123" s="785"/>
      <c r="DQ123" s="786">
        <v>51660</v>
      </c>
      <c r="DR123" s="784"/>
      <c r="DS123" s="784"/>
      <c r="DT123" s="784"/>
      <c r="DU123" s="785"/>
      <c r="DV123" s="754">
        <v>0.6</v>
      </c>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124095</v>
      </c>
      <c r="AB126" s="784"/>
      <c r="AC126" s="784"/>
      <c r="AD126" s="784"/>
      <c r="AE126" s="785"/>
      <c r="AF126" s="786">
        <v>123113</v>
      </c>
      <c r="AG126" s="784"/>
      <c r="AH126" s="784"/>
      <c r="AI126" s="784"/>
      <c r="AJ126" s="785"/>
      <c r="AK126" s="786">
        <v>123113</v>
      </c>
      <c r="AL126" s="784"/>
      <c r="AM126" s="784"/>
      <c r="AN126" s="784"/>
      <c r="AO126" s="785"/>
      <c r="AP126" s="754">
        <v>1.4</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436</v>
      </c>
      <c r="AB127" s="784"/>
      <c r="AC127" s="784"/>
      <c r="AD127" s="784"/>
      <c r="AE127" s="785"/>
      <c r="AF127" s="786">
        <v>229</v>
      </c>
      <c r="AG127" s="784"/>
      <c r="AH127" s="784"/>
      <c r="AI127" s="784"/>
      <c r="AJ127" s="785"/>
      <c r="AK127" s="786">
        <v>212</v>
      </c>
      <c r="AL127" s="784"/>
      <c r="AM127" s="784"/>
      <c r="AN127" s="784"/>
      <c r="AO127" s="785"/>
      <c r="AP127" s="754">
        <v>0</v>
      </c>
      <c r="AQ127" s="755"/>
      <c r="AR127" s="755"/>
      <c r="AS127" s="755"/>
      <c r="AT127" s="756"/>
      <c r="AU127" s="233"/>
      <c r="AV127" s="233"/>
      <c r="AW127" s="233"/>
      <c r="AX127" s="757" t="s">
        <v>447</v>
      </c>
      <c r="AY127" s="758"/>
      <c r="AZ127" s="758"/>
      <c r="BA127" s="758"/>
      <c r="BB127" s="758"/>
      <c r="BC127" s="758"/>
      <c r="BD127" s="758"/>
      <c r="BE127" s="759"/>
      <c r="BF127" s="760" t="s">
        <v>112</v>
      </c>
      <c r="BG127" s="761"/>
      <c r="BH127" s="761"/>
      <c r="BI127" s="761"/>
      <c r="BJ127" s="761"/>
      <c r="BK127" s="761"/>
      <c r="BL127" s="762"/>
      <c r="BM127" s="760">
        <v>13.27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v>35792</v>
      </c>
      <c r="DH127" s="820"/>
      <c r="DI127" s="820"/>
      <c r="DJ127" s="820"/>
      <c r="DK127" s="820"/>
      <c r="DL127" s="820">
        <v>34338</v>
      </c>
      <c r="DM127" s="820"/>
      <c r="DN127" s="820"/>
      <c r="DO127" s="820"/>
      <c r="DP127" s="820"/>
      <c r="DQ127" s="820">
        <v>31198</v>
      </c>
      <c r="DR127" s="820"/>
      <c r="DS127" s="820"/>
      <c r="DT127" s="820"/>
      <c r="DU127" s="820"/>
      <c r="DV127" s="821">
        <v>0.4</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80552</v>
      </c>
      <c r="AB128" s="724"/>
      <c r="AC128" s="724"/>
      <c r="AD128" s="724"/>
      <c r="AE128" s="725"/>
      <c r="AF128" s="726">
        <v>80552</v>
      </c>
      <c r="AG128" s="724"/>
      <c r="AH128" s="724"/>
      <c r="AI128" s="724"/>
      <c r="AJ128" s="725"/>
      <c r="AK128" s="726">
        <v>75036</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112</v>
      </c>
      <c r="BG128" s="791"/>
      <c r="BH128" s="791"/>
      <c r="BI128" s="791"/>
      <c r="BJ128" s="791"/>
      <c r="BK128" s="791"/>
      <c r="BL128" s="792"/>
      <c r="BM128" s="790">
        <v>18.27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10478976</v>
      </c>
      <c r="AB129" s="784"/>
      <c r="AC129" s="784"/>
      <c r="AD129" s="784"/>
      <c r="AE129" s="785"/>
      <c r="AF129" s="786">
        <v>10509435</v>
      </c>
      <c r="AG129" s="784"/>
      <c r="AH129" s="784"/>
      <c r="AI129" s="784"/>
      <c r="AJ129" s="785"/>
      <c r="AK129" s="786">
        <v>10417018</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6.8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1483494</v>
      </c>
      <c r="AB130" s="784"/>
      <c r="AC130" s="784"/>
      <c r="AD130" s="784"/>
      <c r="AE130" s="785"/>
      <c r="AF130" s="786">
        <v>1487004</v>
      </c>
      <c r="AG130" s="784"/>
      <c r="AH130" s="784"/>
      <c r="AI130" s="784"/>
      <c r="AJ130" s="785"/>
      <c r="AK130" s="786">
        <v>1549012</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v>23.5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8995482</v>
      </c>
      <c r="AB131" s="717"/>
      <c r="AC131" s="717"/>
      <c r="AD131" s="717"/>
      <c r="AE131" s="718"/>
      <c r="AF131" s="719">
        <v>9022431</v>
      </c>
      <c r="AG131" s="717"/>
      <c r="AH131" s="717"/>
      <c r="AI131" s="717"/>
      <c r="AJ131" s="718"/>
      <c r="AK131" s="719">
        <v>8868006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7.1119146259999999</v>
      </c>
      <c r="AB132" s="740"/>
      <c r="AC132" s="740"/>
      <c r="AD132" s="740"/>
      <c r="AE132" s="741"/>
      <c r="AF132" s="742">
        <v>6.7363662849999999</v>
      </c>
      <c r="AG132" s="740"/>
      <c r="AH132" s="740"/>
      <c r="AI132" s="740"/>
      <c r="AJ132" s="741"/>
      <c r="AK132" s="742">
        <v>6.7613621369999999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7.2</v>
      </c>
      <c r="AB133" s="749"/>
      <c r="AC133" s="749"/>
      <c r="AD133" s="749"/>
      <c r="AE133" s="750"/>
      <c r="AF133" s="748">
        <v>7</v>
      </c>
      <c r="AG133" s="749"/>
      <c r="AH133" s="749"/>
      <c r="AI133" s="749"/>
      <c r="AJ133" s="750"/>
      <c r="AK133" s="748">
        <v>6.8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4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9" t="s">
        <v>463</v>
      </c>
      <c r="L7" s="254"/>
      <c r="M7" s="255" t="s">
        <v>464</v>
      </c>
      <c r="N7" s="256"/>
    </row>
    <row r="8" spans="1:16">
      <c r="A8" s="248"/>
      <c r="B8" s="244"/>
      <c r="C8" s="244"/>
      <c r="D8" s="244"/>
      <c r="E8" s="244"/>
      <c r="F8" s="244"/>
      <c r="G8" s="257"/>
      <c r="H8" s="258"/>
      <c r="I8" s="258"/>
      <c r="J8" s="259"/>
      <c r="K8" s="1120"/>
      <c r="L8" s="260" t="s">
        <v>465</v>
      </c>
      <c r="M8" s="261" t="s">
        <v>466</v>
      </c>
      <c r="N8" s="262" t="s">
        <v>467</v>
      </c>
    </row>
    <row r="9" spans="1:16">
      <c r="A9" s="248"/>
      <c r="B9" s="244"/>
      <c r="C9" s="244"/>
      <c r="D9" s="244"/>
      <c r="E9" s="244"/>
      <c r="F9" s="244"/>
      <c r="G9" s="1133" t="s">
        <v>468</v>
      </c>
      <c r="H9" s="1134"/>
      <c r="I9" s="1134"/>
      <c r="J9" s="1135"/>
      <c r="K9" s="263">
        <v>3280257</v>
      </c>
      <c r="L9" s="264">
        <v>92158</v>
      </c>
      <c r="M9" s="265">
        <v>84248</v>
      </c>
      <c r="N9" s="266">
        <v>9.4</v>
      </c>
    </row>
    <row r="10" spans="1:16">
      <c r="A10" s="248"/>
      <c r="B10" s="244"/>
      <c r="C10" s="244"/>
      <c r="D10" s="244"/>
      <c r="E10" s="244"/>
      <c r="F10" s="244"/>
      <c r="G10" s="1133" t="s">
        <v>469</v>
      </c>
      <c r="H10" s="1134"/>
      <c r="I10" s="1134"/>
      <c r="J10" s="1135"/>
      <c r="K10" s="267">
        <v>399258</v>
      </c>
      <c r="L10" s="268">
        <v>11217</v>
      </c>
      <c r="M10" s="269">
        <v>7169</v>
      </c>
      <c r="N10" s="270">
        <v>56.5</v>
      </c>
    </row>
    <row r="11" spans="1:16" ht="13.5" customHeight="1">
      <c r="A11" s="248"/>
      <c r="B11" s="244"/>
      <c r="C11" s="244"/>
      <c r="D11" s="244"/>
      <c r="E11" s="244"/>
      <c r="F11" s="244"/>
      <c r="G11" s="1133" t="s">
        <v>470</v>
      </c>
      <c r="H11" s="1134"/>
      <c r="I11" s="1134"/>
      <c r="J11" s="1135"/>
      <c r="K11" s="267">
        <v>110500</v>
      </c>
      <c r="L11" s="268">
        <v>3104</v>
      </c>
      <c r="M11" s="269">
        <v>9152</v>
      </c>
      <c r="N11" s="270">
        <v>-66.099999999999994</v>
      </c>
    </row>
    <row r="12" spans="1:16" ht="13.5" customHeight="1">
      <c r="A12" s="248"/>
      <c r="B12" s="244"/>
      <c r="C12" s="244"/>
      <c r="D12" s="244"/>
      <c r="E12" s="244"/>
      <c r="F12" s="244"/>
      <c r="G12" s="1133" t="s">
        <v>471</v>
      </c>
      <c r="H12" s="1134"/>
      <c r="I12" s="1134"/>
      <c r="J12" s="1135"/>
      <c r="K12" s="267" t="s">
        <v>472</v>
      </c>
      <c r="L12" s="268" t="s">
        <v>472</v>
      </c>
      <c r="M12" s="269">
        <v>893</v>
      </c>
      <c r="N12" s="270" t="s">
        <v>472</v>
      </c>
    </row>
    <row r="13" spans="1:16" ht="13.5" customHeight="1">
      <c r="A13" s="248"/>
      <c r="B13" s="244"/>
      <c r="C13" s="244"/>
      <c r="D13" s="244"/>
      <c r="E13" s="244"/>
      <c r="F13" s="244"/>
      <c r="G13" s="1133" t="s">
        <v>473</v>
      </c>
      <c r="H13" s="1134"/>
      <c r="I13" s="1134"/>
      <c r="J13" s="1135"/>
      <c r="K13" s="267" t="s">
        <v>472</v>
      </c>
      <c r="L13" s="268" t="s">
        <v>472</v>
      </c>
      <c r="M13" s="269">
        <v>3</v>
      </c>
      <c r="N13" s="270" t="s">
        <v>472</v>
      </c>
    </row>
    <row r="14" spans="1:16" ht="13.5" customHeight="1">
      <c r="A14" s="248"/>
      <c r="B14" s="244"/>
      <c r="C14" s="244"/>
      <c r="D14" s="244"/>
      <c r="E14" s="244"/>
      <c r="F14" s="244"/>
      <c r="G14" s="1133" t="s">
        <v>474</v>
      </c>
      <c r="H14" s="1134"/>
      <c r="I14" s="1134"/>
      <c r="J14" s="1135"/>
      <c r="K14" s="267">
        <v>183553</v>
      </c>
      <c r="L14" s="268">
        <v>5157</v>
      </c>
      <c r="M14" s="269">
        <v>3652</v>
      </c>
      <c r="N14" s="270">
        <v>41.2</v>
      </c>
    </row>
    <row r="15" spans="1:16" ht="13.5" customHeight="1">
      <c r="A15" s="248"/>
      <c r="B15" s="244"/>
      <c r="C15" s="244"/>
      <c r="D15" s="244"/>
      <c r="E15" s="244"/>
      <c r="F15" s="244"/>
      <c r="G15" s="1133" t="s">
        <v>475</v>
      </c>
      <c r="H15" s="1134"/>
      <c r="I15" s="1134"/>
      <c r="J15" s="1135"/>
      <c r="K15" s="267">
        <v>99780</v>
      </c>
      <c r="L15" s="268">
        <v>2803</v>
      </c>
      <c r="M15" s="269">
        <v>2134</v>
      </c>
      <c r="N15" s="270">
        <v>31.3</v>
      </c>
    </row>
    <row r="16" spans="1:16">
      <c r="A16" s="248"/>
      <c r="B16" s="244"/>
      <c r="C16" s="244"/>
      <c r="D16" s="244"/>
      <c r="E16" s="244"/>
      <c r="F16" s="244"/>
      <c r="G16" s="1136" t="s">
        <v>476</v>
      </c>
      <c r="H16" s="1137"/>
      <c r="I16" s="1137"/>
      <c r="J16" s="1138"/>
      <c r="K16" s="268">
        <v>-455985</v>
      </c>
      <c r="L16" s="268">
        <v>-12811</v>
      </c>
      <c r="M16" s="269">
        <v>-9248</v>
      </c>
      <c r="N16" s="270">
        <v>38.5</v>
      </c>
    </row>
    <row r="17" spans="1:16">
      <c r="A17" s="248"/>
      <c r="B17" s="244"/>
      <c r="C17" s="244"/>
      <c r="D17" s="244"/>
      <c r="E17" s="244"/>
      <c r="F17" s="244"/>
      <c r="G17" s="1136" t="s">
        <v>170</v>
      </c>
      <c r="H17" s="1137"/>
      <c r="I17" s="1137"/>
      <c r="J17" s="1138"/>
      <c r="K17" s="268">
        <v>3617363</v>
      </c>
      <c r="L17" s="268">
        <v>101628</v>
      </c>
      <c r="M17" s="269">
        <v>98003</v>
      </c>
      <c r="N17" s="270">
        <v>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0" t="s">
        <v>481</v>
      </c>
      <c r="H21" s="1131"/>
      <c r="I21" s="1131"/>
      <c r="J21" s="1132"/>
      <c r="K21" s="280">
        <v>9.89</v>
      </c>
      <c r="L21" s="281">
        <v>9.39</v>
      </c>
      <c r="M21" s="282">
        <v>0.5</v>
      </c>
      <c r="N21" s="249"/>
      <c r="O21" s="283"/>
      <c r="P21" s="279"/>
    </row>
    <row r="22" spans="1:16" s="284" customFormat="1">
      <c r="A22" s="279"/>
      <c r="B22" s="249"/>
      <c r="C22" s="249"/>
      <c r="D22" s="249"/>
      <c r="E22" s="249"/>
      <c r="F22" s="249"/>
      <c r="G22" s="1130" t="s">
        <v>482</v>
      </c>
      <c r="H22" s="1131"/>
      <c r="I22" s="1131"/>
      <c r="J22" s="1132"/>
      <c r="K22" s="285">
        <v>101.1</v>
      </c>
      <c r="L22" s="286">
        <v>97</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9" t="s">
        <v>463</v>
      </c>
      <c r="L30" s="254"/>
      <c r="M30" s="255" t="s">
        <v>464</v>
      </c>
      <c r="N30" s="256"/>
    </row>
    <row r="31" spans="1:16">
      <c r="A31" s="248"/>
      <c r="B31" s="244"/>
      <c r="C31" s="244"/>
      <c r="D31" s="244"/>
      <c r="E31" s="244"/>
      <c r="F31" s="244"/>
      <c r="G31" s="257"/>
      <c r="H31" s="258"/>
      <c r="I31" s="258"/>
      <c r="J31" s="259"/>
      <c r="K31" s="1120"/>
      <c r="L31" s="260" t="s">
        <v>465</v>
      </c>
      <c r="M31" s="261" t="s">
        <v>466</v>
      </c>
      <c r="N31" s="262" t="s">
        <v>467</v>
      </c>
    </row>
    <row r="32" spans="1:16" ht="27" customHeight="1">
      <c r="A32" s="248"/>
      <c r="B32" s="244"/>
      <c r="C32" s="244"/>
      <c r="D32" s="244"/>
      <c r="E32" s="244"/>
      <c r="F32" s="244"/>
      <c r="G32" s="1121" t="s">
        <v>485</v>
      </c>
      <c r="H32" s="1122"/>
      <c r="I32" s="1122"/>
      <c r="J32" s="1123"/>
      <c r="K32" s="294">
        <v>1889240</v>
      </c>
      <c r="L32" s="294">
        <v>53077</v>
      </c>
      <c r="M32" s="295">
        <v>64926</v>
      </c>
      <c r="N32" s="296">
        <v>-18.3</v>
      </c>
    </row>
    <row r="33" spans="1:16" ht="13.5" customHeight="1">
      <c r="A33" s="248"/>
      <c r="B33" s="244"/>
      <c r="C33" s="244"/>
      <c r="D33" s="244"/>
      <c r="E33" s="244"/>
      <c r="F33" s="244"/>
      <c r="G33" s="1121" t="s">
        <v>486</v>
      </c>
      <c r="H33" s="1122"/>
      <c r="I33" s="1122"/>
      <c r="J33" s="1123"/>
      <c r="K33" s="294" t="s">
        <v>472</v>
      </c>
      <c r="L33" s="294" t="s">
        <v>472</v>
      </c>
      <c r="M33" s="295" t="s">
        <v>472</v>
      </c>
      <c r="N33" s="296" t="s">
        <v>472</v>
      </c>
    </row>
    <row r="34" spans="1:16" ht="27" customHeight="1">
      <c r="A34" s="248"/>
      <c r="B34" s="244"/>
      <c r="C34" s="244"/>
      <c r="D34" s="244"/>
      <c r="E34" s="244"/>
      <c r="F34" s="244"/>
      <c r="G34" s="1121" t="s">
        <v>487</v>
      </c>
      <c r="H34" s="1122"/>
      <c r="I34" s="1122"/>
      <c r="J34" s="1123"/>
      <c r="K34" s="294" t="s">
        <v>472</v>
      </c>
      <c r="L34" s="294" t="s">
        <v>472</v>
      </c>
      <c r="M34" s="295">
        <v>24</v>
      </c>
      <c r="N34" s="296" t="s">
        <v>472</v>
      </c>
    </row>
    <row r="35" spans="1:16" ht="27" customHeight="1">
      <c r="A35" s="248"/>
      <c r="B35" s="244"/>
      <c r="C35" s="244"/>
      <c r="D35" s="244"/>
      <c r="E35" s="244"/>
      <c r="F35" s="244"/>
      <c r="G35" s="1121" t="s">
        <v>488</v>
      </c>
      <c r="H35" s="1122"/>
      <c r="I35" s="1122"/>
      <c r="J35" s="1123"/>
      <c r="K35" s="294">
        <v>203383</v>
      </c>
      <c r="L35" s="294">
        <v>5714</v>
      </c>
      <c r="M35" s="295">
        <v>18007</v>
      </c>
      <c r="N35" s="296">
        <v>-68.3</v>
      </c>
    </row>
    <row r="36" spans="1:16" ht="27" customHeight="1">
      <c r="A36" s="248"/>
      <c r="B36" s="244"/>
      <c r="C36" s="244"/>
      <c r="D36" s="244"/>
      <c r="E36" s="244"/>
      <c r="F36" s="244"/>
      <c r="G36" s="1121" t="s">
        <v>489</v>
      </c>
      <c r="H36" s="1122"/>
      <c r="I36" s="1122"/>
      <c r="J36" s="1123"/>
      <c r="K36" s="294">
        <v>3876</v>
      </c>
      <c r="L36" s="294">
        <v>109</v>
      </c>
      <c r="M36" s="295">
        <v>3275</v>
      </c>
      <c r="N36" s="296">
        <v>-96.7</v>
      </c>
    </row>
    <row r="37" spans="1:16" ht="13.5" customHeight="1">
      <c r="A37" s="248"/>
      <c r="B37" s="244"/>
      <c r="C37" s="244"/>
      <c r="D37" s="244"/>
      <c r="E37" s="244"/>
      <c r="F37" s="244"/>
      <c r="G37" s="1121" t="s">
        <v>490</v>
      </c>
      <c r="H37" s="1122"/>
      <c r="I37" s="1122"/>
      <c r="J37" s="1123"/>
      <c r="K37" s="294">
        <v>127147</v>
      </c>
      <c r="L37" s="294">
        <v>3572</v>
      </c>
      <c r="M37" s="295">
        <v>1233</v>
      </c>
      <c r="N37" s="296">
        <v>189.7</v>
      </c>
    </row>
    <row r="38" spans="1:16" ht="27" customHeight="1">
      <c r="A38" s="248"/>
      <c r="B38" s="244"/>
      <c r="C38" s="244"/>
      <c r="D38" s="244"/>
      <c r="E38" s="244"/>
      <c r="F38" s="244"/>
      <c r="G38" s="1124" t="s">
        <v>491</v>
      </c>
      <c r="H38" s="1125"/>
      <c r="I38" s="1125"/>
      <c r="J38" s="1126"/>
      <c r="K38" s="297" t="s">
        <v>472</v>
      </c>
      <c r="L38" s="297" t="s">
        <v>472</v>
      </c>
      <c r="M38" s="298">
        <v>9</v>
      </c>
      <c r="N38" s="299" t="s">
        <v>472</v>
      </c>
      <c r="O38" s="293"/>
    </row>
    <row r="39" spans="1:16">
      <c r="A39" s="248"/>
      <c r="B39" s="244"/>
      <c r="C39" s="244"/>
      <c r="D39" s="244"/>
      <c r="E39" s="244"/>
      <c r="F39" s="244"/>
      <c r="G39" s="1124" t="s">
        <v>492</v>
      </c>
      <c r="H39" s="1125"/>
      <c r="I39" s="1125"/>
      <c r="J39" s="1126"/>
      <c r="K39" s="300">
        <v>-75036</v>
      </c>
      <c r="L39" s="300">
        <v>-2108</v>
      </c>
      <c r="M39" s="301">
        <v>-4280</v>
      </c>
      <c r="N39" s="302">
        <v>-50.7</v>
      </c>
      <c r="O39" s="293"/>
    </row>
    <row r="40" spans="1:16" ht="27" customHeight="1">
      <c r="A40" s="248"/>
      <c r="B40" s="244"/>
      <c r="C40" s="244"/>
      <c r="D40" s="244"/>
      <c r="E40" s="244"/>
      <c r="F40" s="244"/>
      <c r="G40" s="1121" t="s">
        <v>493</v>
      </c>
      <c r="H40" s="1122"/>
      <c r="I40" s="1122"/>
      <c r="J40" s="1123"/>
      <c r="K40" s="300">
        <v>-1549012</v>
      </c>
      <c r="L40" s="300">
        <v>-43519</v>
      </c>
      <c r="M40" s="301">
        <v>-56807</v>
      </c>
      <c r="N40" s="302">
        <v>-23.4</v>
      </c>
      <c r="O40" s="293"/>
    </row>
    <row r="41" spans="1:16">
      <c r="A41" s="248"/>
      <c r="B41" s="244"/>
      <c r="C41" s="244"/>
      <c r="D41" s="244"/>
      <c r="E41" s="244"/>
      <c r="F41" s="244"/>
      <c r="G41" s="1127" t="s">
        <v>282</v>
      </c>
      <c r="H41" s="1128"/>
      <c r="I41" s="1128"/>
      <c r="J41" s="1129"/>
      <c r="K41" s="294">
        <v>599598</v>
      </c>
      <c r="L41" s="300">
        <v>16845</v>
      </c>
      <c r="M41" s="301">
        <v>26387</v>
      </c>
      <c r="N41" s="302">
        <v>-36.200000000000003</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14" t="s">
        <v>463</v>
      </c>
      <c r="J49" s="1116" t="s">
        <v>497</v>
      </c>
      <c r="K49" s="1117"/>
      <c r="L49" s="1117"/>
      <c r="M49" s="1117"/>
      <c r="N49" s="1118"/>
    </row>
    <row r="50" spans="1:14">
      <c r="A50" s="248"/>
      <c r="B50" s="244"/>
      <c r="C50" s="244"/>
      <c r="D50" s="244"/>
      <c r="E50" s="244"/>
      <c r="F50" s="244"/>
      <c r="G50" s="312"/>
      <c r="H50" s="313"/>
      <c r="I50" s="1115"/>
      <c r="J50" s="314" t="s">
        <v>498</v>
      </c>
      <c r="K50" s="315" t="s">
        <v>499</v>
      </c>
      <c r="L50" s="316" t="s">
        <v>500</v>
      </c>
      <c r="M50" s="317" t="s">
        <v>501</v>
      </c>
      <c r="N50" s="318" t="s">
        <v>502</v>
      </c>
    </row>
    <row r="51" spans="1:14">
      <c r="A51" s="248"/>
      <c r="B51" s="244"/>
      <c r="C51" s="244"/>
      <c r="D51" s="244"/>
      <c r="E51" s="244"/>
      <c r="F51" s="244"/>
      <c r="G51" s="310" t="s">
        <v>503</v>
      </c>
      <c r="H51" s="311"/>
      <c r="I51" s="319">
        <v>2739242</v>
      </c>
      <c r="J51" s="320">
        <v>75772</v>
      </c>
      <c r="K51" s="321">
        <v>2.6</v>
      </c>
      <c r="L51" s="322">
        <v>78670</v>
      </c>
      <c r="M51" s="323">
        <v>3.1</v>
      </c>
      <c r="N51" s="324">
        <v>-0.5</v>
      </c>
    </row>
    <row r="52" spans="1:14">
      <c r="A52" s="248"/>
      <c r="B52" s="244"/>
      <c r="C52" s="244"/>
      <c r="D52" s="244"/>
      <c r="E52" s="244"/>
      <c r="F52" s="244"/>
      <c r="G52" s="325"/>
      <c r="H52" s="326" t="s">
        <v>504</v>
      </c>
      <c r="I52" s="327">
        <v>1225549</v>
      </c>
      <c r="J52" s="328">
        <v>33901</v>
      </c>
      <c r="K52" s="329">
        <v>-25.4</v>
      </c>
      <c r="L52" s="330">
        <v>38094</v>
      </c>
      <c r="M52" s="331">
        <v>-7.3</v>
      </c>
      <c r="N52" s="332">
        <v>-18.100000000000001</v>
      </c>
    </row>
    <row r="53" spans="1:14">
      <c r="A53" s="248"/>
      <c r="B53" s="244"/>
      <c r="C53" s="244"/>
      <c r="D53" s="244"/>
      <c r="E53" s="244"/>
      <c r="F53" s="244"/>
      <c r="G53" s="310" t="s">
        <v>505</v>
      </c>
      <c r="H53" s="311"/>
      <c r="I53" s="319">
        <v>2804121</v>
      </c>
      <c r="J53" s="320">
        <v>78092</v>
      </c>
      <c r="K53" s="321">
        <v>3.1</v>
      </c>
      <c r="L53" s="322">
        <v>67201</v>
      </c>
      <c r="M53" s="323">
        <v>-14.6</v>
      </c>
      <c r="N53" s="324">
        <v>17.7</v>
      </c>
    </row>
    <row r="54" spans="1:14">
      <c r="A54" s="248"/>
      <c r="B54" s="244"/>
      <c r="C54" s="244"/>
      <c r="D54" s="244"/>
      <c r="E54" s="244"/>
      <c r="F54" s="244"/>
      <c r="G54" s="325"/>
      <c r="H54" s="326" t="s">
        <v>504</v>
      </c>
      <c r="I54" s="327">
        <v>996071</v>
      </c>
      <c r="J54" s="328">
        <v>27740</v>
      </c>
      <c r="K54" s="329">
        <v>-18.2</v>
      </c>
      <c r="L54" s="330">
        <v>35210</v>
      </c>
      <c r="M54" s="331">
        <v>-7.6</v>
      </c>
      <c r="N54" s="332">
        <v>-10.6</v>
      </c>
    </row>
    <row r="55" spans="1:14">
      <c r="A55" s="248"/>
      <c r="B55" s="244"/>
      <c r="C55" s="244"/>
      <c r="D55" s="244"/>
      <c r="E55" s="244"/>
      <c r="F55" s="244"/>
      <c r="G55" s="310" t="s">
        <v>506</v>
      </c>
      <c r="H55" s="311"/>
      <c r="I55" s="319">
        <v>2483485</v>
      </c>
      <c r="J55" s="320">
        <v>69396</v>
      </c>
      <c r="K55" s="321">
        <v>-11.1</v>
      </c>
      <c r="L55" s="322">
        <v>75709</v>
      </c>
      <c r="M55" s="323">
        <v>12.7</v>
      </c>
      <c r="N55" s="324">
        <v>-23.8</v>
      </c>
    </row>
    <row r="56" spans="1:14">
      <c r="A56" s="248"/>
      <c r="B56" s="244"/>
      <c r="C56" s="244"/>
      <c r="D56" s="244"/>
      <c r="E56" s="244"/>
      <c r="F56" s="244"/>
      <c r="G56" s="325"/>
      <c r="H56" s="326" t="s">
        <v>504</v>
      </c>
      <c r="I56" s="327">
        <v>964455</v>
      </c>
      <c r="J56" s="328">
        <v>26950</v>
      </c>
      <c r="K56" s="329">
        <v>-2.8</v>
      </c>
      <c r="L56" s="330">
        <v>35212</v>
      </c>
      <c r="M56" s="331">
        <v>0</v>
      </c>
      <c r="N56" s="332">
        <v>-2.8</v>
      </c>
    </row>
    <row r="57" spans="1:14">
      <c r="A57" s="248"/>
      <c r="B57" s="244"/>
      <c r="C57" s="244"/>
      <c r="D57" s="244"/>
      <c r="E57" s="244"/>
      <c r="F57" s="244"/>
      <c r="G57" s="310" t="s">
        <v>507</v>
      </c>
      <c r="H57" s="311"/>
      <c r="I57" s="319">
        <v>3351931</v>
      </c>
      <c r="J57" s="320">
        <v>93535</v>
      </c>
      <c r="K57" s="321">
        <v>34.799999999999997</v>
      </c>
      <c r="L57" s="322">
        <v>90961</v>
      </c>
      <c r="M57" s="323">
        <v>20.100000000000001</v>
      </c>
      <c r="N57" s="324">
        <v>14.7</v>
      </c>
    </row>
    <row r="58" spans="1:14">
      <c r="A58" s="248"/>
      <c r="B58" s="244"/>
      <c r="C58" s="244"/>
      <c r="D58" s="244"/>
      <c r="E58" s="244"/>
      <c r="F58" s="244"/>
      <c r="G58" s="325"/>
      <c r="H58" s="326" t="s">
        <v>504</v>
      </c>
      <c r="I58" s="327">
        <v>1230287</v>
      </c>
      <c r="J58" s="328">
        <v>34331</v>
      </c>
      <c r="K58" s="329">
        <v>27.4</v>
      </c>
      <c r="L58" s="330">
        <v>37720</v>
      </c>
      <c r="M58" s="331">
        <v>7.1</v>
      </c>
      <c r="N58" s="332">
        <v>20.3</v>
      </c>
    </row>
    <row r="59" spans="1:14">
      <c r="A59" s="248"/>
      <c r="B59" s="244"/>
      <c r="C59" s="244"/>
      <c r="D59" s="244"/>
      <c r="E59" s="244"/>
      <c r="F59" s="244"/>
      <c r="G59" s="310" t="s">
        <v>508</v>
      </c>
      <c r="H59" s="311"/>
      <c r="I59" s="319">
        <v>3886664</v>
      </c>
      <c r="J59" s="320">
        <v>109194</v>
      </c>
      <c r="K59" s="321">
        <v>16.7</v>
      </c>
      <c r="L59" s="322">
        <v>106614</v>
      </c>
      <c r="M59" s="323">
        <v>17.2</v>
      </c>
      <c r="N59" s="324">
        <v>-0.5</v>
      </c>
    </row>
    <row r="60" spans="1:14">
      <c r="A60" s="248"/>
      <c r="B60" s="244"/>
      <c r="C60" s="244"/>
      <c r="D60" s="244"/>
      <c r="E60" s="244"/>
      <c r="F60" s="244"/>
      <c r="G60" s="325"/>
      <c r="H60" s="326" t="s">
        <v>504</v>
      </c>
      <c r="I60" s="333">
        <v>2139767</v>
      </c>
      <c r="J60" s="328">
        <v>60116</v>
      </c>
      <c r="K60" s="329">
        <v>75.099999999999994</v>
      </c>
      <c r="L60" s="330">
        <v>45545</v>
      </c>
      <c r="M60" s="331">
        <v>20.7</v>
      </c>
      <c r="N60" s="332">
        <v>54.4</v>
      </c>
    </row>
    <row r="61" spans="1:14">
      <c r="A61" s="248"/>
      <c r="B61" s="244"/>
      <c r="C61" s="244"/>
      <c r="D61" s="244"/>
      <c r="E61" s="244"/>
      <c r="F61" s="244"/>
      <c r="G61" s="310" t="s">
        <v>509</v>
      </c>
      <c r="H61" s="334"/>
      <c r="I61" s="335">
        <v>3053089</v>
      </c>
      <c r="J61" s="336">
        <v>85198</v>
      </c>
      <c r="K61" s="337">
        <v>9.1999999999999993</v>
      </c>
      <c r="L61" s="338">
        <v>83831</v>
      </c>
      <c r="M61" s="339">
        <v>7.7</v>
      </c>
      <c r="N61" s="324">
        <v>1.5</v>
      </c>
    </row>
    <row r="62" spans="1:14">
      <c r="A62" s="248"/>
      <c r="B62" s="244"/>
      <c r="C62" s="244"/>
      <c r="D62" s="244"/>
      <c r="E62" s="244"/>
      <c r="F62" s="244"/>
      <c r="G62" s="325"/>
      <c r="H62" s="326" t="s">
        <v>504</v>
      </c>
      <c r="I62" s="327">
        <v>1311226</v>
      </c>
      <c r="J62" s="328">
        <v>36608</v>
      </c>
      <c r="K62" s="329">
        <v>11.2</v>
      </c>
      <c r="L62" s="330">
        <v>38356</v>
      </c>
      <c r="M62" s="331">
        <v>2.6</v>
      </c>
      <c r="N62" s="332">
        <v>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16.829999999999998</v>
      </c>
      <c r="G47" s="12">
        <v>22.6</v>
      </c>
      <c r="H47" s="12">
        <v>26.05</v>
      </c>
      <c r="I47" s="12">
        <v>31.36</v>
      </c>
      <c r="J47" s="13">
        <v>32.08</v>
      </c>
    </row>
    <row r="48" spans="2:10" ht="57.75" customHeight="1">
      <c r="B48" s="14"/>
      <c r="C48" s="1141" t="s">
        <v>4</v>
      </c>
      <c r="D48" s="1141"/>
      <c r="E48" s="1142"/>
      <c r="F48" s="15">
        <v>6.84</v>
      </c>
      <c r="G48" s="16">
        <v>6.13</v>
      </c>
      <c r="H48" s="16">
        <v>7.84</v>
      </c>
      <c r="I48" s="16">
        <v>6.25</v>
      </c>
      <c r="J48" s="17">
        <v>6.5</v>
      </c>
    </row>
    <row r="49" spans="2:10" ht="57.75" customHeight="1" thickBot="1">
      <c r="B49" s="18"/>
      <c r="C49" s="1143" t="s">
        <v>5</v>
      </c>
      <c r="D49" s="1143"/>
      <c r="E49" s="1144"/>
      <c r="F49" s="19">
        <v>9.57</v>
      </c>
      <c r="G49" s="20">
        <v>1.24</v>
      </c>
      <c r="H49" s="20">
        <v>2.04</v>
      </c>
      <c r="I49" s="20" t="s">
        <v>516</v>
      </c>
      <c r="J49" s="21" t="s">
        <v>517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518</v>
      </c>
      <c r="D34" s="1151"/>
      <c r="E34" s="1152"/>
      <c r="F34" s="32">
        <v>6.84</v>
      </c>
      <c r="G34" s="33">
        <v>6.13</v>
      </c>
      <c r="H34" s="33">
        <v>7.84</v>
      </c>
      <c r="I34" s="33">
        <v>6.25</v>
      </c>
      <c r="J34" s="34">
        <v>6.5</v>
      </c>
      <c r="K34" s="22"/>
      <c r="L34" s="22"/>
      <c r="M34" s="22"/>
      <c r="N34" s="22"/>
      <c r="O34" s="22"/>
      <c r="P34" s="22"/>
    </row>
    <row r="35" spans="1:16" ht="39" customHeight="1">
      <c r="A35" s="22"/>
      <c r="B35" s="35"/>
      <c r="C35" s="1145" t="s">
        <v>519</v>
      </c>
      <c r="D35" s="1146"/>
      <c r="E35" s="1147"/>
      <c r="F35" s="36">
        <v>7.04</v>
      </c>
      <c r="G35" s="37">
        <v>6.7</v>
      </c>
      <c r="H35" s="37">
        <v>6.17</v>
      </c>
      <c r="I35" s="37">
        <v>5.41</v>
      </c>
      <c r="J35" s="38">
        <v>4.7699999999999996</v>
      </c>
      <c r="K35" s="22"/>
      <c r="L35" s="22"/>
      <c r="M35" s="22"/>
      <c r="N35" s="22"/>
      <c r="O35" s="22"/>
      <c r="P35" s="22"/>
    </row>
    <row r="36" spans="1:16" ht="39" customHeight="1">
      <c r="A36" s="22"/>
      <c r="B36" s="35"/>
      <c r="C36" s="1145" t="s">
        <v>520</v>
      </c>
      <c r="D36" s="1146"/>
      <c r="E36" s="1147"/>
      <c r="F36" s="36">
        <v>0.7</v>
      </c>
      <c r="G36" s="37">
        <v>2.34</v>
      </c>
      <c r="H36" s="37">
        <v>3.32</v>
      </c>
      <c r="I36" s="37">
        <v>2.96</v>
      </c>
      <c r="J36" s="38">
        <v>2.31</v>
      </c>
      <c r="K36" s="22"/>
      <c r="L36" s="22"/>
      <c r="M36" s="22"/>
      <c r="N36" s="22"/>
      <c r="O36" s="22"/>
      <c r="P36" s="22"/>
    </row>
    <row r="37" spans="1:16" ht="39" customHeight="1">
      <c r="A37" s="22"/>
      <c r="B37" s="35"/>
      <c r="C37" s="1145" t="s">
        <v>521</v>
      </c>
      <c r="D37" s="1146"/>
      <c r="E37" s="1147"/>
      <c r="F37" s="36">
        <v>0.14000000000000001</v>
      </c>
      <c r="G37" s="37">
        <v>0.79</v>
      </c>
      <c r="H37" s="37">
        <v>0.23</v>
      </c>
      <c r="I37" s="37">
        <v>0.64</v>
      </c>
      <c r="J37" s="38">
        <v>0.56000000000000005</v>
      </c>
      <c r="K37" s="22"/>
      <c r="L37" s="22"/>
      <c r="M37" s="22"/>
      <c r="N37" s="22"/>
      <c r="O37" s="22"/>
      <c r="P37" s="22"/>
    </row>
    <row r="38" spans="1:16" ht="39" customHeight="1">
      <c r="A38" s="22"/>
      <c r="B38" s="35"/>
      <c r="C38" s="1145" t="s">
        <v>522</v>
      </c>
      <c r="D38" s="1146"/>
      <c r="E38" s="1147"/>
      <c r="F38" s="36">
        <v>0.1</v>
      </c>
      <c r="G38" s="37">
        <v>0.01</v>
      </c>
      <c r="H38" s="37">
        <v>0.01</v>
      </c>
      <c r="I38" s="37">
        <v>0.12</v>
      </c>
      <c r="J38" s="38">
        <v>0.09</v>
      </c>
      <c r="K38" s="22"/>
      <c r="L38" s="22"/>
      <c r="M38" s="22"/>
      <c r="N38" s="22"/>
      <c r="O38" s="22"/>
      <c r="P38" s="22"/>
    </row>
    <row r="39" spans="1:16" ht="39" customHeight="1">
      <c r="A39" s="22"/>
      <c r="B39" s="35"/>
      <c r="C39" s="1145" t="s">
        <v>523</v>
      </c>
      <c r="D39" s="1146"/>
      <c r="E39" s="1147"/>
      <c r="F39" s="36">
        <v>0</v>
      </c>
      <c r="G39" s="37">
        <v>0.01</v>
      </c>
      <c r="H39" s="37">
        <v>0.02</v>
      </c>
      <c r="I39" s="37">
        <v>0.01</v>
      </c>
      <c r="J39" s="38">
        <v>0.04</v>
      </c>
      <c r="K39" s="22"/>
      <c r="L39" s="22"/>
      <c r="M39" s="22"/>
      <c r="N39" s="22"/>
      <c r="O39" s="22"/>
      <c r="P39" s="22"/>
    </row>
    <row r="40" spans="1:16" ht="39" customHeight="1">
      <c r="A40" s="22"/>
      <c r="B40" s="35"/>
      <c r="C40" s="1145" t="s">
        <v>524</v>
      </c>
      <c r="D40" s="1146"/>
      <c r="E40" s="1147"/>
      <c r="F40" s="36">
        <v>0.03</v>
      </c>
      <c r="G40" s="37">
        <v>0.02</v>
      </c>
      <c r="H40" s="37">
        <v>0.01</v>
      </c>
      <c r="I40" s="37">
        <v>0.01</v>
      </c>
      <c r="J40" s="38">
        <v>0.01</v>
      </c>
      <c r="K40" s="22"/>
      <c r="L40" s="22"/>
      <c r="M40" s="22"/>
      <c r="N40" s="22"/>
      <c r="O40" s="22"/>
      <c r="P40" s="22"/>
    </row>
    <row r="41" spans="1:16" ht="39" customHeight="1">
      <c r="A41" s="22"/>
      <c r="B41" s="35"/>
      <c r="C41" s="1145" t="s">
        <v>525</v>
      </c>
      <c r="D41" s="1146"/>
      <c r="E41" s="1147"/>
      <c r="F41" s="36">
        <v>0.01</v>
      </c>
      <c r="G41" s="37">
        <v>0.02</v>
      </c>
      <c r="H41" s="37">
        <v>0.01</v>
      </c>
      <c r="I41" s="37">
        <v>0.01</v>
      </c>
      <c r="J41" s="38">
        <v>0.01</v>
      </c>
      <c r="K41" s="22"/>
      <c r="L41" s="22"/>
      <c r="M41" s="22"/>
      <c r="N41" s="22"/>
      <c r="O41" s="22"/>
      <c r="P41" s="22"/>
    </row>
    <row r="42" spans="1:16" ht="39" customHeight="1">
      <c r="A42" s="22"/>
      <c r="B42" s="39"/>
      <c r="C42" s="1145" t="s">
        <v>526</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527</v>
      </c>
      <c r="D43" s="1149"/>
      <c r="E43" s="1150"/>
      <c r="F43" s="41">
        <v>0</v>
      </c>
      <c r="G43" s="42">
        <v>0</v>
      </c>
      <c r="H43" s="42">
        <v>0</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11</v>
      </c>
      <c r="C45" s="1162"/>
      <c r="D45" s="58"/>
      <c r="E45" s="1167" t="s">
        <v>12</v>
      </c>
      <c r="F45" s="1167"/>
      <c r="G45" s="1167"/>
      <c r="H45" s="1167"/>
      <c r="I45" s="1167"/>
      <c r="J45" s="1168"/>
      <c r="K45" s="59">
        <v>1711</v>
      </c>
      <c r="L45" s="60">
        <v>1821</v>
      </c>
      <c r="M45" s="60">
        <v>1868</v>
      </c>
      <c r="N45" s="60">
        <v>1853</v>
      </c>
      <c r="O45" s="61">
        <v>1889</v>
      </c>
      <c r="P45" s="48"/>
      <c r="Q45" s="48"/>
      <c r="R45" s="48"/>
      <c r="S45" s="48"/>
      <c r="T45" s="48"/>
      <c r="U45" s="48"/>
    </row>
    <row r="46" spans="1:21" ht="30.75" customHeight="1">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15</v>
      </c>
      <c r="F48" s="1155"/>
      <c r="G48" s="1155"/>
      <c r="H48" s="1155"/>
      <c r="I48" s="1155"/>
      <c r="J48" s="1156"/>
      <c r="K48" s="63">
        <v>207</v>
      </c>
      <c r="L48" s="64">
        <v>209</v>
      </c>
      <c r="M48" s="64">
        <v>201</v>
      </c>
      <c r="N48" s="64">
        <v>191</v>
      </c>
      <c r="O48" s="65">
        <v>203</v>
      </c>
      <c r="P48" s="48"/>
      <c r="Q48" s="48"/>
      <c r="R48" s="48"/>
      <c r="S48" s="48"/>
      <c r="T48" s="48"/>
      <c r="U48" s="48"/>
    </row>
    <row r="49" spans="1:21" ht="30.75" customHeight="1">
      <c r="A49" s="48"/>
      <c r="B49" s="1163"/>
      <c r="C49" s="1164"/>
      <c r="D49" s="62"/>
      <c r="E49" s="1155" t="s">
        <v>16</v>
      </c>
      <c r="F49" s="1155"/>
      <c r="G49" s="1155"/>
      <c r="H49" s="1155"/>
      <c r="I49" s="1155"/>
      <c r="J49" s="1156"/>
      <c r="K49" s="63">
        <v>7</v>
      </c>
      <c r="L49" s="64">
        <v>7</v>
      </c>
      <c r="M49" s="64">
        <v>7</v>
      </c>
      <c r="N49" s="64">
        <v>4</v>
      </c>
      <c r="O49" s="65">
        <v>4</v>
      </c>
      <c r="P49" s="48"/>
      <c r="Q49" s="48"/>
      <c r="R49" s="48"/>
      <c r="S49" s="48"/>
      <c r="T49" s="48"/>
      <c r="U49" s="48"/>
    </row>
    <row r="50" spans="1:21" ht="30.75" customHeight="1">
      <c r="A50" s="48"/>
      <c r="B50" s="1163"/>
      <c r="C50" s="1164"/>
      <c r="D50" s="62"/>
      <c r="E50" s="1155" t="s">
        <v>17</v>
      </c>
      <c r="F50" s="1155"/>
      <c r="G50" s="1155"/>
      <c r="H50" s="1155"/>
      <c r="I50" s="1155"/>
      <c r="J50" s="1156"/>
      <c r="K50" s="63">
        <v>174</v>
      </c>
      <c r="L50" s="64">
        <v>130</v>
      </c>
      <c r="M50" s="64">
        <v>129</v>
      </c>
      <c r="N50" s="64">
        <v>127</v>
      </c>
      <c r="O50" s="65">
        <v>127</v>
      </c>
      <c r="P50" s="48"/>
      <c r="Q50" s="48"/>
      <c r="R50" s="48"/>
      <c r="S50" s="48"/>
      <c r="T50" s="48"/>
      <c r="U50" s="48"/>
    </row>
    <row r="51" spans="1:21" ht="30.75" customHeight="1">
      <c r="A51" s="48"/>
      <c r="B51" s="1165"/>
      <c r="C51" s="1166"/>
      <c r="D51" s="66"/>
      <c r="E51" s="1155" t="s">
        <v>18</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c r="A52" s="48"/>
      <c r="B52" s="1153" t="s">
        <v>19</v>
      </c>
      <c r="C52" s="1154"/>
      <c r="D52" s="66"/>
      <c r="E52" s="1155" t="s">
        <v>20</v>
      </c>
      <c r="F52" s="1155"/>
      <c r="G52" s="1155"/>
      <c r="H52" s="1155"/>
      <c r="I52" s="1155"/>
      <c r="J52" s="1156"/>
      <c r="K52" s="63">
        <v>1404</v>
      </c>
      <c r="L52" s="64">
        <v>1513</v>
      </c>
      <c r="M52" s="64">
        <v>1563</v>
      </c>
      <c r="N52" s="64">
        <v>1567</v>
      </c>
      <c r="O52" s="65">
        <v>1623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695</v>
      </c>
      <c r="L53" s="69">
        <v>654</v>
      </c>
      <c r="M53" s="69">
        <v>642</v>
      </c>
      <c r="N53" s="69">
        <v>608</v>
      </c>
      <c r="O53" s="70">
        <v>600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2016-05-01T06:06:17Z</cp:lastPrinted>
  <dcterms:created xsi:type="dcterms:W3CDTF">2016-02-15T02:24:01Z</dcterms:created>
  <dcterms:modified xsi:type="dcterms:W3CDTF">2016-06-01T02:48:12Z</dcterms:modified>
</cp:coreProperties>
</file>