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AU63" i="11" l="1"/>
  <c r="AP63" i="11"/>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BE37" i="9"/>
  <c r="AM37" i="9"/>
  <c r="C37" i="9"/>
  <c r="BE36" i="9"/>
  <c r="AM36" i="9"/>
  <c r="C36" i="9"/>
  <c r="BW35" i="9"/>
  <c r="BW36" i="9" s="1"/>
  <c r="BW37" i="9" s="1"/>
  <c r="BW38" i="9" s="1"/>
  <c r="AM35" i="9"/>
  <c r="CO34" i="9"/>
  <c r="CO35" i="9" s="1"/>
  <c r="CO36" i="9" s="1"/>
  <c r="CO37" i="9" s="1"/>
  <c r="BW34" i="9"/>
  <c r="C34" i="9"/>
  <c r="C35" i="9" s="1"/>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<sst xmlns="http://schemas.openxmlformats.org/spreadsheetml/2006/main" count="1088" uniqueCount="573">
  <si>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</si>
  <si>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</si>
  <si>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</si>
  <si>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</si>
  <si>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</si>
  <si>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</si>
  <si>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</si>
  <si>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</si>
  <si>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</si>
  <si>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</si>
  <si>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</si>
  <si>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</si>
  <si>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</si>
  <si>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</si>
  <si>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</si>
  <si>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</si>
  <si>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</si>
  <si>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</si>
  <si>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</si>
  <si>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</si>
  <si>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</si>
  <si>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</si>
  <si>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</si>
  <si>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</si>
  <si>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</si>
  <si>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</si>
  <si>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</si>
  <si>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</si>
  <si>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</si>
  <si>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</si>
  <si>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</si>
  <si>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</si>
  <si>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</si>
  <si>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</si>
  <si>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</si>
  <si>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</si>
  <si>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</si>
  <si>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</si>
  <si>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</si>
  <si>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</si>
  <si>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</si>
  <si>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</si>
  <si>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</si>
  <si>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</si>
  <si>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</si>
  <si>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</si>
  <si>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</si>
  <si>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</si>
  <si>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</si>
  <si>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</si>
  <si>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</si>
  <si>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</si>
  <si>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</si>
  <si>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</si>
  <si>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</si>
  <si>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</si>
  <si>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</si>
  <si>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</si>
  <si>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</si>
  <si>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</si>
  <si>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</si>
  <si>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</si>
  <si>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</si>
  <si>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</si>
  <si>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</si>
  <si>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</si>
  <si>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</si>
  <si>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</si>
  <si>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Ⅲ－３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</si>
  <si>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</si>
  <si>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</si>
  <si>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</si>
  <si>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</si>
  <si>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</si>
  <si>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</si>
  <si>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</si>
  <si>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</si>
  <si>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</si>
  <si>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</si>
  <si>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</si>
  <si>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</si>
  <si>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別府市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</si>
  <si>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</si>
  <si>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</si>
  <si>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</si>
  <si>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</si>
  <si>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</si>
  <si>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</si>
  <si>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</si>
  <si>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</si>
  <si>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</si>
  <si>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</si>
  <si>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</si>
  <si>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</si>
  <si>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</si>
  <si>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</si>
  <si>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</si>
  <si>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</si>
  <si>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</si>
  <si>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</si>
  <si>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</si>
  <si>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</si>
  <si>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</si>
  <si>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</si>
  <si>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</si>
  <si>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</si>
  <si>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</si>
  <si>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</si>
  <si>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</si>
  <si>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</si>
  <si>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</si>
  <si>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</si>
  <si>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</si>
  <si>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</si>
  <si>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</si>
  <si>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</si>
  <si>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</si>
  <si>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</si>
  <si>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</si>
  <si>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</si>
  <si>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</si>
  <si>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</si>
  <si>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</si>
  <si>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</si>
  <si>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</si>
  <si>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</si>
  <si>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</si>
  <si>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</si>
  <si>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</si>
  <si>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</si>
  <si>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</si>
  <si>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</si>
  <si>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</si>
  <si>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</si>
  <si>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</si>
  <si>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</si>
  <si>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</si>
  <si>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</si>
  <si>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</si>
  <si>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</si>
  <si>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</si>
  <si>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</si>
  <si>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</si>
  <si>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</si>
  <si>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</si>
  <si>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</si>
  <si>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</si>
  <si>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</si>
  <si>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</si>
  <si>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</si>
  <si>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</si>
  <si>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</si>
  <si>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</si>
  <si>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</si>
  <si>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</si>
  <si>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</si>
  <si>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</si>
  <si>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</si>
  <si>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</si>
  <si>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</si>
  <si>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</si>
  <si>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</si>
  <si>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</si>
  <si>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</si>
  <si>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</si>
  <si>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</si>
  <si>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</si>
  <si>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</si>
  <si>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</si>
  <si>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</si>
  <si>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</si>
  <si>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</si>
  <si>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</si>
  <si>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</si>
  <si>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</si>
  <si>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</si>
  <si>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</si>
  <si>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</si>
  <si>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</si>
  <si>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</si>
  <si>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</si>
  <si>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</si>
  <si>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</si>
  <si>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</si>
  <si>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</si>
  <si>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</si>
  <si>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</si>
  <si>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</si>
  <si>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</si>
  <si>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</si>
  <si>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</si>
  <si>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</si>
  <si>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大分県別府市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</si>
  <si>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</si>
  <si>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</si>
  <si>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</si>
  <si>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</si>
  <si>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</si>
  <si>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</si>
  <si>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</si>
  <si>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</si>
  <si>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</si>
  <si>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</si>
  <si>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</si>
  <si>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</si>
  <si>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</si>
  <si>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</si>
  <si>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</si>
  <si>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</si>
  <si>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</si>
  <si>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</si>
  <si>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</si>
  <si>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</si>
  <si>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</si>
  <si>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</si>
  <si>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</si>
  <si>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</si>
  <si>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</si>
  <si>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</si>
  <si>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</si>
  <si>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</si>
  <si>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</si>
  <si>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</si>
  <si>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</si>
  <si>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</si>
  <si>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</si>
  <si>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</si>
  <si>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</si>
  <si>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</si>
  <si>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</si>
  <si>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</si>
  <si>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</si>
  <si>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</si>
  <si>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</si>
  <si>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</si>
  <si>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</si>
  <si>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</si>
  <si>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</si>
  <si>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</si>
  <si>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</si>
  <si>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</si>
  <si>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</si>
  <si>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</si>
  <si>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</si>
  <si>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</si>
  <si>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</si>
  <si>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</si>
  <si>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</si>
  <si>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</si>
  <si>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</si>
  <si>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</si>
  <si>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</si>
  <si>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</si>
  <si>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</si>
  <si>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</si>
  <si>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</si>
  <si>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</si>
  <si>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</si>
  <si>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</si>
  <si>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</si>
  <si>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</si>
  <si>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</si>
  <si>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</si>
  <si>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</si>
  <si>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</si>
  <si>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</si>
  <si>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</si>
  <si>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</si>
  <si>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</si>
  <si>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</si>
  <si>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</si>
  <si>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</si>
  <si>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</si>
  <si>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</si>
  <si>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</si>
  <si>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</si>
  <si>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</si>
  <si>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</si>
  <si>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</si>
  <si>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</si>
  <si>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</si>
  <si>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</si>
  <si>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</si>
  <si>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</si>
  <si>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</si>
  <si>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</si>
  <si>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</si>
  <si>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</si>
  <si>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</si>
  <si>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</si>
  <si>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</si>
  <si>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</si>
  <si>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</si>
  <si>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</si>
  <si>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</si>
  <si>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</si>
  <si>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</si>
  <si>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</si>
  <si>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</si>
  <si>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</si>
  <si>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</si>
  <si>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</si>
  <si>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</si>
  <si>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</si>
  <si>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</si>
  <si>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</si>
  <si>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</si>
  <si>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</si>
  <si>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</si>
  <si>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</si>
  <si>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</si>
  <si>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</si>
  <si>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</si>
  <si>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</si>
  <si>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</si>
  <si>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</si>
  <si>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</si>
  <si>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</si>
  <si>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</si>
  <si>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</si>
  <si>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</si>
  <si>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</si>
  <si>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</si>
  <si>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</si>
  <si>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</si>
  <si>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</si>
  <si>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</si>
  <si>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</si>
  <si>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</si>
  <si>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</si>
  <si>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</si>
  <si>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</si>
  <si>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</si>
  <si>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</si>
  <si>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</si>
  <si>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</si>
  <si>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</si>
  <si>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</si>
  <si>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</si>
  <si>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</si>
  <si>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大分県別府市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</si>
  <si>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</si>
  <si>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</si>
  <si>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</si>
  <si>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</si>
  <si>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</si>
  <si>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</si>
  <si>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</si>
  <si>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</si>
  <si>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</si>
  <si>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</si>
  <si>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</si>
  <si>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</si>
  <si>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</si>
  <si>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</si>
  <si>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</si>
  <si>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</si>
  <si>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</si>
  <si>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</si>
  <si>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</si>
  <si>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</si>
  <si>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</si>
  <si>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</si>
  <si>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</si>
  <si>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</si>
  <si>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</si>
  <si>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</si>
  <si>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</si>
  <si>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</si>
  <si>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</si>
  <si>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</si>
  <si>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</si>
  <si>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</si>
  <si>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</si>
  <si>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</si>
  <si>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水道事業会計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</si>
  <si>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</si>
  <si>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</si>
  <si>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</si>
  <si>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</si>
  <si>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</si>
  <si>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</si>
  <si>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</si>
  <si>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</si>
  <si>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</si>
  <si>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</si>
  <si>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</si>
  <si>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</si>
  <si>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</si>
  <si>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</si>
  <si>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</si>
  <si>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</si>
  <si>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</si>
  <si>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</si>
  <si>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</si>
  <si>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</si>
  <si>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</si>
  <si>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</si>
  <si>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</si>
  <si>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</si>
  <si>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</si>
  <si>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</si>
  <si>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</si>
  <si>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</si>
  <si>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</si>
  <si>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</si>
  <si>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</si>
  <si>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</si>
  <si>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</si>
  <si>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</si>
  <si>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</si>
  <si>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</si>
  <si>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</si>
  <si>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</si>
  <si>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</si>
  <si>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</si>
  <si>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</si>
  <si>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</si>
  <si>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</si>
  <si>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</si>
  <si>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</si>
  <si>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</si>
  <si>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</si>
  <si>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</si>
  <si>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</si>
  <si>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</si>
  <si>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</si>
  <si>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</si>
  <si>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</si>
  <si>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</si>
  <si>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</si>
  <si>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</si>
  <si>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介護保険事業特別会計</t>
    <phoneticPr fontId="5"/>
  </si>
  <si>
    <t>-</t>
    <phoneticPr fontId="5"/>
  </si>
  <si>
    <t>将来負担比率（(Ｅ)－(Ｆ)）／（(Ｃ)－(Ｄ)）×１００</t>
    <rPh sb="0" eb="2">
      <t>ショウライ</t>
    </rPh>
    <rPh sb="2" eb="4">
      <t>フタン</t>
    </rPh>
    <rPh sb="4" eb="6">
      <t>ヒリツ</t>
    </rPh>
    <phoneticPr fontId="5"/>
  </si>
  <si>
    <t>競輪事業特別会計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</si>
  <si>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</si>
  <si>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</si>
  <si>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</si>
  <si>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</si>
  <si>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</si>
  <si>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</si>
  <si>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</si>
  <si>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</si>
  <si>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</si>
  <si>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</si>
  <si>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</si>
  <si>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</si>
  <si>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</si>
  <si>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</si>
  <si>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</si>
  <si>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</si>
  <si>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</si>
  <si>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</si>
  <si>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</si>
  <si>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</si>
  <si>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</si>
  <si>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</si>
  <si>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</si>
  <si>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</si>
  <si>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</si>
  <si>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</si>
  <si>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</si>
  <si>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</si>
  <si>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</si>
  <si>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</si>
  <si>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</si>
  <si>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</si>
  <si>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</si>
  <si>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</si>
  <si>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</si>
  <si>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</si>
  <si>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</si>
  <si>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</si>
  <si>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</si>
  <si>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</si>
  <si>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</si>
  <si>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</si>
  <si>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</si>
  <si>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</si>
  <si>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</si>
  <si>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</si>
  <si>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</si>
  <si>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</si>
  <si>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</si>
  <si>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</si>
  <si>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</si>
  <si>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</si>
  <si>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</si>
  <si>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</si>
  <si>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</si>
  <si>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</si>
  <si>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</si>
  <si>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</si>
  <si>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</si>
  <si>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</si>
  <si>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</si>
  <si>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</si>
  <si>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</si>
  <si>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</si>
  <si>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</si>
  <si>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</si>
  <si>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</si>
  <si>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</si>
  <si>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</si>
  <si>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</si>
  <si>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</si>
  <si>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</si>
  <si>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</si>
  <si>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</si>
  <si>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</si>
  <si>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</si>
  <si>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</si>
  <si>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</si>
  <si>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</si>
  <si>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</si>
  <si>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</si>
  <si>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国民健康保険事業特別会計</t>
  </si>
  <si>
    <t>▲ 0.79</t>
  </si>
  <si>
    <t>▲ 0.61</t>
  </si>
  <si>
    <t>▲ 0.30</t>
  </si>
  <si>
    <t>▲ 0.14</t>
  </si>
  <si>
    <t>水道事業会計</t>
  </si>
  <si>
    <t>一般会計</t>
  </si>
  <si>
    <t>競輪事業特別会計</t>
  </si>
  <si>
    <t>介護保険事業特別会計</t>
  </si>
  <si>
    <t>公共下水道事業特別会計</t>
  </si>
  <si>
    <t>後期高齢者医療特別会計</t>
  </si>
  <si>
    <t>地方卸売市場事業特別会計</t>
  </si>
  <si>
    <t>その他会計（赤字）</t>
  </si>
  <si>
    <t>その他会計（黒字）</t>
  </si>
  <si>
    <t>-</t>
    <phoneticPr fontId="2"/>
  </si>
  <si>
    <t>-</t>
    <phoneticPr fontId="5"/>
  </si>
  <si>
    <t>国民健康保険事業特別会計</t>
    <phoneticPr fontId="5"/>
  </si>
  <si>
    <t>介護保険事業特別会計</t>
    <phoneticPr fontId="5"/>
  </si>
  <si>
    <t>後期高齢者医療特別会計</t>
    <phoneticPr fontId="5"/>
  </si>
  <si>
    <t>競輪事業特別会計</t>
    <phoneticPr fontId="5"/>
  </si>
  <si>
    <t>-</t>
    <phoneticPr fontId="2"/>
  </si>
  <si>
    <t>水道事業会計</t>
    <phoneticPr fontId="5"/>
  </si>
  <si>
    <t>法適用企業</t>
    <phoneticPr fontId="5"/>
  </si>
  <si>
    <t>公共下水道事業特別会計</t>
    <phoneticPr fontId="5"/>
  </si>
  <si>
    <t>法非適用企業</t>
    <phoneticPr fontId="5"/>
  </si>
  <si>
    <t>地方卸売市場事業特別会計</t>
    <phoneticPr fontId="5"/>
  </si>
  <si>
    <t>一般財団法人別府市綜合振興センター</t>
    <rPh sb="0" eb="2">
      <t>イッパン</t>
    </rPh>
    <rPh sb="2" eb="4">
      <t>ザイダン</t>
    </rPh>
    <rPh sb="4" eb="6">
      <t>ホウジン</t>
    </rPh>
    <rPh sb="6" eb="9">
      <t>ベップシ</t>
    </rPh>
    <rPh sb="9" eb="11">
      <t>ソウゴウ</t>
    </rPh>
    <rPh sb="11" eb="13">
      <t>シンコウ</t>
    </rPh>
    <phoneticPr fontId="5"/>
  </si>
  <si>
    <t>一般財団法人大分県東部勤労者福祉サービスセンター</t>
    <rPh sb="0" eb="2">
      <t>イッパン</t>
    </rPh>
    <rPh sb="2" eb="4">
      <t>ザイダン</t>
    </rPh>
    <rPh sb="4" eb="6">
      <t>ホウジン</t>
    </rPh>
    <rPh sb="6" eb="9">
      <t>オオイタケン</t>
    </rPh>
    <rPh sb="9" eb="11">
      <t>トウブ</t>
    </rPh>
    <rPh sb="11" eb="14">
      <t>キンロウシャ</t>
    </rPh>
    <rPh sb="14" eb="16">
      <t>フクシ</t>
    </rPh>
    <phoneticPr fontId="5"/>
  </si>
  <si>
    <t>株式会社別府扇山ゴルフ場</t>
    <rPh sb="0" eb="2">
      <t>カブシキ</t>
    </rPh>
    <rPh sb="2" eb="4">
      <t>カイシャ</t>
    </rPh>
    <rPh sb="4" eb="6">
      <t>ベップ</t>
    </rPh>
    <rPh sb="6" eb="7">
      <t>オウギ</t>
    </rPh>
    <rPh sb="7" eb="8">
      <t>ヤマ</t>
    </rPh>
    <rPh sb="11" eb="12">
      <t>バ</t>
    </rPh>
    <phoneticPr fontId="5"/>
  </si>
  <si>
    <t>別府市公設市場精算株式会社</t>
    <rPh sb="0" eb="3">
      <t>ベップシ</t>
    </rPh>
    <rPh sb="3" eb="5">
      <t>コウセツ</t>
    </rPh>
    <rPh sb="5" eb="7">
      <t>イチバ</t>
    </rPh>
    <rPh sb="7" eb="9">
      <t>セイサン</t>
    </rPh>
    <rPh sb="9" eb="11">
      <t>カブシキ</t>
    </rPh>
    <rPh sb="11" eb="13">
      <t>カイシャ</t>
    </rPh>
    <phoneticPr fontId="5"/>
  </si>
  <si>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</si>
  <si>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</si>
  <si>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</si>
  <si>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t>
    <phoneticPr fontId="2"/>
  </si>
  <si>
    <t>大分県市町村会館管理組合</t>
    <rPh sb="0" eb="3">
      <t>オオイタケン</t>
    </rPh>
    <rPh sb="3" eb="6">
      <t>シチョウソン</t>
    </rPh>
    <rPh sb="6" eb="8">
      <t>カイカン</t>
    </rPh>
    <rPh sb="8" eb="10">
      <t>カンリ</t>
    </rPh>
    <rPh sb="10" eb="12">
      <t>クミアイ</t>
    </rPh>
    <phoneticPr fontId="2"/>
  </si>
  <si>
    <t>別杵速見地域広域市町村圏事務組合（一般会計）</t>
    <rPh sb="0" eb="2">
      <t>ベッキ</t>
    </rPh>
    <rPh sb="2" eb="4">
      <t>ハヤミ</t>
    </rPh>
    <rPh sb="4" eb="6">
      <t>チイキ</t>
    </rPh>
    <rPh sb="6" eb="8">
      <t>コウイキ</t>
    </rPh>
    <rPh sb="8" eb="11">
      <t>シチョウソン</t>
    </rPh>
    <rPh sb="11" eb="12">
      <t>ケン</t>
    </rPh>
    <rPh sb="12" eb="14">
      <t>ジム</t>
    </rPh>
    <rPh sb="14" eb="16">
      <t>クミアイ</t>
    </rPh>
    <rPh sb="17" eb="19">
      <t>イッパン</t>
    </rPh>
    <rPh sb="19" eb="21">
      <t>カイケイ</t>
    </rPh>
    <phoneticPr fontId="2"/>
  </si>
  <si>
    <t>別杵速見地域広域市町村圏事務組合（秋草葬祭場事業特別会計）</t>
    <rPh sb="0" eb="2">
      <t>ベッキ</t>
    </rPh>
    <rPh sb="2" eb="4">
      <t>ハヤミ</t>
    </rPh>
    <rPh sb="4" eb="6">
      <t>チイキ</t>
    </rPh>
    <rPh sb="6" eb="8">
      <t>コウイキ</t>
    </rPh>
    <rPh sb="8" eb="11">
      <t>シチョウソン</t>
    </rPh>
    <rPh sb="11" eb="12">
      <t>ケン</t>
    </rPh>
    <rPh sb="12" eb="14">
      <t>ジム</t>
    </rPh>
    <rPh sb="14" eb="16">
      <t>クミアイ</t>
    </rPh>
    <rPh sb="17" eb="18">
      <t>アキ</t>
    </rPh>
    <rPh sb="18" eb="19">
      <t>クサ</t>
    </rPh>
    <rPh sb="19" eb="22">
      <t>ソウサイジョウ</t>
    </rPh>
    <rPh sb="22" eb="24">
      <t>ジギョウ</t>
    </rPh>
    <rPh sb="24" eb="26">
      <t>トクベツ</t>
    </rPh>
    <rPh sb="26" eb="28">
      <t>カイケイ</t>
    </rPh>
    <phoneticPr fontId="2"/>
  </si>
  <si>
    <t>別杵速見地域広域市町村圏事務組合（藤ヶ谷清掃センター事業特別会計）</t>
    <rPh sb="0" eb="2">
      <t>ベッキ</t>
    </rPh>
    <rPh sb="2" eb="4">
      <t>ハヤミ</t>
    </rPh>
    <rPh sb="4" eb="6">
      <t>チイキ</t>
    </rPh>
    <rPh sb="6" eb="8">
      <t>コウイキ</t>
    </rPh>
    <rPh sb="8" eb="11">
      <t>シチョウソン</t>
    </rPh>
    <rPh sb="11" eb="12">
      <t>ケン</t>
    </rPh>
    <rPh sb="12" eb="14">
      <t>ジム</t>
    </rPh>
    <rPh sb="14" eb="16">
      <t>クミアイ</t>
    </rPh>
    <rPh sb="17" eb="20">
      <t>フジガタニ</t>
    </rPh>
    <rPh sb="20" eb="22">
      <t>セイソウ</t>
    </rPh>
    <rPh sb="26" eb="28">
      <t>ジギョウ</t>
    </rPh>
    <rPh sb="28" eb="30">
      <t>トクベツ</t>
    </rPh>
    <rPh sb="30" eb="32">
      <t>カイケイ</t>
    </rPh>
    <phoneticPr fontId="2"/>
  </si>
  <si>
    <t>別杵速見地域広域市町村圏事務組合（介護認定審査会事業特別会計）</t>
    <rPh sb="0" eb="2">
      <t>ベッキ</t>
    </rPh>
    <rPh sb="2" eb="4">
      <t>ハヤミ</t>
    </rPh>
    <rPh sb="4" eb="6">
      <t>チイキ</t>
    </rPh>
    <rPh sb="6" eb="8">
      <t>コウイキ</t>
    </rPh>
    <rPh sb="8" eb="11">
      <t>シチョウソン</t>
    </rPh>
    <rPh sb="11" eb="12">
      <t>ケン</t>
    </rPh>
    <rPh sb="12" eb="14">
      <t>ジム</t>
    </rPh>
    <rPh sb="14" eb="16">
      <t>クミアイ</t>
    </rPh>
    <rPh sb="17" eb="19">
      <t>カイゴ</t>
    </rPh>
    <rPh sb="19" eb="21">
      <t>ニンテイ</t>
    </rPh>
    <rPh sb="21" eb="24">
      <t>シンサカイ</t>
    </rPh>
    <rPh sb="24" eb="26">
      <t>ジギョウ</t>
    </rPh>
    <rPh sb="26" eb="28">
      <t>トクベツ</t>
    </rPh>
    <rPh sb="28" eb="30">
      <t>カイケイ</t>
    </rPh>
    <phoneticPr fontId="2"/>
  </si>
  <si>
    <t>別杵速見地域広域市町村圏事務組合（普通会計）</t>
    <rPh sb="0" eb="2">
      <t>ベッキ</t>
    </rPh>
    <rPh sb="2" eb="4">
      <t>ハヤミ</t>
    </rPh>
    <rPh sb="4" eb="6">
      <t>チイキ</t>
    </rPh>
    <rPh sb="6" eb="8">
      <t>コウイキ</t>
    </rPh>
    <rPh sb="8" eb="11">
      <t>シチョウソン</t>
    </rPh>
    <rPh sb="11" eb="12">
      <t>ケン</t>
    </rPh>
    <rPh sb="12" eb="14">
      <t>ジム</t>
    </rPh>
    <rPh sb="14" eb="16">
      <t>クミアイ</t>
    </rPh>
    <rPh sb="17" eb="19">
      <t>フツウ</t>
    </rPh>
    <rPh sb="19" eb="21">
      <t>カイケイ</t>
    </rPh>
    <phoneticPr fontId="2"/>
  </si>
  <si>
    <t>基金から300百万円繰入</t>
    <rPh sb="0" eb="2">
      <t>キキン</t>
    </rPh>
    <rPh sb="7" eb="10">
      <t>ヒャクマンエン</t>
    </rPh>
    <rPh sb="10" eb="12">
      <t>クリイレ</t>
    </rPh>
    <phoneticPr fontId="2"/>
  </si>
  <si>
    <t>基金から8百万円繰入</t>
    <rPh sb="0" eb="2">
      <t>キキン</t>
    </rPh>
    <rPh sb="5" eb="8">
      <t>ヒャクマンエン</t>
    </rPh>
    <rPh sb="8" eb="10">
      <t>クリイレ</t>
    </rPh>
    <phoneticPr fontId="2"/>
  </si>
  <si>
    <t>基金から18百万円繰入</t>
    <rPh sb="0" eb="2">
      <t>キキン</t>
    </rPh>
    <rPh sb="6" eb="9">
      <t>ヒャクマンエン</t>
    </rPh>
    <rPh sb="9" eb="11">
      <t>クリイレ</t>
    </rPh>
    <phoneticPr fontId="2"/>
  </si>
  <si>
    <t>基金から210百万円繰入</t>
    <rPh sb="0" eb="2">
      <t>キキン</t>
    </rPh>
    <rPh sb="7" eb="10">
      <t>ヒャクマンエン</t>
    </rPh>
    <rPh sb="10" eb="12">
      <t>クリイレ</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</si>
  <si>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</si>
  <si>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</si>
  <si>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</si>
  <si>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</si>
  <si>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</si>
  <si>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</si>
  <si>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</si>
  <si>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</si>
  <si>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</si>
  <si>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将来負担額から充当可能財源等を控除した分子がマイナスとなり、前年度に引き続きなしとなっている。実質公債費比率については、類似団体と比較しても良好な状況であり、年々減少しているものの、今後、し尿処理場更新事業や中学校統合事業などの大型事業により、市債の発行に伴う公債費比率の上昇が想定されることから、交付税措置のある市債の計画的な活用を図るとともに、自主財源の確保、事業の見直しや精査による事業費の削減により、適正な財政運営に取り組む必要がある。</t>
    <rPh sb="1" eb="3">
      <t>ショウライ</t>
    </rPh>
    <rPh sb="3" eb="5">
      <t>フタン</t>
    </rPh>
    <rPh sb="5" eb="7">
      <t>ヒリツ</t>
    </rPh>
    <rPh sb="13" eb="15">
      <t>ショウライ</t>
    </rPh>
    <rPh sb="15" eb="17">
      <t>フタン</t>
    </rPh>
    <rPh sb="17" eb="18">
      <t>ガク</t>
    </rPh>
    <rPh sb="20" eb="22">
      <t>ジュウトウ</t>
    </rPh>
    <rPh sb="22" eb="24">
      <t>カノウ</t>
    </rPh>
    <rPh sb="24" eb="27">
      <t>ザイゲントウ</t>
    </rPh>
    <rPh sb="28" eb="30">
      <t>コウジョ</t>
    </rPh>
    <rPh sb="32" eb="34">
      <t>ブンシ</t>
    </rPh>
    <rPh sb="43" eb="46">
      <t>ゼンネンド</t>
    </rPh>
    <rPh sb="47" eb="48">
      <t>ヒ</t>
    </rPh>
    <rPh sb="49" eb="50">
      <t>ツヅ</t>
    </rPh>
    <rPh sb="60" eb="62">
      <t>ジッシツ</t>
    </rPh>
    <rPh sb="62" eb="65">
      <t>コウサイヒ</t>
    </rPh>
    <rPh sb="65" eb="67">
      <t>ヒリツ</t>
    </rPh>
    <rPh sb="73" eb="75">
      <t>ルイジ</t>
    </rPh>
    <rPh sb="75" eb="77">
      <t>ダンタイ</t>
    </rPh>
    <rPh sb="78" eb="80">
      <t>ヒカク</t>
    </rPh>
    <rPh sb="83" eb="85">
      <t>リョウコウ</t>
    </rPh>
    <rPh sb="86" eb="88">
      <t>ジョウキョウ</t>
    </rPh>
    <rPh sb="92" eb="94">
      <t>ネンネン</t>
    </rPh>
    <rPh sb="94" eb="96">
      <t>ゲンショウ</t>
    </rPh>
    <rPh sb="104" eb="106">
      <t>コンゴ</t>
    </rPh>
    <rPh sb="108" eb="109">
      <t>ニョウ</t>
    </rPh>
    <rPh sb="109" eb="112">
      <t>ショリジョウ</t>
    </rPh>
    <rPh sb="112" eb="114">
      <t>コウシン</t>
    </rPh>
    <rPh sb="114" eb="116">
      <t>ジギョウ</t>
    </rPh>
    <rPh sb="117" eb="120">
      <t>チュウガッコウ</t>
    </rPh>
    <rPh sb="120" eb="122">
      <t>トウゴウ</t>
    </rPh>
    <rPh sb="122" eb="124">
      <t>ジギョウ</t>
    </rPh>
    <rPh sb="127" eb="129">
      <t>オオガタ</t>
    </rPh>
    <rPh sb="129" eb="131">
      <t>ジギョウ</t>
    </rPh>
    <rPh sb="135" eb="137">
      <t>シサイ</t>
    </rPh>
    <rPh sb="138" eb="140">
      <t>ハッコウ</t>
    </rPh>
    <rPh sb="141" eb="142">
      <t>トモナ</t>
    </rPh>
    <rPh sb="143" eb="146">
      <t>コウサイヒ</t>
    </rPh>
    <rPh sb="146" eb="148">
      <t>ヒリツ</t>
    </rPh>
    <rPh sb="149" eb="151">
      <t>ジョウショウ</t>
    </rPh>
    <rPh sb="152" eb="154">
      <t>ソウテイ</t>
    </rPh>
    <rPh sb="162" eb="165">
      <t>コウフゼイ</t>
    </rPh>
    <rPh sb="165" eb="167">
      <t>ソチ</t>
    </rPh>
    <rPh sb="170" eb="172">
      <t>シサイ</t>
    </rPh>
    <rPh sb="173" eb="176">
      <t>ケイカクテキ</t>
    </rPh>
    <rPh sb="177" eb="179">
      <t>カツヨウ</t>
    </rPh>
    <rPh sb="180" eb="181">
      <t>ハカ</t>
    </rPh>
    <rPh sb="187" eb="189">
      <t>ジシュ</t>
    </rPh>
    <rPh sb="189" eb="191">
      <t>ザイゲン</t>
    </rPh>
    <rPh sb="192" eb="194">
      <t>カクホ</t>
    </rPh>
    <rPh sb="195" eb="197">
      <t>ジギョウ</t>
    </rPh>
    <rPh sb="198" eb="200">
      <t>ミナオ</t>
    </rPh>
    <rPh sb="202" eb="204">
      <t>セイサ</t>
    </rPh>
    <rPh sb="207" eb="210">
      <t>ジギョウヒ</t>
    </rPh>
    <rPh sb="211" eb="213">
      <t>サクゲン</t>
    </rPh>
    <rPh sb="217" eb="219">
      <t>テキセイ</t>
    </rPh>
    <rPh sb="220" eb="222">
      <t>ザイセイ</t>
    </rPh>
    <rPh sb="222" eb="224">
      <t>ウンエイ</t>
    </rPh>
    <rPh sb="225" eb="226">
      <t>ト</t>
    </rPh>
    <rPh sb="227" eb="228">
      <t>ク</t>
    </rPh>
    <rPh sb="229" eb="231">
      <t>ヒツヨウ</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</si>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</sst>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44267</c:v>
                </c:pt>
              </c:numCache>
            </c:numRef>
          </c:val>
          <c:smooth val="0"/>
          <c:extLst xmlns:c16r2="http://schemas.microsoft.com/office/drawing/2015/06/chart">
            <c:ext xmlns:c16="http://schemas.microsoft.com/office/drawing/2014/chart" uri="{C3380CC4-5D6E-409C-BE32-E72D297353CC}">
              <c16:uniqueId val="{00000000-F674-47FA-B72C-6C8D584AE73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36294</c:v>
                </c:pt>
                <c:pt idx="1">
                  <c:v>25268</c:v>
                </c:pt>
                <c:pt idx="2">
                  <c:v>29138</c:v>
                </c:pt>
                <c:pt idx="3">
                  <c:v>41025</c:v>
                </c:pt>
                <c:pt idx="4">
                  <c:v>39798</c:v>
                </c:pt>
              </c:numCache>
            </c:numRef>
          </c:val>
          <c:smooth val="0"/>
          <c:extLst xmlns:c16r2="http://schemas.microsoft.com/office/drawing/2015/06/chart">
            <c:ext xmlns:c16="http://schemas.microsoft.com/office/drawing/2014/chart" uri="{C3380CC4-5D6E-409C-BE32-E72D297353CC}">
              <c16:uniqueId val="{00000001-F674-47FA-B72C-6C8D584AE735}"/>
            </c:ext>
          </c:extLst>
        </c:ser>
        <c:dLbls>
          <c:showLegendKey val="0"/>
          <c:showVal val="0"/>
          <c:showCatName val="0"/>
          <c:showSerName val="0"/>
          <c:showPercent val="0"/>
          <c:showBubbleSize val="0"/>
        </c:dLbls>
        <c:marker val="1"/>
        <c:smooth val="0"/>
        <c:axId val="76228480"/>
        <c:axId val="76230656"/>
      </c:lineChart>
      <c:catAx>
        <c:axId val="762284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6230656"/>
        <c:crosses val="autoZero"/>
        <c:auto val="1"/>
        <c:lblAlgn val="ctr"/>
        <c:lblOffset val="100"/>
        <c:tickLblSkip val="1"/>
        <c:tickMarkSkip val="1"/>
        <c:noMultiLvlLbl val="0"/>
      </c:catAx>
      <c:valAx>
        <c:axId val="7623065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6228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4.58</c:v>
                </c:pt>
                <c:pt idx="1">
                  <c:v>1.95</c:v>
                </c:pt>
                <c:pt idx="2">
                  <c:v>2.89</c:v>
                </c:pt>
                <c:pt idx="3">
                  <c:v>1.64</c:v>
                </c:pt>
                <c:pt idx="4">
                  <c:v>3.84</c:v>
                </c:pt>
              </c:numCache>
            </c:numRef>
          </c:val>
          <c:extLst xmlns:c16r2="http://schemas.microsoft.com/office/drawing/2015/06/chart">
            <c:ext xmlns:c16="http://schemas.microsoft.com/office/drawing/2014/chart" uri="{C3380CC4-5D6E-409C-BE32-E72D297353CC}">
              <c16:uniqueId val="{00000000-CCA2-4D89-A9E8-A76449D64B4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27.24</c:v>
                </c:pt>
                <c:pt idx="1">
                  <c:v>30.76</c:v>
                </c:pt>
                <c:pt idx="2">
                  <c:v>30.41</c:v>
                </c:pt>
                <c:pt idx="3">
                  <c:v>31.98</c:v>
                </c:pt>
                <c:pt idx="4">
                  <c:v>34.950000000000003</c:v>
                </c:pt>
              </c:numCache>
            </c:numRef>
          </c:val>
          <c:extLst xmlns:c16r2="http://schemas.microsoft.com/office/drawing/2015/06/chart">
            <c:ext xmlns:c16="http://schemas.microsoft.com/office/drawing/2014/chart" uri="{C3380CC4-5D6E-409C-BE32-E72D297353CC}">
              <c16:uniqueId val="{00000001-CCA2-4D89-A9E8-A76449D64B43}"/>
            </c:ext>
          </c:extLst>
        </c:ser>
        <c:dLbls>
          <c:showLegendKey val="0"/>
          <c:showVal val="0"/>
          <c:showCatName val="0"/>
          <c:showSerName val="0"/>
          <c:showPercent val="0"/>
          <c:showBubbleSize val="0"/>
        </c:dLbls>
        <c:gapWidth val="250"/>
        <c:overlap val="100"/>
        <c:axId val="107930752"/>
        <c:axId val="107932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3.94</c:v>
                </c:pt>
                <c:pt idx="1">
                  <c:v>0.95</c:v>
                </c:pt>
                <c:pt idx="2">
                  <c:v>1.17</c:v>
                </c:pt>
                <c:pt idx="3">
                  <c:v>0.24</c:v>
                </c:pt>
                <c:pt idx="4">
                  <c:v>5.82</c:v>
                </c:pt>
              </c:numCache>
            </c:numRef>
          </c:val>
          <c:smooth val="0"/>
          <c:extLst xmlns:c16r2="http://schemas.microsoft.com/office/drawing/2015/06/chart">
            <c:ext xmlns:c16="http://schemas.microsoft.com/office/drawing/2014/chart" uri="{C3380CC4-5D6E-409C-BE32-E72D297353CC}">
              <c16:uniqueId val="{00000002-CCA2-4D89-A9E8-A76449D64B43}"/>
            </c:ext>
          </c:extLst>
        </c:ser>
        <c:dLbls>
          <c:showLegendKey val="0"/>
          <c:showVal val="0"/>
          <c:showCatName val="0"/>
          <c:showSerName val="0"/>
          <c:showPercent val="0"/>
          <c:showBubbleSize val="0"/>
        </c:dLbls>
        <c:marker val="1"/>
        <c:smooth val="0"/>
        <c:axId val="107930752"/>
        <c:axId val="107932672"/>
      </c:lineChart>
      <c:catAx>
        <c:axId val="107930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932672"/>
        <c:crosses val="autoZero"/>
        <c:auto val="1"/>
        <c:lblAlgn val="ctr"/>
        <c:lblOffset val="100"/>
        <c:tickLblSkip val="1"/>
        <c:tickMarkSkip val="1"/>
        <c:noMultiLvlLbl val="0"/>
      </c:catAx>
      <c:valAx>
        <c:axId val="107932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930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368A-4302-BB36-7DF8AE41C0C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68A-4302-BB36-7DF8AE41C0C4}"/>
            </c:ext>
          </c:extLst>
        </c:ser>
        <c:ser>
          <c:idx val="2"/>
          <c:order val="2"/>
          <c:tx>
            <c:strRef>
              <c:f>データシート!$A$29</c:f>
              <c:strCache>
                <c:ptCount val="1"/>
                <c:pt idx="0">
                  <c:v>地方卸売市場事業特別会計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368A-4302-BB36-7DF8AE41C0C4}"/>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0.03</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3-368A-4302-BB36-7DF8AE41C0C4}"/>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0.81</c:v>
                </c:pt>
                <c:pt idx="2">
                  <c:v>#N/A</c:v>
                </c:pt>
                <c:pt idx="3">
                  <c:v>0.86</c:v>
                </c:pt>
                <c:pt idx="4">
                  <c:v>#N/A</c:v>
                </c:pt>
                <c:pt idx="5">
                  <c:v>0.93</c:v>
                </c:pt>
                <c:pt idx="6">
                  <c:v>#N/A</c:v>
                </c:pt>
                <c:pt idx="7">
                  <c:v>0.6</c:v>
                </c:pt>
                <c:pt idx="8">
                  <c:v>#N/A</c:v>
                </c:pt>
                <c:pt idx="9">
                  <c:v>0.34</c:v>
                </c:pt>
              </c:numCache>
            </c:numRef>
          </c:val>
          <c:extLst xmlns:c16r2="http://schemas.microsoft.com/office/drawing/2015/06/chart">
            <c:ext xmlns:c16="http://schemas.microsoft.com/office/drawing/2014/chart" uri="{C3380CC4-5D6E-409C-BE32-E72D297353CC}">
              <c16:uniqueId val="{00000004-368A-4302-BB36-7DF8AE41C0C4}"/>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0.46</c:v>
                </c:pt>
                <c:pt idx="2">
                  <c:v>#N/A</c:v>
                </c:pt>
                <c:pt idx="3">
                  <c:v>0.28999999999999998</c:v>
                </c:pt>
                <c:pt idx="4">
                  <c:v>#N/A</c:v>
                </c:pt>
                <c:pt idx="5">
                  <c:v>0.52</c:v>
                </c:pt>
                <c:pt idx="6">
                  <c:v>#N/A</c:v>
                </c:pt>
                <c:pt idx="7">
                  <c:v>0.34</c:v>
                </c:pt>
                <c:pt idx="8">
                  <c:v>#N/A</c:v>
                </c:pt>
                <c:pt idx="9">
                  <c:v>0.61</c:v>
                </c:pt>
              </c:numCache>
            </c:numRef>
          </c:val>
          <c:extLst xmlns:c16r2="http://schemas.microsoft.com/office/drawing/2015/06/chart">
            <c:ext xmlns:c16="http://schemas.microsoft.com/office/drawing/2014/chart" uri="{C3380CC4-5D6E-409C-BE32-E72D297353CC}">
              <c16:uniqueId val="{00000005-368A-4302-BB36-7DF8AE41C0C4}"/>
            </c:ext>
          </c:extLst>
        </c:ser>
        <c:ser>
          <c:idx val="6"/>
          <c:order val="6"/>
          <c:tx>
            <c:strRef>
              <c:f>データシート!$A$33</c:f>
              <c:strCache>
                <c:ptCount val="1"/>
                <c:pt idx="0">
                  <c:v>競輪事業特別会計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3.33</c:v>
                </c:pt>
                <c:pt idx="2">
                  <c:v>#N/A</c:v>
                </c:pt>
                <c:pt idx="3">
                  <c:v>3.31</c:v>
                </c:pt>
                <c:pt idx="4">
                  <c:v>#N/A</c:v>
                </c:pt>
                <c:pt idx="5">
                  <c:v>3.84</c:v>
                </c:pt>
                <c:pt idx="6">
                  <c:v>#N/A</c:v>
                </c:pt>
                <c:pt idx="7">
                  <c:v>2.44</c:v>
                </c:pt>
                <c:pt idx="8">
                  <c:v>#N/A</c:v>
                </c:pt>
                <c:pt idx="9">
                  <c:v>1.67</c:v>
                </c:pt>
              </c:numCache>
            </c:numRef>
          </c:val>
          <c:extLst xmlns:c16r2="http://schemas.microsoft.com/office/drawing/2015/06/chart">
            <c:ext xmlns:c16="http://schemas.microsoft.com/office/drawing/2014/chart" uri="{C3380CC4-5D6E-409C-BE32-E72D297353CC}">
              <c16:uniqueId val="{00000006-368A-4302-BB36-7DF8AE41C0C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4.57</c:v>
                </c:pt>
                <c:pt idx="2">
                  <c:v>#N/A</c:v>
                </c:pt>
                <c:pt idx="3">
                  <c:v>1.94</c:v>
                </c:pt>
                <c:pt idx="4">
                  <c:v>#N/A</c:v>
                </c:pt>
                <c:pt idx="5">
                  <c:v>2.89</c:v>
                </c:pt>
                <c:pt idx="6">
                  <c:v>#N/A</c:v>
                </c:pt>
                <c:pt idx="7">
                  <c:v>1.64</c:v>
                </c:pt>
                <c:pt idx="8">
                  <c:v>#N/A</c:v>
                </c:pt>
                <c:pt idx="9">
                  <c:v>3.83</c:v>
                </c:pt>
              </c:numCache>
            </c:numRef>
          </c:val>
          <c:extLst xmlns:c16r2="http://schemas.microsoft.com/office/drawing/2015/06/chart">
            <c:ext xmlns:c16="http://schemas.microsoft.com/office/drawing/2014/chart" uri="{C3380CC4-5D6E-409C-BE32-E72D297353CC}">
              <c16:uniqueId val="{00000007-368A-4302-BB36-7DF8AE41C0C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9.01</c:v>
                </c:pt>
                <c:pt idx="2">
                  <c:v>#N/A</c:v>
                </c:pt>
                <c:pt idx="3">
                  <c:v>8.93</c:v>
                </c:pt>
                <c:pt idx="4">
                  <c:v>#N/A</c:v>
                </c:pt>
                <c:pt idx="5">
                  <c:v>7.91</c:v>
                </c:pt>
                <c:pt idx="6">
                  <c:v>#N/A</c:v>
                </c:pt>
                <c:pt idx="7">
                  <c:v>6.49</c:v>
                </c:pt>
                <c:pt idx="8">
                  <c:v>#N/A</c:v>
                </c:pt>
                <c:pt idx="9">
                  <c:v>6.74</c:v>
                </c:pt>
              </c:numCache>
            </c:numRef>
          </c:val>
          <c:extLst xmlns:c16r2="http://schemas.microsoft.com/office/drawing/2015/06/chart">
            <c:ext xmlns:c16="http://schemas.microsoft.com/office/drawing/2014/chart" uri="{C3380CC4-5D6E-409C-BE32-E72D297353CC}">
              <c16:uniqueId val="{00000008-368A-4302-BB36-7DF8AE41C0C4}"/>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0.79</c:v>
                </c:pt>
                <c:pt idx="1">
                  <c:v>#N/A</c:v>
                </c:pt>
                <c:pt idx="2">
                  <c:v>0.61</c:v>
                </c:pt>
                <c:pt idx="3">
                  <c:v>#N/A</c:v>
                </c:pt>
                <c:pt idx="4">
                  <c:v>#N/A</c:v>
                </c:pt>
                <c:pt idx="5">
                  <c:v>0.05</c:v>
                </c:pt>
                <c:pt idx="6">
                  <c:v>0.3</c:v>
                </c:pt>
                <c:pt idx="7">
                  <c:v>#N/A</c:v>
                </c:pt>
                <c:pt idx="8">
                  <c:v>0.14000000000000001</c:v>
                </c:pt>
                <c:pt idx="9">
                  <c:v>#N/A</c:v>
                </c:pt>
              </c:numCache>
            </c:numRef>
          </c:val>
          <c:extLst xmlns:c16r2="http://schemas.microsoft.com/office/drawing/2015/06/chart">
            <c:ext xmlns:c16="http://schemas.microsoft.com/office/drawing/2014/chart" uri="{C3380CC4-5D6E-409C-BE32-E72D297353CC}">
              <c16:uniqueId val="{00000009-368A-4302-BB36-7DF8AE41C0C4}"/>
            </c:ext>
          </c:extLst>
        </c:ser>
        <c:dLbls>
          <c:showLegendKey val="0"/>
          <c:showVal val="0"/>
          <c:showCatName val="0"/>
          <c:showSerName val="0"/>
          <c:showPercent val="0"/>
          <c:showBubbleSize val="0"/>
        </c:dLbls>
        <c:gapWidth val="150"/>
        <c:overlap val="100"/>
        <c:axId val="3263488"/>
        <c:axId val="3273472"/>
      </c:barChart>
      <c:catAx>
        <c:axId val="3263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73472"/>
        <c:crosses val="autoZero"/>
        <c:auto val="1"/>
        <c:lblAlgn val="ctr"/>
        <c:lblOffset val="100"/>
        <c:tickLblSkip val="1"/>
        <c:tickMarkSkip val="1"/>
        <c:noMultiLvlLbl val="0"/>
      </c:catAx>
      <c:valAx>
        <c:axId val="3273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634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2699</c:v>
                </c:pt>
                <c:pt idx="5">
                  <c:v>2783</c:v>
                </c:pt>
                <c:pt idx="8">
                  <c:v>2898</c:v>
                </c:pt>
                <c:pt idx="11">
                  <c:v>3026</c:v>
                </c:pt>
                <c:pt idx="14">
                  <c:v>2954</c:v>
                </c:pt>
              </c:numCache>
            </c:numRef>
          </c:val>
          <c:extLst xmlns:c16r2="http://schemas.microsoft.com/office/drawing/2015/06/chart">
            <c:ext xmlns:c16="http://schemas.microsoft.com/office/drawing/2014/chart" uri="{C3380CC4-5D6E-409C-BE32-E72D297353CC}">
              <c16:uniqueId val="{00000000-5012-494F-B195-45C2B343068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2</c:v>
                </c:pt>
                <c:pt idx="12">
                  <c:v>1</c:v>
                </c:pt>
              </c:numCache>
            </c:numRef>
          </c:val>
          <c:extLst xmlns:c16r2="http://schemas.microsoft.com/office/drawing/2015/06/chart">
            <c:ext xmlns:c16="http://schemas.microsoft.com/office/drawing/2014/chart" uri="{C3380CC4-5D6E-409C-BE32-E72D297353CC}">
              <c16:uniqueId val="{00000001-5012-494F-B195-45C2B343068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5012-494F-B195-45C2B343068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35</c:v>
                </c:pt>
                <c:pt idx="3">
                  <c:v>23</c:v>
                </c:pt>
                <c:pt idx="6">
                  <c:v>15</c:v>
                </c:pt>
                <c:pt idx="9">
                  <c:v>29</c:v>
                </c:pt>
                <c:pt idx="12">
                  <c:v>59</c:v>
                </c:pt>
              </c:numCache>
            </c:numRef>
          </c:val>
          <c:extLst xmlns:c16r2="http://schemas.microsoft.com/office/drawing/2015/06/chart">
            <c:ext xmlns:c16="http://schemas.microsoft.com/office/drawing/2014/chart" uri="{C3380CC4-5D6E-409C-BE32-E72D297353CC}">
              <c16:uniqueId val="{00000003-5012-494F-B195-45C2B343068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217</c:v>
                </c:pt>
                <c:pt idx="3">
                  <c:v>209</c:v>
                </c:pt>
                <c:pt idx="6">
                  <c:v>211</c:v>
                </c:pt>
                <c:pt idx="9">
                  <c:v>234</c:v>
                </c:pt>
                <c:pt idx="12">
                  <c:v>218</c:v>
                </c:pt>
              </c:numCache>
            </c:numRef>
          </c:val>
          <c:extLst xmlns:c16r2="http://schemas.microsoft.com/office/drawing/2015/06/chart">
            <c:ext xmlns:c16="http://schemas.microsoft.com/office/drawing/2014/chart" uri="{C3380CC4-5D6E-409C-BE32-E72D297353CC}">
              <c16:uniqueId val="{00000004-5012-494F-B195-45C2B343068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012-494F-B195-45C2B343068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012-494F-B195-45C2B343068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3276</c:v>
                </c:pt>
                <c:pt idx="3">
                  <c:v>3199</c:v>
                </c:pt>
                <c:pt idx="6">
                  <c:v>3183</c:v>
                </c:pt>
                <c:pt idx="9">
                  <c:v>3241</c:v>
                </c:pt>
                <c:pt idx="12">
                  <c:v>3195</c:v>
                </c:pt>
              </c:numCache>
            </c:numRef>
          </c:val>
          <c:extLst xmlns:c16r2="http://schemas.microsoft.com/office/drawing/2015/06/chart">
            <c:ext xmlns:c16="http://schemas.microsoft.com/office/drawing/2014/chart" uri="{C3380CC4-5D6E-409C-BE32-E72D297353CC}">
              <c16:uniqueId val="{00000007-5012-494F-B195-45C2B3430683}"/>
            </c:ext>
          </c:extLst>
        </c:ser>
        <c:dLbls>
          <c:showLegendKey val="0"/>
          <c:showVal val="0"/>
          <c:showCatName val="0"/>
          <c:showSerName val="0"/>
          <c:showPercent val="0"/>
          <c:showBubbleSize val="0"/>
        </c:dLbls>
        <c:gapWidth val="100"/>
        <c:overlap val="100"/>
        <c:axId val="72592000"/>
        <c:axId val="76153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829</c:v>
                </c:pt>
                <c:pt idx="2">
                  <c:v>#N/A</c:v>
                </c:pt>
                <c:pt idx="3">
                  <c:v>#N/A</c:v>
                </c:pt>
                <c:pt idx="4">
                  <c:v>648</c:v>
                </c:pt>
                <c:pt idx="5">
                  <c:v>#N/A</c:v>
                </c:pt>
                <c:pt idx="6">
                  <c:v>#N/A</c:v>
                </c:pt>
                <c:pt idx="7">
                  <c:v>511</c:v>
                </c:pt>
                <c:pt idx="8">
                  <c:v>#N/A</c:v>
                </c:pt>
                <c:pt idx="9">
                  <c:v>#N/A</c:v>
                </c:pt>
                <c:pt idx="10">
                  <c:v>480</c:v>
                </c:pt>
                <c:pt idx="11">
                  <c:v>#N/A</c:v>
                </c:pt>
                <c:pt idx="12">
                  <c:v>#N/A</c:v>
                </c:pt>
                <c:pt idx="13">
                  <c:v>519</c:v>
                </c:pt>
                <c:pt idx="14">
                  <c:v>#N/A</c:v>
                </c:pt>
              </c:numCache>
            </c:numRef>
          </c:val>
          <c:smooth val="0"/>
          <c:extLst xmlns:c16r2="http://schemas.microsoft.com/office/drawing/2015/06/chart">
            <c:ext xmlns:c16="http://schemas.microsoft.com/office/drawing/2014/chart" uri="{C3380CC4-5D6E-409C-BE32-E72D297353CC}">
              <c16:uniqueId val="{00000008-5012-494F-B195-45C2B3430683}"/>
            </c:ext>
          </c:extLst>
        </c:ser>
        <c:dLbls>
          <c:showLegendKey val="0"/>
          <c:showVal val="0"/>
          <c:showCatName val="0"/>
          <c:showSerName val="0"/>
          <c:showPercent val="0"/>
          <c:showBubbleSize val="0"/>
        </c:dLbls>
        <c:marker val="1"/>
        <c:smooth val="0"/>
        <c:axId val="72592000"/>
        <c:axId val="76153600"/>
      </c:lineChart>
      <c:catAx>
        <c:axId val="72592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6153600"/>
        <c:crosses val="autoZero"/>
        <c:auto val="1"/>
        <c:lblAlgn val="ctr"/>
        <c:lblOffset val="100"/>
        <c:tickLblSkip val="1"/>
        <c:tickMarkSkip val="1"/>
        <c:noMultiLvlLbl val="0"/>
      </c:catAx>
      <c:valAx>
        <c:axId val="76153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592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25224</c:v>
                </c:pt>
                <c:pt idx="5">
                  <c:v>27368</c:v>
                </c:pt>
                <c:pt idx="8">
                  <c:v>29519</c:v>
                </c:pt>
                <c:pt idx="11">
                  <c:v>30810</c:v>
                </c:pt>
                <c:pt idx="14">
                  <c:v>31989</c:v>
                </c:pt>
              </c:numCache>
            </c:numRef>
          </c:val>
          <c:extLst xmlns:c16r2="http://schemas.microsoft.com/office/drawing/2015/06/chart">
            <c:ext xmlns:c16="http://schemas.microsoft.com/office/drawing/2014/chart" uri="{C3380CC4-5D6E-409C-BE32-E72D297353CC}">
              <c16:uniqueId val="{00000000-B2A8-489C-89BD-6A3CF8BB01A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7001</c:v>
                </c:pt>
                <c:pt idx="5">
                  <c:v>7949</c:v>
                </c:pt>
                <c:pt idx="8">
                  <c:v>7585</c:v>
                </c:pt>
                <c:pt idx="11">
                  <c:v>7119</c:v>
                </c:pt>
                <c:pt idx="14">
                  <c:v>6961</c:v>
                </c:pt>
              </c:numCache>
            </c:numRef>
          </c:val>
          <c:extLst xmlns:c16r2="http://schemas.microsoft.com/office/drawing/2015/06/chart">
            <c:ext xmlns:c16="http://schemas.microsoft.com/office/drawing/2014/chart" uri="{C3380CC4-5D6E-409C-BE32-E72D297353CC}">
              <c16:uniqueId val="{00000001-B2A8-489C-89BD-6A3CF8BB01A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11652</c:v>
                </c:pt>
                <c:pt idx="5">
                  <c:v>12610</c:v>
                </c:pt>
                <c:pt idx="8">
                  <c:v>12519</c:v>
                </c:pt>
                <c:pt idx="11">
                  <c:v>13412</c:v>
                </c:pt>
                <c:pt idx="14">
                  <c:v>14725</c:v>
                </c:pt>
              </c:numCache>
            </c:numRef>
          </c:val>
          <c:extLst xmlns:c16r2="http://schemas.microsoft.com/office/drawing/2015/06/chart">
            <c:ext xmlns:c16="http://schemas.microsoft.com/office/drawing/2014/chart" uri="{C3380CC4-5D6E-409C-BE32-E72D297353CC}">
              <c16:uniqueId val="{00000002-B2A8-489C-89BD-6A3CF8BB01A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2A8-489C-89BD-6A3CF8BB01A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2A8-489C-89BD-6A3CF8BB01A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8</c:v>
                </c:pt>
                <c:pt idx="3">
                  <c:v>0</c:v>
                </c:pt>
                <c:pt idx="6">
                  <c:v>0</c:v>
                </c:pt>
                <c:pt idx="9">
                  <c:v>4</c:v>
                </c:pt>
                <c:pt idx="12">
                  <c:v>0</c:v>
                </c:pt>
              </c:numCache>
            </c:numRef>
          </c:val>
          <c:extLst xmlns:c16r2="http://schemas.microsoft.com/office/drawing/2015/06/chart">
            <c:ext xmlns:c16="http://schemas.microsoft.com/office/drawing/2014/chart" uri="{C3380CC4-5D6E-409C-BE32-E72D297353CC}">
              <c16:uniqueId val="{00000005-B2A8-489C-89BD-6A3CF8BB01A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7156</c:v>
                </c:pt>
                <c:pt idx="3">
                  <c:v>7400</c:v>
                </c:pt>
                <c:pt idx="6">
                  <c:v>7038</c:v>
                </c:pt>
                <c:pt idx="9">
                  <c:v>6527</c:v>
                </c:pt>
                <c:pt idx="12">
                  <c:v>6433</c:v>
                </c:pt>
              </c:numCache>
            </c:numRef>
          </c:val>
          <c:extLst xmlns:c16r2="http://schemas.microsoft.com/office/drawing/2015/06/chart">
            <c:ext xmlns:c16="http://schemas.microsoft.com/office/drawing/2014/chart" uri="{C3380CC4-5D6E-409C-BE32-E72D297353CC}">
              <c16:uniqueId val="{00000006-B2A8-489C-89BD-6A3CF8BB01A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365</c:v>
                </c:pt>
                <c:pt idx="3">
                  <c:v>1748</c:v>
                </c:pt>
                <c:pt idx="6">
                  <c:v>4082</c:v>
                </c:pt>
                <c:pt idx="9">
                  <c:v>4646</c:v>
                </c:pt>
                <c:pt idx="12">
                  <c:v>4612</c:v>
                </c:pt>
              </c:numCache>
            </c:numRef>
          </c:val>
          <c:extLst xmlns:c16r2="http://schemas.microsoft.com/office/drawing/2015/06/chart">
            <c:ext xmlns:c16="http://schemas.microsoft.com/office/drawing/2014/chart" uri="{C3380CC4-5D6E-409C-BE32-E72D297353CC}">
              <c16:uniqueId val="{00000007-B2A8-489C-89BD-6A3CF8BB01A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3044</c:v>
                </c:pt>
                <c:pt idx="3">
                  <c:v>2976</c:v>
                </c:pt>
                <c:pt idx="6">
                  <c:v>2926</c:v>
                </c:pt>
                <c:pt idx="9">
                  <c:v>2826</c:v>
                </c:pt>
                <c:pt idx="12">
                  <c:v>2720</c:v>
                </c:pt>
              </c:numCache>
            </c:numRef>
          </c:val>
          <c:extLst xmlns:c16r2="http://schemas.microsoft.com/office/drawing/2015/06/chart">
            <c:ext xmlns:c16="http://schemas.microsoft.com/office/drawing/2014/chart" uri="{C3380CC4-5D6E-409C-BE32-E72D297353CC}">
              <c16:uniqueId val="{00000008-B2A8-489C-89BD-6A3CF8BB01A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B2A8-489C-89BD-6A3CF8BB01A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32209</c:v>
                </c:pt>
                <c:pt idx="3">
                  <c:v>32446</c:v>
                </c:pt>
                <c:pt idx="6">
                  <c:v>32077</c:v>
                </c:pt>
                <c:pt idx="9">
                  <c:v>32762</c:v>
                </c:pt>
                <c:pt idx="12">
                  <c:v>34255</c:v>
                </c:pt>
              </c:numCache>
            </c:numRef>
          </c:val>
          <c:extLst xmlns:c16r2="http://schemas.microsoft.com/office/drawing/2015/06/chart">
            <c:ext xmlns:c16="http://schemas.microsoft.com/office/drawing/2014/chart" uri="{C3380CC4-5D6E-409C-BE32-E72D297353CC}">
              <c16:uniqueId val="{0000000A-B2A8-489C-89BD-6A3CF8BB01A4}"/>
            </c:ext>
          </c:extLst>
        </c:ser>
        <c:dLbls>
          <c:showLegendKey val="0"/>
          <c:showVal val="0"/>
          <c:showCatName val="0"/>
          <c:showSerName val="0"/>
          <c:showPercent val="0"/>
          <c:showBubbleSize val="0"/>
        </c:dLbls>
        <c:gapWidth val="100"/>
        <c:overlap val="100"/>
        <c:axId val="107984384"/>
        <c:axId val="107986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B2A8-489C-89BD-6A3CF8BB01A4}"/>
            </c:ext>
          </c:extLst>
        </c:ser>
        <c:dLbls>
          <c:showLegendKey val="0"/>
          <c:showVal val="0"/>
          <c:showCatName val="0"/>
          <c:showSerName val="0"/>
          <c:showPercent val="0"/>
          <c:showBubbleSize val="0"/>
        </c:dLbls>
        <c:marker val="1"/>
        <c:smooth val="0"/>
        <c:axId val="107984384"/>
        <c:axId val="107986304"/>
      </c:lineChart>
      <c:catAx>
        <c:axId val="10798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986304"/>
        <c:crosses val="autoZero"/>
        <c:auto val="1"/>
        <c:lblAlgn val="ctr"/>
        <c:lblOffset val="100"/>
        <c:tickLblSkip val="1"/>
        <c:tickMarkSkip val="1"/>
        <c:noMultiLvlLbl val="0"/>
      </c:catAx>
      <c:valAx>
        <c:axId val="107986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984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{82F566A0-ED25-420F-81CD-FBF6E330334D}</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02E6-4F7C-9DFF-B5C1F31053B7}"/>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{CAF91CCA-04BB-41A7-9FE1-E165CC7DC800}</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02E6-4F7C-9DFF-B5C1F31053B7}"/>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{41E8CD56-DE41-4F99-A2AE-FDB04C135893}</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02E6-4F7C-9DFF-B5C1F31053B7}"/>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{7B83EAD7-292E-46AC-81FD-0B4C4F4DAB6F}</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02E6-4F7C-9DFF-B5C1F31053B7}"/>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{A9FC4BD1-A009-47A8-B1BC-4E11FDED8971}</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02E6-4F7C-9DFF-B5C1F31053B7}"/>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02E6-4F7C-9DFF-B5C1F31053B7}"/>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{0FFB660E-03DB-4075-90B5-717BA253A8B9}</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02E6-4F7C-9DFF-B5C1F31053B7}"/>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{638051B7-A78E-4316-A3E5-835B3A4674FA}</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02E6-4F7C-9DFF-B5C1F31053B7}"/>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{0E607488-1CD3-4A94-9B9F-EFC03EAC56DF}</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02E6-4F7C-9DFF-B5C1F31053B7}"/>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{50308F0F-58E8-431F-806E-FEF9EEB59F1F}</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02E6-4F7C-9DFF-B5C1F31053B7}"/>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{7E6243E2-A5D9-4069-BE24-5FFC3531BFE0}</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02E6-4F7C-9DFF-B5C1F31053B7}"/>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02E6-4F7C-9DFF-B5C1F31053B7}"/>
            </c:ext>
          </c:extLst>
        </c:ser>
        <c:dLbls>
          <c:showLegendKey val="0"/>
          <c:showVal val="0"/>
          <c:showCatName val="0"/>
          <c:showSerName val="0"/>
          <c:showPercent val="0"/>
          <c:showBubbleSize val="0"/>
        </c:dLbls>
        <c:axId val="108902272"/>
        <c:axId val="108916736"/>
      </c:scatterChart>
      <c:valAx>
        <c:axId val="10890227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916736"/>
        <c:crosses val="autoZero"/>
        <c:crossBetween val="midCat"/>
      </c:valAx>
      <c:valAx>
        <c:axId val="1089167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9022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{1805098E-0A7A-4CBA-BDB1-7B3F6CCEE0E3}</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D210-4C80-9BEA-EA7BBB7CC304}"/>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{271369E2-CC13-44FB-9023-9965B027D306}</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D210-4C80-9BEA-EA7BBB7CC304}"/>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{A3375CF1-A311-437E-8C89-BEAC73D533C0}</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D210-4C80-9BEA-EA7BBB7CC304}"/>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{8F4F24AB-F841-4BE6-95D9-9E5A5E34B0E7}</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D210-4C80-9BEA-EA7BBB7CC304}"/>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{0811572C-294B-4048-8625-6E22E1EDA37D}</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D210-4C80-9BEA-EA7BBB7CC304}"/>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3.2</c:v>
                </c:pt>
                <c:pt idx="1">
                  <c:v>3.2</c:v>
                </c:pt>
                <c:pt idx="2">
                  <c:v>2.9</c:v>
                </c:pt>
                <c:pt idx="3">
                  <c:v>2.4</c:v>
                </c:pt>
                <c:pt idx="4">
                  <c:v>2.2000000000000002</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D210-4C80-9BEA-EA7BBB7CC304}"/>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{C43CA885-CF3D-4095-A483-34D4073E4519}</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D210-4C80-9BEA-EA7BBB7CC304}"/>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{3DBF44ED-32E5-4BC9-8026-4BECA8BAFB08}</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D210-4C80-9BEA-EA7BBB7CC304}"/>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{B64D0666-FEE8-4830-A7EE-663131652A16}</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D210-4C80-9BEA-EA7BBB7CC304}"/>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{06E8E15C-0893-43B3-BB5A-A5C9A8CD3FA2}</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D210-4C80-9BEA-EA7BBB7CC304}"/>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{AEA60760-9DC8-4C99-844B-4AF8FF0DDFAA}</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D210-4C80-9BEA-EA7BBB7CC304}"/>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9.3000000000000007</c:v>
                </c:pt>
                <c:pt idx="1">
                  <c:v>8.5</c:v>
                </c:pt>
                <c:pt idx="2">
                  <c:v>7.9</c:v>
                </c:pt>
                <c:pt idx="3">
                  <c:v>7.1</c:v>
                </c:pt>
                <c:pt idx="4">
                  <c:v>5.3</c:v>
                </c:pt>
              </c:numCache>
            </c:numRef>
          </c:xVal>
          <c:yVal>
            <c:numRef>
              <c:f>公会計指標分析・財政指標組合せ分析表!$K$77:$O$77</c:f>
              <c:numCache>
                <c:formatCode>#,##0.0;"▲ "#,##0.0</c:formatCode>
                <c:ptCount val="5"/>
                <c:pt idx="0">
                  <c:v>55.5</c:v>
                </c:pt>
                <c:pt idx="1">
                  <c:v>46.1</c:v>
                </c:pt>
                <c:pt idx="2">
                  <c:v>37.6</c:v>
                </c:pt>
                <c:pt idx="3">
                  <c:v>33.799999999999997</c:v>
                </c:pt>
                <c:pt idx="4">
                  <c:v>17.8</c:v>
                </c:pt>
              </c:numCache>
            </c:numRef>
          </c:yVal>
          <c:smooth val="0"/>
          <c:extLst xmlns:c16r2="http://schemas.microsoft.com/office/drawing/2015/06/chart">
            <c:ext xmlns:c16="http://schemas.microsoft.com/office/drawing/2014/chart" uri="{C3380CC4-5D6E-409C-BE32-E72D297353CC}">
              <c16:uniqueId val="{0000000B-D210-4C80-9BEA-EA7BBB7CC304}"/>
            </c:ext>
          </c:extLst>
        </c:ser>
        <c:dLbls>
          <c:showLegendKey val="0"/>
          <c:showVal val="0"/>
          <c:showCatName val="0"/>
          <c:showSerName val="0"/>
          <c:showPercent val="0"/>
          <c:showBubbleSize val="0"/>
        </c:dLbls>
        <c:axId val="108689280"/>
        <c:axId val="108720128"/>
      </c:scatterChart>
      <c:valAx>
        <c:axId val="108689280"/>
        <c:scaling>
          <c:orientation val="minMax"/>
          <c:max val="9.6999999999999993"/>
          <c:min val="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720128"/>
        <c:crosses val="autoZero"/>
        <c:crossBetween val="midCat"/>
      </c:valAx>
      <c:valAx>
        <c:axId val="108720128"/>
        <c:scaling>
          <c:orientation val="minMax"/>
          <c:max val="62"/>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6892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大分県別府市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分母となる標準財政額は増加したものの、控除財源となる特定財源、元利償還金・準元利償還金に係る基準財政需要額算入が減少したため、単年度では比率は悪化した。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大分県別府市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地方債残高の増加により増となった。しかし、充当可能基金及び臨時財政対策債を始めとした基準財政需要額算入見込額の増加により充当可能財源等が増となり、結果的に将来負担額を上回ることとなり前年度より改善され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大分県別府市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120,658
116,490
125.34
48,290,152
47,097,413
967,032
25,198,142
34,255,469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大分県別府市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120,658
116,490
125.34
48,290,152
47,097,413
967,032
25,198,142
34,255,469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大分県別府市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120,658
116,490
125.34
48,290,152
47,097,413
967,032
25,198,142
34,255,469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大分県別府市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120,658
116,490
125.34
48,290,152
47,097,413
967,032
25,198,142
34,255,469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個人市民税、軽自動車税、入湯税については増収であったが、固定資産税の評価替え及び時点修正による収入減が大きく基準財政収入額が減少し、また、扶助費については臨時福祉給付金、子育て世帯臨時福祉給付金が減少したものの、保育園運営費負担金、自立支援負担金等が増加し基準財政需要額の増加となった。</a:t>
          </a:r>
        </a:p>
        <a:p>
          <a:r>
            <a:rPr kumimoji="1" lang="ja-JP" altLang="en-US" sz="1300">
              <a:latin typeface="ＭＳ Ｐゴシック"/>
            </a:rPr>
            <a:t>　依然として類似団体平均を下回っており、今後も基幹税である市民税及び固定資産税は、当市の産業構造や地価の動向からすると大幅な増加は見込めないため、よりいっそうの歳出削減に取り組む。</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33867</xdr:rowOff>
    </xdr:to>
    <xdr:cxnSp macro="">
      <xdr:nvCxnSpPr>
        <xdr:cNvPr id="63" name="直線コネクタ 62"/>
        <xdr:cNvCxnSpPr/>
      </xdr:nvCxnSpPr>
      <xdr:spPr>
        <a:xfrm flipV="1">
          <a:off x="4953000" y="618066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4"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5" name="直線コネクタ 64"/>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75142</xdr:rowOff>
    </xdr:from>
    <xdr:to>
      <xdr:col>7</xdr:col>
      <xdr:colOff>152400</xdr:colOff>
      <xdr:row>43</xdr:row>
      <xdr:rowOff>75142</xdr:rowOff>
    </xdr:to>
    <xdr:cxnSp macro="">
      <xdr:nvCxnSpPr>
        <xdr:cNvPr id="68" name="直線コネクタ 67"/>
        <xdr:cNvCxnSpPr/>
      </xdr:nvCxnSpPr>
      <xdr:spPr>
        <a:xfrm>
          <a:off x="4114800" y="7447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153052</xdr:rowOff>
    </xdr:from>
    <xdr:ext cx="762000" cy="259045"/>
    <xdr:sp macro="" textlink="">
      <xdr:nvSpPr>
        <xdr:cNvPr id="69"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75142</xdr:rowOff>
    </xdr:from>
    <xdr:to>
      <xdr:col>6</xdr:col>
      <xdr:colOff>0</xdr:colOff>
      <xdr:row>43</xdr:row>
      <xdr:rowOff>75142</xdr:rowOff>
    </xdr:to>
    <xdr:cxnSp macro="">
      <xdr:nvCxnSpPr>
        <xdr:cNvPr id="71" name="直線コネクタ 70"/>
        <xdr:cNvCxnSpPr/>
      </xdr:nvCxnSpPr>
      <xdr:spPr>
        <a:xfrm>
          <a:off x="3225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2" name="フローチャート : 判断 71"/>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3" name="テキスト ボックス 72"/>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75142</xdr:rowOff>
    </xdr:from>
    <xdr:to>
      <xdr:col>4</xdr:col>
      <xdr:colOff>482600</xdr:colOff>
      <xdr:row>43</xdr:row>
      <xdr:rowOff>75142</xdr:rowOff>
    </xdr:to>
    <xdr:cxnSp macro="">
      <xdr:nvCxnSpPr>
        <xdr:cNvPr id="74" name="直線コネクタ 73"/>
        <xdr:cNvCxnSpPr/>
      </xdr:nvCxnSpPr>
      <xdr:spPr>
        <a:xfrm>
          <a:off x="2336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5" name="フローチャート : 判断 74"/>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6" name="テキスト ボックス 75"/>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34925</xdr:rowOff>
    </xdr:from>
    <xdr:to>
      <xdr:col>3</xdr:col>
      <xdr:colOff>279400</xdr:colOff>
      <xdr:row>43</xdr:row>
      <xdr:rowOff>75142</xdr:rowOff>
    </xdr:to>
    <xdr:cxnSp macro="">
      <xdr:nvCxnSpPr>
        <xdr:cNvPr id="77" name="直線コネクタ 76"/>
        <xdr:cNvCxnSpPr/>
      </xdr:nvCxnSpPr>
      <xdr:spPr>
        <a:xfrm>
          <a:off x="1447800" y="74072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8" name="フローチャート : 判断 77"/>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79" name="テキスト ボックス 78"/>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80" name="フローチャート : 判断 79"/>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76852</xdr:rowOff>
    </xdr:from>
    <xdr:ext cx="762000" cy="259045"/>
    <xdr:sp macro="" textlink="">
      <xdr:nvSpPr>
        <xdr:cNvPr id="81" name="テキスト ボックス 80"/>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24342</xdr:rowOff>
    </xdr:from>
    <xdr:to>
      <xdr:col>7</xdr:col>
      <xdr:colOff>203200</xdr:colOff>
      <xdr:row>43</xdr:row>
      <xdr:rowOff>125942</xdr:rowOff>
    </xdr:to>
    <xdr:sp macro="" textlink="">
      <xdr:nvSpPr>
        <xdr:cNvPr id="87" name="円/楕円 86"/>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167869</xdr:rowOff>
    </xdr:from>
    <xdr:ext cx="762000" cy="259045"/>
    <xdr:sp macro="" textlink="">
      <xdr:nvSpPr>
        <xdr:cNvPr id="88" name="財政力該当値テキスト"/>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24342</xdr:rowOff>
    </xdr:from>
    <xdr:to>
      <xdr:col>6</xdr:col>
      <xdr:colOff>50800</xdr:colOff>
      <xdr:row>43</xdr:row>
      <xdr:rowOff>125942</xdr:rowOff>
    </xdr:to>
    <xdr:sp macro="" textlink="">
      <xdr:nvSpPr>
        <xdr:cNvPr id="89" name="円/楕円 88"/>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110719</xdr:rowOff>
    </xdr:from>
    <xdr:ext cx="736600" cy="259045"/>
    <xdr:sp macro="" textlink="">
      <xdr:nvSpPr>
        <xdr:cNvPr id="90" name="テキスト ボックス 89"/>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24342</xdr:rowOff>
    </xdr:from>
    <xdr:to>
      <xdr:col>4</xdr:col>
      <xdr:colOff>533400</xdr:colOff>
      <xdr:row>43</xdr:row>
      <xdr:rowOff>125942</xdr:rowOff>
    </xdr:to>
    <xdr:sp macro="" textlink="">
      <xdr:nvSpPr>
        <xdr:cNvPr id="91" name="円/楕円 90"/>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110719</xdr:rowOff>
    </xdr:from>
    <xdr:ext cx="762000" cy="259045"/>
    <xdr:sp macro="" textlink="">
      <xdr:nvSpPr>
        <xdr:cNvPr id="92" name="テキスト ボックス 91"/>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24342</xdr:rowOff>
    </xdr:from>
    <xdr:to>
      <xdr:col>3</xdr:col>
      <xdr:colOff>330200</xdr:colOff>
      <xdr:row>43</xdr:row>
      <xdr:rowOff>125942</xdr:rowOff>
    </xdr:to>
    <xdr:sp macro="" textlink="">
      <xdr:nvSpPr>
        <xdr:cNvPr id="93" name="円/楕円 92"/>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110719</xdr:rowOff>
    </xdr:from>
    <xdr:ext cx="762000" cy="259045"/>
    <xdr:sp macro="" textlink="">
      <xdr:nvSpPr>
        <xdr:cNvPr id="94" name="テキスト ボックス 93"/>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155575</xdr:rowOff>
    </xdr:from>
    <xdr:to>
      <xdr:col>2</xdr:col>
      <xdr:colOff>127000</xdr:colOff>
      <xdr:row>43</xdr:row>
      <xdr:rowOff>85725</xdr:rowOff>
    </xdr:to>
    <xdr:sp macro="" textlink="">
      <xdr:nvSpPr>
        <xdr:cNvPr id="95" name="円/楕円 94"/>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70502</xdr:rowOff>
    </xdr:from>
    <xdr:ext cx="762000" cy="259045"/>
    <xdr:sp macro="" textlink="">
      <xdr:nvSpPr>
        <xdr:cNvPr id="96" name="テキスト ボックス 95"/>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歳出においては、ふるさと旅行券事業等による物件費の増や、プレミアム商品券発行事業費補助金等の補助費の増により経常経費充当一般財源等は０．７ポイントの増となった。</a:t>
          </a:r>
        </a:p>
        <a:p>
          <a:r>
            <a:rPr kumimoji="1" lang="ja-JP" altLang="en-US" sz="1300">
              <a:latin typeface="ＭＳ Ｐゴシック"/>
            </a:rPr>
            <a:t>　歳入においては、地方消費税交付金や軽油・自動車取得税交付金等の増、また、臨時財政対策債の限度額借り入れに伴い改善された。今後は扶助費の増等、一層の財政支出の増加が懸念されることから、事務事業の見直し等により経費の抑制に努め財政構造の弾力性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23114</xdr:rowOff>
    </xdr:from>
    <xdr:to>
      <xdr:col>7</xdr:col>
      <xdr:colOff>152400</xdr:colOff>
      <xdr:row>65</xdr:row>
      <xdr:rowOff>75438</xdr:rowOff>
    </xdr:to>
    <xdr:cxnSp macro="">
      <xdr:nvCxnSpPr>
        <xdr:cNvPr id="124" name="直線コネクタ 123"/>
        <xdr:cNvCxnSpPr/>
      </xdr:nvCxnSpPr>
      <xdr:spPr>
        <a:xfrm flipV="1">
          <a:off x="4953000" y="10138664"/>
          <a:ext cx="0" cy="1081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47515</xdr:rowOff>
    </xdr:from>
    <xdr:ext cx="762000" cy="259045"/>
    <xdr:sp macro="" textlink="">
      <xdr:nvSpPr>
        <xdr:cNvPr id="125" name="財政構造の弾力性最小値テキスト"/>
        <xdr:cNvSpPr txBox="1"/>
      </xdr:nvSpPr>
      <xdr:spPr>
        <a:xfrm>
          <a:off x="5041900" y="1119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7</xdr:col>
      <xdr:colOff>63500</xdr:colOff>
      <xdr:row>65</xdr:row>
      <xdr:rowOff>75438</xdr:rowOff>
    </xdr:from>
    <xdr:to>
      <xdr:col>7</xdr:col>
      <xdr:colOff>241300</xdr:colOff>
      <xdr:row>65</xdr:row>
      <xdr:rowOff>75438</xdr:rowOff>
    </xdr:to>
    <xdr:cxnSp macro="">
      <xdr:nvCxnSpPr>
        <xdr:cNvPr id="126" name="直線コネクタ 125"/>
        <xdr:cNvCxnSpPr/>
      </xdr:nvCxnSpPr>
      <xdr:spPr>
        <a:xfrm>
          <a:off x="4864100" y="1121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109491</xdr:rowOff>
    </xdr:from>
    <xdr:ext cx="762000" cy="259045"/>
    <xdr:sp macro="" textlink="">
      <xdr:nvSpPr>
        <xdr:cNvPr id="127" name="財政構造の弾力性最大値テキスト"/>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7</xdr:col>
      <xdr:colOff>63500</xdr:colOff>
      <xdr:row>59</xdr:row>
      <xdr:rowOff>23114</xdr:rowOff>
    </xdr:from>
    <xdr:to>
      <xdr:col>7</xdr:col>
      <xdr:colOff>241300</xdr:colOff>
      <xdr:row>59</xdr:row>
      <xdr:rowOff>23114</xdr:rowOff>
    </xdr:to>
    <xdr:cxnSp macro="">
      <xdr:nvCxnSpPr>
        <xdr:cNvPr id="128" name="直線コネクタ 127"/>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10668</xdr:rowOff>
    </xdr:from>
    <xdr:to>
      <xdr:col>7</xdr:col>
      <xdr:colOff>152400</xdr:colOff>
      <xdr:row>62</xdr:row>
      <xdr:rowOff>112014</xdr:rowOff>
    </xdr:to>
    <xdr:cxnSp macro="">
      <xdr:nvCxnSpPr>
        <xdr:cNvPr id="129" name="直線コネクタ 128"/>
        <xdr:cNvCxnSpPr/>
      </xdr:nvCxnSpPr>
      <xdr:spPr>
        <a:xfrm flipV="1">
          <a:off x="4114800" y="10640568"/>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123715</xdr:rowOff>
    </xdr:from>
    <xdr:ext cx="762000" cy="259045"/>
    <xdr:sp macro="" textlink="">
      <xdr:nvSpPr>
        <xdr:cNvPr id="130" name="財政構造の弾力性平均値テキスト"/>
        <xdr:cNvSpPr txBox="1"/>
      </xdr:nvSpPr>
      <xdr:spPr>
        <a:xfrm>
          <a:off x="5041900" y="10410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31" name="フローチャート : 判断 130"/>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112014</xdr:rowOff>
    </xdr:from>
    <xdr:to>
      <xdr:col>6</xdr:col>
      <xdr:colOff>0</xdr:colOff>
      <xdr:row>62</xdr:row>
      <xdr:rowOff>169926</xdr:rowOff>
    </xdr:to>
    <xdr:cxnSp macro="">
      <xdr:nvCxnSpPr>
        <xdr:cNvPr id="132" name="直線コネクタ 131"/>
        <xdr:cNvCxnSpPr/>
      </xdr:nvCxnSpPr>
      <xdr:spPr>
        <a:xfrm flipV="1">
          <a:off x="3225800" y="1074191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83058</xdr:rowOff>
    </xdr:from>
    <xdr:to>
      <xdr:col>6</xdr:col>
      <xdr:colOff>50800</xdr:colOff>
      <xdr:row>62</xdr:row>
      <xdr:rowOff>13208</xdr:rowOff>
    </xdr:to>
    <xdr:sp macro="" textlink="">
      <xdr:nvSpPr>
        <xdr:cNvPr id="133" name="フローチャート : 判断 132"/>
        <xdr:cNvSpPr/>
      </xdr:nvSpPr>
      <xdr:spPr>
        <a:xfrm>
          <a:off x="4064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23385</xdr:rowOff>
    </xdr:from>
    <xdr:ext cx="736600" cy="259045"/>
    <xdr:sp macro="" textlink="">
      <xdr:nvSpPr>
        <xdr:cNvPr id="134" name="テキスト ボックス 133"/>
        <xdr:cNvSpPr txBox="1"/>
      </xdr:nvSpPr>
      <xdr:spPr>
        <a:xfrm>
          <a:off x="3733800" y="10310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169926</xdr:rowOff>
    </xdr:from>
    <xdr:to>
      <xdr:col>4</xdr:col>
      <xdr:colOff>482600</xdr:colOff>
      <xdr:row>62</xdr:row>
      <xdr:rowOff>169926</xdr:rowOff>
    </xdr:to>
    <xdr:cxnSp macro="">
      <xdr:nvCxnSpPr>
        <xdr:cNvPr id="135" name="直線コネクタ 134"/>
        <xdr:cNvCxnSpPr/>
      </xdr:nvCxnSpPr>
      <xdr:spPr>
        <a:xfrm>
          <a:off x="2336800" y="107998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20320</xdr:rowOff>
    </xdr:from>
    <xdr:to>
      <xdr:col>4</xdr:col>
      <xdr:colOff>533400</xdr:colOff>
      <xdr:row>61</xdr:row>
      <xdr:rowOff>121920</xdr:rowOff>
    </xdr:to>
    <xdr:sp macro="" textlink="">
      <xdr:nvSpPr>
        <xdr:cNvPr id="136" name="フローチャート : 判断 135"/>
        <xdr:cNvSpPr/>
      </xdr:nvSpPr>
      <xdr:spPr>
        <a:xfrm>
          <a:off x="3175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132097</xdr:rowOff>
    </xdr:from>
    <xdr:ext cx="762000" cy="259045"/>
    <xdr:sp macro="" textlink="">
      <xdr:nvSpPr>
        <xdr:cNvPr id="137" name="テキスト ボックス 136"/>
        <xdr:cNvSpPr txBox="1"/>
      </xdr:nvSpPr>
      <xdr:spPr>
        <a:xfrm>
          <a:off x="2844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63754</xdr:rowOff>
    </xdr:from>
    <xdr:to>
      <xdr:col>3</xdr:col>
      <xdr:colOff>279400</xdr:colOff>
      <xdr:row>62</xdr:row>
      <xdr:rowOff>169926</xdr:rowOff>
    </xdr:to>
    <xdr:cxnSp macro="">
      <xdr:nvCxnSpPr>
        <xdr:cNvPr id="138" name="直線コネクタ 137"/>
        <xdr:cNvCxnSpPr/>
      </xdr:nvCxnSpPr>
      <xdr:spPr>
        <a:xfrm>
          <a:off x="1447800" y="1069365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58928</xdr:rowOff>
    </xdr:from>
    <xdr:to>
      <xdr:col>3</xdr:col>
      <xdr:colOff>330200</xdr:colOff>
      <xdr:row>61</xdr:row>
      <xdr:rowOff>160528</xdr:rowOff>
    </xdr:to>
    <xdr:sp macro="" textlink="">
      <xdr:nvSpPr>
        <xdr:cNvPr id="139" name="フローチャート : 判断 138"/>
        <xdr:cNvSpPr/>
      </xdr:nvSpPr>
      <xdr:spPr>
        <a:xfrm>
          <a:off x="2286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170705</xdr:rowOff>
    </xdr:from>
    <xdr:ext cx="762000" cy="259045"/>
    <xdr:sp macro="" textlink="">
      <xdr:nvSpPr>
        <xdr:cNvPr id="140" name="テキスト ボックス 139"/>
        <xdr:cNvSpPr txBox="1"/>
      </xdr:nvSpPr>
      <xdr:spPr>
        <a:xfrm>
          <a:off x="1955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39624</xdr:rowOff>
    </xdr:from>
    <xdr:to>
      <xdr:col>2</xdr:col>
      <xdr:colOff>127000</xdr:colOff>
      <xdr:row>61</xdr:row>
      <xdr:rowOff>141224</xdr:rowOff>
    </xdr:to>
    <xdr:sp macro="" textlink="">
      <xdr:nvSpPr>
        <xdr:cNvPr id="141" name="フローチャート : 判断 140"/>
        <xdr:cNvSpPr/>
      </xdr:nvSpPr>
      <xdr:spPr>
        <a:xfrm>
          <a:off x="1397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151401</xdr:rowOff>
    </xdr:from>
    <xdr:ext cx="762000" cy="259045"/>
    <xdr:sp macro="" textlink="">
      <xdr:nvSpPr>
        <xdr:cNvPr id="142" name="テキスト ボックス 141"/>
        <xdr:cNvSpPr txBox="1"/>
      </xdr:nvSpPr>
      <xdr:spPr>
        <a:xfrm>
          <a:off x="1066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131318</xdr:rowOff>
    </xdr:from>
    <xdr:to>
      <xdr:col>7</xdr:col>
      <xdr:colOff>203200</xdr:colOff>
      <xdr:row>62</xdr:row>
      <xdr:rowOff>61468</xdr:rowOff>
    </xdr:to>
    <xdr:sp macro="" textlink="">
      <xdr:nvSpPr>
        <xdr:cNvPr id="148" name="円/楕円 147"/>
        <xdr:cNvSpPr/>
      </xdr:nvSpPr>
      <xdr:spPr>
        <a:xfrm>
          <a:off x="49022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103395</xdr:rowOff>
    </xdr:from>
    <xdr:ext cx="762000" cy="259045"/>
    <xdr:sp macro="" textlink="">
      <xdr:nvSpPr>
        <xdr:cNvPr id="149" name="財政構造の弾力性該当値テキスト"/>
        <xdr:cNvSpPr txBox="1"/>
      </xdr:nvSpPr>
      <xdr:spPr>
        <a:xfrm>
          <a:off x="5041900" y="1056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61214</xdr:rowOff>
    </xdr:from>
    <xdr:to>
      <xdr:col>6</xdr:col>
      <xdr:colOff>50800</xdr:colOff>
      <xdr:row>62</xdr:row>
      <xdr:rowOff>162814</xdr:rowOff>
    </xdr:to>
    <xdr:sp macro="" textlink="">
      <xdr:nvSpPr>
        <xdr:cNvPr id="150" name="円/楕円 149"/>
        <xdr:cNvSpPr/>
      </xdr:nvSpPr>
      <xdr:spPr>
        <a:xfrm>
          <a:off x="4064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147591</xdr:rowOff>
    </xdr:from>
    <xdr:ext cx="736600" cy="259045"/>
    <xdr:sp macro="" textlink="">
      <xdr:nvSpPr>
        <xdr:cNvPr id="151" name="テキスト ボックス 150"/>
        <xdr:cNvSpPr txBox="1"/>
      </xdr:nvSpPr>
      <xdr:spPr>
        <a:xfrm>
          <a:off x="3733800" y="10777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119126</xdr:rowOff>
    </xdr:from>
    <xdr:to>
      <xdr:col>4</xdr:col>
      <xdr:colOff>533400</xdr:colOff>
      <xdr:row>63</xdr:row>
      <xdr:rowOff>49276</xdr:rowOff>
    </xdr:to>
    <xdr:sp macro="" textlink="">
      <xdr:nvSpPr>
        <xdr:cNvPr id="152" name="円/楕円 151"/>
        <xdr:cNvSpPr/>
      </xdr:nvSpPr>
      <xdr:spPr>
        <a:xfrm>
          <a:off x="3175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34053</xdr:rowOff>
    </xdr:from>
    <xdr:ext cx="762000" cy="259045"/>
    <xdr:sp macro="" textlink="">
      <xdr:nvSpPr>
        <xdr:cNvPr id="153" name="テキスト ボックス 152"/>
        <xdr:cNvSpPr txBox="1"/>
      </xdr:nvSpPr>
      <xdr:spPr>
        <a:xfrm>
          <a:off x="2844800" y="1083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119126</xdr:rowOff>
    </xdr:from>
    <xdr:to>
      <xdr:col>3</xdr:col>
      <xdr:colOff>330200</xdr:colOff>
      <xdr:row>63</xdr:row>
      <xdr:rowOff>49276</xdr:rowOff>
    </xdr:to>
    <xdr:sp macro="" textlink="">
      <xdr:nvSpPr>
        <xdr:cNvPr id="154" name="円/楕円 153"/>
        <xdr:cNvSpPr/>
      </xdr:nvSpPr>
      <xdr:spPr>
        <a:xfrm>
          <a:off x="2286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34053</xdr:rowOff>
    </xdr:from>
    <xdr:ext cx="762000" cy="259045"/>
    <xdr:sp macro="" textlink="">
      <xdr:nvSpPr>
        <xdr:cNvPr id="155" name="テキスト ボックス 154"/>
        <xdr:cNvSpPr txBox="1"/>
      </xdr:nvSpPr>
      <xdr:spPr>
        <a:xfrm>
          <a:off x="1955800" y="1083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12954</xdr:rowOff>
    </xdr:from>
    <xdr:to>
      <xdr:col>2</xdr:col>
      <xdr:colOff>127000</xdr:colOff>
      <xdr:row>62</xdr:row>
      <xdr:rowOff>114554</xdr:rowOff>
    </xdr:to>
    <xdr:sp macro="" textlink="">
      <xdr:nvSpPr>
        <xdr:cNvPr id="156" name="円/楕円 155"/>
        <xdr:cNvSpPr/>
      </xdr:nvSpPr>
      <xdr:spPr>
        <a:xfrm>
          <a:off x="1397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99331</xdr:rowOff>
    </xdr:from>
    <xdr:ext cx="762000" cy="259045"/>
    <xdr:sp macro="" textlink="">
      <xdr:nvSpPr>
        <xdr:cNvPr id="157" name="テキスト ボックス 156"/>
        <xdr:cNvSpPr txBox="1"/>
      </xdr:nvSpPr>
      <xdr:spPr>
        <a:xfrm>
          <a:off x="1066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[104,672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130,308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全国平均、県内平均及び類似団体平均と比較すると概ね良好な数値となっている。</a:t>
          </a:r>
        </a:p>
        <a:p>
          <a:r>
            <a:rPr kumimoji="1" lang="ja-JP" altLang="en-US" sz="1300">
              <a:latin typeface="ＭＳ Ｐゴシック"/>
            </a:rPr>
            <a:t>　今後、民間委託や施設管理に伴う委託費や施設の老朽化に伴う維持補修費の増加が見込まれることから、施設管理経費の見直し等を行うことにより更なる節減に努める。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147679</xdr:rowOff>
    </xdr:from>
    <xdr:to>
      <xdr:col>7</xdr:col>
      <xdr:colOff>152400</xdr:colOff>
      <xdr:row>89</xdr:row>
      <xdr:rowOff>99992</xdr:rowOff>
    </xdr:to>
    <xdr:cxnSp macro="">
      <xdr:nvCxnSpPr>
        <xdr:cNvPr id="187" name="直線コネクタ 186"/>
        <xdr:cNvCxnSpPr/>
      </xdr:nvCxnSpPr>
      <xdr:spPr>
        <a:xfrm flipV="1">
          <a:off x="4953000" y="14035129"/>
          <a:ext cx="0" cy="1323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72069</xdr:rowOff>
    </xdr:from>
    <xdr:ext cx="762000" cy="259045"/>
    <xdr:sp macro="" textlink="">
      <xdr:nvSpPr>
        <xdr:cNvPr id="188" name="人件費・物件費等の状況最小値テキスト"/>
        <xdr:cNvSpPr txBox="1"/>
      </xdr:nvSpPr>
      <xdr:spPr>
        <a:xfrm>
          <a:off x="5041900" y="153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137,499</a:t>
          </a:r>
          <a:endParaRPr kumimoji="1" lang="ja-JP" altLang="en-US" sz="1000" b="1">
            <a:latin typeface="ＭＳ Ｐゴシック"/>
          </a:endParaRPr>
        </a:p>
      </xdr:txBody>
    </xdr:sp>
    <xdr:clientData/>
  </xdr:oneCellAnchor>
  <xdr:twoCellAnchor>
    <xdr:from>
      <xdr:col>7</xdr:col>
      <xdr:colOff>63500</xdr:colOff>
      <xdr:row>89</xdr:row>
      <xdr:rowOff>99992</xdr:rowOff>
    </xdr:from>
    <xdr:to>
      <xdr:col>7</xdr:col>
      <xdr:colOff>241300</xdr:colOff>
      <xdr:row>89</xdr:row>
      <xdr:rowOff>99992</xdr:rowOff>
    </xdr:to>
    <xdr:cxnSp macro="">
      <xdr:nvCxnSpPr>
        <xdr:cNvPr id="189" name="直線コネクタ 188"/>
        <xdr:cNvCxnSpPr/>
      </xdr:nvCxnSpPr>
      <xdr:spPr>
        <a:xfrm>
          <a:off x="4864100" y="153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62606</xdr:rowOff>
    </xdr:from>
    <xdr:ext cx="762000" cy="259045"/>
    <xdr:sp macro="" textlink="">
      <xdr:nvSpPr>
        <xdr:cNvPr id="190" name="人件費・物件費等の状況最大値テキスト"/>
        <xdr:cNvSpPr txBox="1"/>
      </xdr:nvSpPr>
      <xdr:spPr>
        <a:xfrm>
          <a:off x="5041900" y="1377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71,660</a:t>
          </a:r>
          <a:endParaRPr kumimoji="1" lang="ja-JP" altLang="en-US" sz="1000" b="1">
            <a:latin typeface="ＭＳ Ｐゴシック"/>
          </a:endParaRPr>
        </a:p>
      </xdr:txBody>
    </xdr:sp>
    <xdr:clientData/>
  </xdr:oneCellAnchor>
  <xdr:twoCellAnchor>
    <xdr:from>
      <xdr:col>7</xdr:col>
      <xdr:colOff>63500</xdr:colOff>
      <xdr:row>81</xdr:row>
      <xdr:rowOff>147679</xdr:rowOff>
    </xdr:from>
    <xdr:to>
      <xdr:col>7</xdr:col>
      <xdr:colOff>241300</xdr:colOff>
      <xdr:row>81</xdr:row>
      <xdr:rowOff>147679</xdr:rowOff>
    </xdr:to>
    <xdr:cxnSp macro="">
      <xdr:nvCxnSpPr>
        <xdr:cNvPr id="191" name="直線コネクタ 190"/>
        <xdr:cNvCxnSpPr/>
      </xdr:nvCxnSpPr>
      <xdr:spPr>
        <a:xfrm>
          <a:off x="4864100" y="1403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88255</xdr:rowOff>
    </xdr:from>
    <xdr:to>
      <xdr:col>7</xdr:col>
      <xdr:colOff>152400</xdr:colOff>
      <xdr:row>85</xdr:row>
      <xdr:rowOff>125696</xdr:rowOff>
    </xdr:to>
    <xdr:cxnSp macro="">
      <xdr:nvCxnSpPr>
        <xdr:cNvPr id="192" name="直線コネクタ 191"/>
        <xdr:cNvCxnSpPr/>
      </xdr:nvCxnSpPr>
      <xdr:spPr>
        <a:xfrm>
          <a:off x="4114800" y="14661505"/>
          <a:ext cx="838200" cy="3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82867</xdr:rowOff>
    </xdr:from>
    <xdr:ext cx="762000" cy="259045"/>
    <xdr:sp macro="" textlink="">
      <xdr:nvSpPr>
        <xdr:cNvPr id="193" name="人件費・物件費等の状況平均値テキスト"/>
        <xdr:cNvSpPr txBox="1"/>
      </xdr:nvSpPr>
      <xdr:spPr>
        <a:xfrm>
          <a:off x="5041900" y="14656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110790</xdr:rowOff>
    </xdr:from>
    <xdr:to>
      <xdr:col>7</xdr:col>
      <xdr:colOff>203200</xdr:colOff>
      <xdr:row>86</xdr:row>
      <xdr:rowOff>40940</xdr:rowOff>
    </xdr:to>
    <xdr:sp macro="" textlink="">
      <xdr:nvSpPr>
        <xdr:cNvPr id="194" name="フローチャート : 判断 193"/>
        <xdr:cNvSpPr/>
      </xdr:nvSpPr>
      <xdr:spPr>
        <a:xfrm>
          <a:off x="4902200" y="1468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34465</xdr:rowOff>
    </xdr:from>
    <xdr:to>
      <xdr:col>6</xdr:col>
      <xdr:colOff>0</xdr:colOff>
      <xdr:row>85</xdr:row>
      <xdr:rowOff>88255</xdr:rowOff>
    </xdr:to>
    <xdr:cxnSp macro="">
      <xdr:nvCxnSpPr>
        <xdr:cNvPr id="195" name="直線コネクタ 194"/>
        <xdr:cNvCxnSpPr/>
      </xdr:nvCxnSpPr>
      <xdr:spPr>
        <a:xfrm>
          <a:off x="3225800" y="14607715"/>
          <a:ext cx="889000" cy="5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153138</xdr:rowOff>
    </xdr:from>
    <xdr:to>
      <xdr:col>6</xdr:col>
      <xdr:colOff>50800</xdr:colOff>
      <xdr:row>86</xdr:row>
      <xdr:rowOff>83288</xdr:rowOff>
    </xdr:to>
    <xdr:sp macro="" textlink="">
      <xdr:nvSpPr>
        <xdr:cNvPr id="196" name="フローチャート : 判断 195"/>
        <xdr:cNvSpPr/>
      </xdr:nvSpPr>
      <xdr:spPr>
        <a:xfrm>
          <a:off x="4064000" y="1472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68065</xdr:rowOff>
    </xdr:from>
    <xdr:ext cx="736600" cy="259045"/>
    <xdr:sp macro="" textlink="">
      <xdr:nvSpPr>
        <xdr:cNvPr id="197" name="テキスト ボックス 196"/>
        <xdr:cNvSpPr txBox="1"/>
      </xdr:nvSpPr>
      <xdr:spPr>
        <a:xfrm>
          <a:off x="3733800" y="14812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18982</xdr:rowOff>
    </xdr:from>
    <xdr:to>
      <xdr:col>4</xdr:col>
      <xdr:colOff>482600</xdr:colOff>
      <xdr:row>85</xdr:row>
      <xdr:rowOff>34465</xdr:rowOff>
    </xdr:to>
    <xdr:cxnSp macro="">
      <xdr:nvCxnSpPr>
        <xdr:cNvPr id="198" name="直線コネクタ 197"/>
        <xdr:cNvCxnSpPr/>
      </xdr:nvCxnSpPr>
      <xdr:spPr>
        <a:xfrm>
          <a:off x="2336800" y="14592232"/>
          <a:ext cx="889000" cy="1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70010</xdr:rowOff>
    </xdr:from>
    <xdr:to>
      <xdr:col>4</xdr:col>
      <xdr:colOff>533400</xdr:colOff>
      <xdr:row>86</xdr:row>
      <xdr:rowOff>160</xdr:rowOff>
    </xdr:to>
    <xdr:sp macro="" textlink="">
      <xdr:nvSpPr>
        <xdr:cNvPr id="199" name="フローチャート : 判断 198"/>
        <xdr:cNvSpPr/>
      </xdr:nvSpPr>
      <xdr:spPr>
        <a:xfrm>
          <a:off x="3175000" y="1464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156387</xdr:rowOff>
    </xdr:from>
    <xdr:ext cx="762000" cy="259045"/>
    <xdr:sp macro="" textlink="">
      <xdr:nvSpPr>
        <xdr:cNvPr id="200" name="テキスト ボックス 199"/>
        <xdr:cNvSpPr txBox="1"/>
      </xdr:nvSpPr>
      <xdr:spPr>
        <a:xfrm>
          <a:off x="2844800" y="1472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18982</xdr:rowOff>
    </xdr:from>
    <xdr:to>
      <xdr:col>3</xdr:col>
      <xdr:colOff>279400</xdr:colOff>
      <xdr:row>85</xdr:row>
      <xdr:rowOff>129677</xdr:rowOff>
    </xdr:to>
    <xdr:cxnSp macro="">
      <xdr:nvCxnSpPr>
        <xdr:cNvPr id="201" name="直線コネクタ 200"/>
        <xdr:cNvCxnSpPr/>
      </xdr:nvCxnSpPr>
      <xdr:spPr>
        <a:xfrm flipV="1">
          <a:off x="1447800" y="14592232"/>
          <a:ext cx="889000" cy="11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102122</xdr:rowOff>
    </xdr:from>
    <xdr:to>
      <xdr:col>3</xdr:col>
      <xdr:colOff>330200</xdr:colOff>
      <xdr:row>86</xdr:row>
      <xdr:rowOff>32272</xdr:rowOff>
    </xdr:to>
    <xdr:sp macro="" textlink="">
      <xdr:nvSpPr>
        <xdr:cNvPr id="202" name="フローチャート : 判断 201"/>
        <xdr:cNvSpPr/>
      </xdr:nvSpPr>
      <xdr:spPr>
        <a:xfrm>
          <a:off x="2286000" y="146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17049</xdr:rowOff>
    </xdr:from>
    <xdr:ext cx="762000" cy="259045"/>
    <xdr:sp macro="" textlink="">
      <xdr:nvSpPr>
        <xdr:cNvPr id="203" name="テキスト ボックス 202"/>
        <xdr:cNvSpPr txBox="1"/>
      </xdr:nvSpPr>
      <xdr:spPr>
        <a:xfrm>
          <a:off x="1955800" y="147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166249</xdr:rowOff>
    </xdr:from>
    <xdr:to>
      <xdr:col>2</xdr:col>
      <xdr:colOff>127000</xdr:colOff>
      <xdr:row>86</xdr:row>
      <xdr:rowOff>96399</xdr:rowOff>
    </xdr:to>
    <xdr:sp macro="" textlink="">
      <xdr:nvSpPr>
        <xdr:cNvPr id="204" name="フローチャート : 判断 203"/>
        <xdr:cNvSpPr/>
      </xdr:nvSpPr>
      <xdr:spPr>
        <a:xfrm>
          <a:off x="1397000" y="1473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81176</xdr:rowOff>
    </xdr:from>
    <xdr:ext cx="762000" cy="259045"/>
    <xdr:sp macro="" textlink="">
      <xdr:nvSpPr>
        <xdr:cNvPr id="205" name="テキスト ボックス 204"/>
        <xdr:cNvSpPr txBox="1"/>
      </xdr:nvSpPr>
      <xdr:spPr>
        <a:xfrm>
          <a:off x="1066800" y="1482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74896</xdr:rowOff>
    </xdr:from>
    <xdr:to>
      <xdr:col>7</xdr:col>
      <xdr:colOff>203200</xdr:colOff>
      <xdr:row>86</xdr:row>
      <xdr:rowOff>5046</xdr:rowOff>
    </xdr:to>
    <xdr:sp macro="" textlink="">
      <xdr:nvSpPr>
        <xdr:cNvPr id="211" name="円/楕円 210"/>
        <xdr:cNvSpPr/>
      </xdr:nvSpPr>
      <xdr:spPr>
        <a:xfrm>
          <a:off x="4902200" y="1464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91423</xdr:rowOff>
    </xdr:from>
    <xdr:ext cx="762000" cy="259045"/>
    <xdr:sp macro="" textlink="">
      <xdr:nvSpPr>
        <xdr:cNvPr id="212" name="人件費・物件費等の状況該当値テキスト"/>
        <xdr:cNvSpPr txBox="1"/>
      </xdr:nvSpPr>
      <xdr:spPr>
        <a:xfrm>
          <a:off x="5041900" y="1449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104,672</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37455</xdr:rowOff>
    </xdr:from>
    <xdr:to>
      <xdr:col>6</xdr:col>
      <xdr:colOff>50800</xdr:colOff>
      <xdr:row>85</xdr:row>
      <xdr:rowOff>139055</xdr:rowOff>
    </xdr:to>
    <xdr:sp macro="" textlink="">
      <xdr:nvSpPr>
        <xdr:cNvPr id="213" name="円/楕円 212"/>
        <xdr:cNvSpPr/>
      </xdr:nvSpPr>
      <xdr:spPr>
        <a:xfrm>
          <a:off x="4064000" y="1461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149232</xdr:rowOff>
    </xdr:from>
    <xdr:ext cx="736600" cy="259045"/>
    <xdr:sp macro="" textlink="">
      <xdr:nvSpPr>
        <xdr:cNvPr id="214" name="テキスト ボックス 213"/>
        <xdr:cNvSpPr txBox="1"/>
      </xdr:nvSpPr>
      <xdr:spPr>
        <a:xfrm>
          <a:off x="3733800" y="14379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102,810</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155115</xdr:rowOff>
    </xdr:from>
    <xdr:to>
      <xdr:col>4</xdr:col>
      <xdr:colOff>533400</xdr:colOff>
      <xdr:row>85</xdr:row>
      <xdr:rowOff>85265</xdr:rowOff>
    </xdr:to>
    <xdr:sp macro="" textlink="">
      <xdr:nvSpPr>
        <xdr:cNvPr id="215" name="円/楕円 214"/>
        <xdr:cNvSpPr/>
      </xdr:nvSpPr>
      <xdr:spPr>
        <a:xfrm>
          <a:off x="3175000" y="145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95442</xdr:rowOff>
    </xdr:from>
    <xdr:ext cx="762000" cy="259045"/>
    <xdr:sp macro="" textlink="">
      <xdr:nvSpPr>
        <xdr:cNvPr id="216" name="テキスト ボックス 215"/>
        <xdr:cNvSpPr txBox="1"/>
      </xdr:nvSpPr>
      <xdr:spPr>
        <a:xfrm>
          <a:off x="2844800" y="143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100,135</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139632</xdr:rowOff>
    </xdr:from>
    <xdr:to>
      <xdr:col>3</xdr:col>
      <xdr:colOff>330200</xdr:colOff>
      <xdr:row>85</xdr:row>
      <xdr:rowOff>69782</xdr:rowOff>
    </xdr:to>
    <xdr:sp macro="" textlink="">
      <xdr:nvSpPr>
        <xdr:cNvPr id="217" name="円/楕円 216"/>
        <xdr:cNvSpPr/>
      </xdr:nvSpPr>
      <xdr:spPr>
        <a:xfrm>
          <a:off x="2286000" y="1454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79959</xdr:rowOff>
    </xdr:from>
    <xdr:ext cx="762000" cy="259045"/>
    <xdr:sp macro="" textlink="">
      <xdr:nvSpPr>
        <xdr:cNvPr id="218" name="テキスト ボックス 217"/>
        <xdr:cNvSpPr txBox="1"/>
      </xdr:nvSpPr>
      <xdr:spPr>
        <a:xfrm>
          <a:off x="1955800" y="1431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99,365</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78877</xdr:rowOff>
    </xdr:from>
    <xdr:to>
      <xdr:col>2</xdr:col>
      <xdr:colOff>127000</xdr:colOff>
      <xdr:row>86</xdr:row>
      <xdr:rowOff>9027</xdr:rowOff>
    </xdr:to>
    <xdr:sp macro="" textlink="">
      <xdr:nvSpPr>
        <xdr:cNvPr id="219" name="円/楕円 218"/>
        <xdr:cNvSpPr/>
      </xdr:nvSpPr>
      <xdr:spPr>
        <a:xfrm>
          <a:off x="1397000" y="1465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19204</xdr:rowOff>
    </xdr:from>
    <xdr:ext cx="762000" cy="259045"/>
    <xdr:sp macro="" textlink="">
      <xdr:nvSpPr>
        <xdr:cNvPr id="220" name="テキスト ボックス 219"/>
        <xdr:cNvSpPr txBox="1"/>
      </xdr:nvSpPr>
      <xdr:spPr>
        <a:xfrm>
          <a:off x="1066800" y="1442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104,870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職員構成の変動及び給与制度の総合的見直し、給与構造の見直しの相違により、平成２８年４月現在の指数が上昇したもの。</a:t>
          </a:r>
        </a:p>
        <a:p>
          <a:r>
            <a:rPr kumimoji="1" lang="ja-JP" altLang="en-US" sz="1300">
              <a:latin typeface="ＭＳ Ｐゴシック"/>
            </a:rPr>
            <a:t>　今後は、給与全般の適正化に努めることで水準を見直していく。</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86</xdr:row>
      <xdr:rowOff>69427</xdr:rowOff>
    </xdr:to>
    <xdr:cxnSp macro="">
      <xdr:nvCxnSpPr>
        <xdr:cNvPr id="249" name="直線コネクタ 248"/>
        <xdr:cNvCxnSpPr/>
      </xdr:nvCxnSpPr>
      <xdr:spPr>
        <a:xfrm flipV="1">
          <a:off x="17018000" y="13969577"/>
          <a:ext cx="0" cy="8445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41504</xdr:rowOff>
    </xdr:from>
    <xdr:ext cx="762000" cy="259045"/>
    <xdr:sp macro="" textlink="">
      <xdr:nvSpPr>
        <xdr:cNvPr id="250" name="給与水準   （国との比較）最小値テキスト"/>
        <xdr:cNvSpPr txBox="1"/>
      </xdr:nvSpPr>
      <xdr:spPr>
        <a:xfrm>
          <a:off x="17106900" y="1478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86</xdr:row>
      <xdr:rowOff>69427</xdr:rowOff>
    </xdr:from>
    <xdr:to>
      <xdr:col>24</xdr:col>
      <xdr:colOff>647700</xdr:colOff>
      <xdr:row>86</xdr:row>
      <xdr:rowOff>69427</xdr:rowOff>
    </xdr:to>
    <xdr:cxnSp macro="">
      <xdr:nvCxnSpPr>
        <xdr:cNvPr id="251" name="直線コネクタ 250"/>
        <xdr:cNvCxnSpPr/>
      </xdr:nvCxnSpPr>
      <xdr:spPr>
        <a:xfrm>
          <a:off x="16929100" y="1481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2"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3" name="直線コネクタ 252"/>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88054</xdr:rowOff>
    </xdr:from>
    <xdr:to>
      <xdr:col>24</xdr:col>
      <xdr:colOff>558800</xdr:colOff>
      <xdr:row>85</xdr:row>
      <xdr:rowOff>104139</xdr:rowOff>
    </xdr:to>
    <xdr:cxnSp macro="">
      <xdr:nvCxnSpPr>
        <xdr:cNvPr id="254" name="直線コネクタ 253"/>
        <xdr:cNvCxnSpPr/>
      </xdr:nvCxnSpPr>
      <xdr:spPr>
        <a:xfrm>
          <a:off x="16179800" y="14661304"/>
          <a:ext cx="8382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144797</xdr:rowOff>
    </xdr:from>
    <xdr:ext cx="762000" cy="259045"/>
    <xdr:sp macro="" textlink="">
      <xdr:nvSpPr>
        <xdr:cNvPr id="255" name="給与水準   （国との比較）平均値テキスト"/>
        <xdr:cNvSpPr txBox="1"/>
      </xdr:nvSpPr>
      <xdr:spPr>
        <a:xfrm>
          <a:off x="17106900" y="1437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6" name="フローチャート : 判断 255"/>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74507</xdr:rowOff>
    </xdr:from>
    <xdr:to>
      <xdr:col>23</xdr:col>
      <xdr:colOff>406400</xdr:colOff>
      <xdr:row>85</xdr:row>
      <xdr:rowOff>88054</xdr:rowOff>
    </xdr:to>
    <xdr:cxnSp macro="">
      <xdr:nvCxnSpPr>
        <xdr:cNvPr id="257" name="直線コネクタ 256"/>
        <xdr:cNvCxnSpPr/>
      </xdr:nvCxnSpPr>
      <xdr:spPr>
        <a:xfrm>
          <a:off x="15290800" y="14476307"/>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88054</xdr:rowOff>
    </xdr:from>
    <xdr:to>
      <xdr:col>23</xdr:col>
      <xdr:colOff>457200</xdr:colOff>
      <xdr:row>85</xdr:row>
      <xdr:rowOff>18204</xdr:rowOff>
    </xdr:to>
    <xdr:sp macro="" textlink="">
      <xdr:nvSpPr>
        <xdr:cNvPr id="258" name="フローチャート : 判断 257"/>
        <xdr:cNvSpPr/>
      </xdr:nvSpPr>
      <xdr:spPr>
        <a:xfrm>
          <a:off x="16129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28381</xdr:rowOff>
    </xdr:from>
    <xdr:ext cx="736600" cy="259045"/>
    <xdr:sp macro="" textlink="">
      <xdr:nvSpPr>
        <xdr:cNvPr id="259" name="テキスト ボックス 258"/>
        <xdr:cNvSpPr txBox="1"/>
      </xdr:nvSpPr>
      <xdr:spPr>
        <a:xfrm>
          <a:off x="15798800" y="1425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74507</xdr:rowOff>
    </xdr:from>
    <xdr:to>
      <xdr:col>22</xdr:col>
      <xdr:colOff>203200</xdr:colOff>
      <xdr:row>89</xdr:row>
      <xdr:rowOff>77893</xdr:rowOff>
    </xdr:to>
    <xdr:cxnSp macro="">
      <xdr:nvCxnSpPr>
        <xdr:cNvPr id="260" name="直線コネクタ 259"/>
        <xdr:cNvCxnSpPr/>
      </xdr:nvCxnSpPr>
      <xdr:spPr>
        <a:xfrm flipV="1">
          <a:off x="14401800" y="14476307"/>
          <a:ext cx="889000" cy="86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63923</xdr:rowOff>
    </xdr:from>
    <xdr:to>
      <xdr:col>22</xdr:col>
      <xdr:colOff>254000</xdr:colOff>
      <xdr:row>84</xdr:row>
      <xdr:rowOff>165523</xdr:rowOff>
    </xdr:to>
    <xdr:sp macro="" textlink="">
      <xdr:nvSpPr>
        <xdr:cNvPr id="261" name="フローチャート : 判断 260"/>
        <xdr:cNvSpPr/>
      </xdr:nvSpPr>
      <xdr:spPr>
        <a:xfrm>
          <a:off x="15240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150300</xdr:rowOff>
    </xdr:from>
    <xdr:ext cx="762000" cy="259045"/>
    <xdr:sp macro="" textlink="">
      <xdr:nvSpPr>
        <xdr:cNvPr id="262" name="テキスト ボックス 261"/>
        <xdr:cNvSpPr txBox="1"/>
      </xdr:nvSpPr>
      <xdr:spPr>
        <a:xfrm>
          <a:off x="14909800" y="1455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77893</xdr:rowOff>
    </xdr:from>
    <xdr:to>
      <xdr:col>21</xdr:col>
      <xdr:colOff>0</xdr:colOff>
      <xdr:row>89</xdr:row>
      <xdr:rowOff>126154</xdr:rowOff>
    </xdr:to>
    <xdr:cxnSp macro="">
      <xdr:nvCxnSpPr>
        <xdr:cNvPr id="263" name="直線コネクタ 262"/>
        <xdr:cNvCxnSpPr/>
      </xdr:nvCxnSpPr>
      <xdr:spPr>
        <a:xfrm flipV="1">
          <a:off x="13512800" y="1533694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37677</xdr:rowOff>
    </xdr:from>
    <xdr:to>
      <xdr:col>21</xdr:col>
      <xdr:colOff>50800</xdr:colOff>
      <xdr:row>88</xdr:row>
      <xdr:rowOff>139277</xdr:rowOff>
    </xdr:to>
    <xdr:sp macro="" textlink="">
      <xdr:nvSpPr>
        <xdr:cNvPr id="264" name="フローチャート : 判断 263"/>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149454</xdr:rowOff>
    </xdr:from>
    <xdr:ext cx="762000" cy="259045"/>
    <xdr:sp macro="" textlink="">
      <xdr:nvSpPr>
        <xdr:cNvPr id="265" name="テキスト ボックス 264"/>
        <xdr:cNvSpPr txBox="1"/>
      </xdr:nvSpPr>
      <xdr:spPr>
        <a:xfrm>
          <a:off x="14020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6" name="フローチャート : 判断 265"/>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2134</xdr:rowOff>
    </xdr:from>
    <xdr:ext cx="762000" cy="259045"/>
    <xdr:sp macro="" textlink="">
      <xdr:nvSpPr>
        <xdr:cNvPr id="267" name="テキスト ボックス 266"/>
        <xdr:cNvSpPr txBox="1"/>
      </xdr:nvSpPr>
      <xdr:spPr>
        <a:xfrm>
          <a:off x="13131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73" name="円/楕円 272"/>
        <xdr:cNvSpPr/>
      </xdr:nvSpPr>
      <xdr:spPr>
        <a:xfrm>
          <a:off x="169672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25416</xdr:rowOff>
    </xdr:from>
    <xdr:ext cx="762000" cy="259045"/>
    <xdr:sp macro="" textlink="">
      <xdr:nvSpPr>
        <xdr:cNvPr id="274" name="給与水準   （国との比較）該当値テキスト"/>
        <xdr:cNvSpPr txBox="1"/>
      </xdr:nvSpPr>
      <xdr:spPr>
        <a:xfrm>
          <a:off x="17106900" y="1459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37254</xdr:rowOff>
    </xdr:from>
    <xdr:to>
      <xdr:col>23</xdr:col>
      <xdr:colOff>457200</xdr:colOff>
      <xdr:row>85</xdr:row>
      <xdr:rowOff>138854</xdr:rowOff>
    </xdr:to>
    <xdr:sp macro="" textlink="">
      <xdr:nvSpPr>
        <xdr:cNvPr id="275" name="円/楕円 274"/>
        <xdr:cNvSpPr/>
      </xdr:nvSpPr>
      <xdr:spPr>
        <a:xfrm>
          <a:off x="16129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123631</xdr:rowOff>
    </xdr:from>
    <xdr:ext cx="736600" cy="259045"/>
    <xdr:sp macro="" textlink="">
      <xdr:nvSpPr>
        <xdr:cNvPr id="276" name="テキスト ボックス 275"/>
        <xdr:cNvSpPr txBox="1"/>
      </xdr:nvSpPr>
      <xdr:spPr>
        <a:xfrm>
          <a:off x="15798800" y="1469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23707</xdr:rowOff>
    </xdr:from>
    <xdr:to>
      <xdr:col>22</xdr:col>
      <xdr:colOff>254000</xdr:colOff>
      <xdr:row>84</xdr:row>
      <xdr:rowOff>125307</xdr:rowOff>
    </xdr:to>
    <xdr:sp macro="" textlink="">
      <xdr:nvSpPr>
        <xdr:cNvPr id="277" name="円/楕円 276"/>
        <xdr:cNvSpPr/>
      </xdr:nvSpPr>
      <xdr:spPr>
        <a:xfrm>
          <a:off x="15240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135484</xdr:rowOff>
    </xdr:from>
    <xdr:ext cx="762000" cy="259045"/>
    <xdr:sp macro="" textlink="">
      <xdr:nvSpPr>
        <xdr:cNvPr id="278" name="テキスト ボックス 277"/>
        <xdr:cNvSpPr txBox="1"/>
      </xdr:nvSpPr>
      <xdr:spPr>
        <a:xfrm>
          <a:off x="14909800" y="1419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27093</xdr:rowOff>
    </xdr:from>
    <xdr:to>
      <xdr:col>21</xdr:col>
      <xdr:colOff>50800</xdr:colOff>
      <xdr:row>89</xdr:row>
      <xdr:rowOff>128693</xdr:rowOff>
    </xdr:to>
    <xdr:sp macro="" textlink="">
      <xdr:nvSpPr>
        <xdr:cNvPr id="279" name="円/楕円 278"/>
        <xdr:cNvSpPr/>
      </xdr:nvSpPr>
      <xdr:spPr>
        <a:xfrm>
          <a:off x="14351000" y="152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113470</xdr:rowOff>
    </xdr:from>
    <xdr:ext cx="762000" cy="259045"/>
    <xdr:sp macro="" textlink="">
      <xdr:nvSpPr>
        <xdr:cNvPr id="280" name="テキスト ボックス 279"/>
        <xdr:cNvSpPr txBox="1"/>
      </xdr:nvSpPr>
      <xdr:spPr>
        <a:xfrm>
          <a:off x="14020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75354</xdr:rowOff>
    </xdr:from>
    <xdr:to>
      <xdr:col>19</xdr:col>
      <xdr:colOff>533400</xdr:colOff>
      <xdr:row>90</xdr:row>
      <xdr:rowOff>5504</xdr:rowOff>
    </xdr:to>
    <xdr:sp macro="" textlink="">
      <xdr:nvSpPr>
        <xdr:cNvPr id="281" name="円/楕円 280"/>
        <xdr:cNvSpPr/>
      </xdr:nvSpPr>
      <xdr:spPr>
        <a:xfrm>
          <a:off x="13462000" y="153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161731</xdr:rowOff>
    </xdr:from>
    <xdr:ext cx="762000" cy="259045"/>
    <xdr:sp macro="" textlink="">
      <xdr:nvSpPr>
        <xdr:cNvPr id="282" name="テキスト ボックス 281"/>
        <xdr:cNvSpPr txBox="1"/>
      </xdr:nvSpPr>
      <xdr:spPr>
        <a:xfrm>
          <a:off x="13131800" y="1542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７年度に策定した第１次別府市定員適正化計画の目標値以上の職員数を削減し、行財政改革に取り組んできた状況であるが、平成２４年度に、平成２４年４月１日を起点とした第２次定員適正化計画を策定し、１０年間で職員数を１３％削減する目標のもと、より適正な定員管理に努めてい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51943</xdr:rowOff>
    </xdr:from>
    <xdr:to>
      <xdr:col>24</xdr:col>
      <xdr:colOff>558800</xdr:colOff>
      <xdr:row>67</xdr:row>
      <xdr:rowOff>152400</xdr:rowOff>
    </xdr:to>
    <xdr:cxnSp macro="">
      <xdr:nvCxnSpPr>
        <xdr:cNvPr id="310" name="直線コネクタ 309"/>
        <xdr:cNvCxnSpPr/>
      </xdr:nvCxnSpPr>
      <xdr:spPr>
        <a:xfrm flipV="1">
          <a:off x="17018000" y="10338943"/>
          <a:ext cx="0" cy="1300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1"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2" name="直線コネクタ 311"/>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138320</xdr:rowOff>
    </xdr:from>
    <xdr:ext cx="762000" cy="259045"/>
    <xdr:sp macro="" textlink="">
      <xdr:nvSpPr>
        <xdr:cNvPr id="313" name="定員管理の状況最大値テキスト"/>
        <xdr:cNvSpPr txBox="1"/>
      </xdr:nvSpPr>
      <xdr:spPr>
        <a:xfrm>
          <a:off x="17106900" y="1008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24</xdr:col>
      <xdr:colOff>469900</xdr:colOff>
      <xdr:row>60</xdr:row>
      <xdr:rowOff>51943</xdr:rowOff>
    </xdr:from>
    <xdr:to>
      <xdr:col>24</xdr:col>
      <xdr:colOff>647700</xdr:colOff>
      <xdr:row>60</xdr:row>
      <xdr:rowOff>51943</xdr:rowOff>
    </xdr:to>
    <xdr:cxnSp macro="">
      <xdr:nvCxnSpPr>
        <xdr:cNvPr id="314" name="直線コネクタ 313"/>
        <xdr:cNvCxnSpPr/>
      </xdr:nvCxnSpPr>
      <xdr:spPr>
        <a:xfrm>
          <a:off x="16929100" y="1033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24638</xdr:rowOff>
    </xdr:from>
    <xdr:to>
      <xdr:col>24</xdr:col>
      <xdr:colOff>558800</xdr:colOff>
      <xdr:row>66</xdr:row>
      <xdr:rowOff>36703</xdr:rowOff>
    </xdr:to>
    <xdr:cxnSp macro="">
      <xdr:nvCxnSpPr>
        <xdr:cNvPr id="315" name="直線コネクタ 314"/>
        <xdr:cNvCxnSpPr/>
      </xdr:nvCxnSpPr>
      <xdr:spPr>
        <a:xfrm flipV="1">
          <a:off x="16179800" y="1134033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43705</xdr:rowOff>
    </xdr:from>
    <xdr:ext cx="762000" cy="259045"/>
    <xdr:sp macro="" textlink="">
      <xdr:nvSpPr>
        <xdr:cNvPr id="316" name="定員管理の状況平均値テキスト"/>
        <xdr:cNvSpPr txBox="1"/>
      </xdr:nvSpPr>
      <xdr:spPr>
        <a:xfrm>
          <a:off x="17106900" y="10845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24</xdr:col>
      <xdr:colOff>508000</xdr:colOff>
      <xdr:row>64</xdr:row>
      <xdr:rowOff>27178</xdr:rowOff>
    </xdr:from>
    <xdr:to>
      <xdr:col>24</xdr:col>
      <xdr:colOff>609600</xdr:colOff>
      <xdr:row>64</xdr:row>
      <xdr:rowOff>128778</xdr:rowOff>
    </xdr:to>
    <xdr:sp macro="" textlink="">
      <xdr:nvSpPr>
        <xdr:cNvPr id="317" name="フローチャート : 判断 316"/>
        <xdr:cNvSpPr/>
      </xdr:nvSpPr>
      <xdr:spPr>
        <a:xfrm>
          <a:off x="169672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36703</xdr:rowOff>
    </xdr:from>
    <xdr:to>
      <xdr:col>23</xdr:col>
      <xdr:colOff>406400</xdr:colOff>
      <xdr:row>66</xdr:row>
      <xdr:rowOff>43942</xdr:rowOff>
    </xdr:to>
    <xdr:cxnSp macro="">
      <xdr:nvCxnSpPr>
        <xdr:cNvPr id="318" name="直線コネクタ 317"/>
        <xdr:cNvCxnSpPr/>
      </xdr:nvCxnSpPr>
      <xdr:spPr>
        <a:xfrm flipV="1">
          <a:off x="15290800" y="11352403"/>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64</xdr:row>
      <xdr:rowOff>104394</xdr:rowOff>
    </xdr:from>
    <xdr:to>
      <xdr:col>23</xdr:col>
      <xdr:colOff>457200</xdr:colOff>
      <xdr:row>65</xdr:row>
      <xdr:rowOff>34544</xdr:rowOff>
    </xdr:to>
    <xdr:sp macro="" textlink="">
      <xdr:nvSpPr>
        <xdr:cNvPr id="319" name="フローチャート : 判断 318"/>
        <xdr:cNvSpPr/>
      </xdr:nvSpPr>
      <xdr:spPr>
        <a:xfrm>
          <a:off x="16129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44721</xdr:rowOff>
    </xdr:from>
    <xdr:ext cx="736600" cy="259045"/>
    <xdr:sp macro="" textlink="">
      <xdr:nvSpPr>
        <xdr:cNvPr id="320" name="テキスト ボックス 319"/>
        <xdr:cNvSpPr txBox="1"/>
      </xdr:nvSpPr>
      <xdr:spPr>
        <a:xfrm>
          <a:off x="15798800" y="10846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43942</xdr:rowOff>
    </xdr:from>
    <xdr:to>
      <xdr:col>22</xdr:col>
      <xdr:colOff>203200</xdr:colOff>
      <xdr:row>66</xdr:row>
      <xdr:rowOff>43942</xdr:rowOff>
    </xdr:to>
    <xdr:cxnSp macro="">
      <xdr:nvCxnSpPr>
        <xdr:cNvPr id="321" name="直線コネクタ 320"/>
        <xdr:cNvCxnSpPr/>
      </xdr:nvCxnSpPr>
      <xdr:spPr>
        <a:xfrm>
          <a:off x="14401800" y="113596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64</xdr:row>
      <xdr:rowOff>109220</xdr:rowOff>
    </xdr:from>
    <xdr:to>
      <xdr:col>22</xdr:col>
      <xdr:colOff>254000</xdr:colOff>
      <xdr:row>65</xdr:row>
      <xdr:rowOff>39370</xdr:rowOff>
    </xdr:to>
    <xdr:sp macro="" textlink="">
      <xdr:nvSpPr>
        <xdr:cNvPr id="322" name="フローチャート : 判断 321"/>
        <xdr:cNvSpPr/>
      </xdr:nvSpPr>
      <xdr:spPr>
        <a:xfrm>
          <a:off x="15240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49547</xdr:rowOff>
    </xdr:from>
    <xdr:ext cx="762000" cy="259045"/>
    <xdr:sp macro="" textlink="">
      <xdr:nvSpPr>
        <xdr:cNvPr id="323" name="テキスト ボックス 322"/>
        <xdr:cNvSpPr txBox="1"/>
      </xdr:nvSpPr>
      <xdr:spPr>
        <a:xfrm>
          <a:off x="14909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43942</xdr:rowOff>
    </xdr:from>
    <xdr:to>
      <xdr:col>21</xdr:col>
      <xdr:colOff>0</xdr:colOff>
      <xdr:row>66</xdr:row>
      <xdr:rowOff>106680</xdr:rowOff>
    </xdr:to>
    <xdr:cxnSp macro="">
      <xdr:nvCxnSpPr>
        <xdr:cNvPr id="324" name="直線コネクタ 323"/>
        <xdr:cNvCxnSpPr/>
      </xdr:nvCxnSpPr>
      <xdr:spPr>
        <a:xfrm flipV="1">
          <a:off x="13512800" y="1135964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116459</xdr:rowOff>
    </xdr:from>
    <xdr:to>
      <xdr:col>21</xdr:col>
      <xdr:colOff>50800</xdr:colOff>
      <xdr:row>65</xdr:row>
      <xdr:rowOff>46609</xdr:rowOff>
    </xdr:to>
    <xdr:sp macro="" textlink="">
      <xdr:nvSpPr>
        <xdr:cNvPr id="325" name="フローチャート : 判断 324"/>
        <xdr:cNvSpPr/>
      </xdr:nvSpPr>
      <xdr:spPr>
        <a:xfrm>
          <a:off x="14351000" y="1108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56786</xdr:rowOff>
    </xdr:from>
    <xdr:ext cx="762000" cy="259045"/>
    <xdr:sp macro="" textlink="">
      <xdr:nvSpPr>
        <xdr:cNvPr id="326" name="テキスト ボックス 325"/>
        <xdr:cNvSpPr txBox="1"/>
      </xdr:nvSpPr>
      <xdr:spPr>
        <a:xfrm>
          <a:off x="14020800" y="10858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169545</xdr:rowOff>
    </xdr:from>
    <xdr:to>
      <xdr:col>19</xdr:col>
      <xdr:colOff>533400</xdr:colOff>
      <xdr:row>65</xdr:row>
      <xdr:rowOff>99695</xdr:rowOff>
    </xdr:to>
    <xdr:sp macro="" textlink="">
      <xdr:nvSpPr>
        <xdr:cNvPr id="327" name="フローチャート : 判断 326"/>
        <xdr:cNvSpPr/>
      </xdr:nvSpPr>
      <xdr:spPr>
        <a:xfrm>
          <a:off x="13462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109872</xdr:rowOff>
    </xdr:from>
    <xdr:ext cx="762000" cy="259045"/>
    <xdr:sp macro="" textlink="">
      <xdr:nvSpPr>
        <xdr:cNvPr id="328" name="テキスト ボックス 327"/>
        <xdr:cNvSpPr txBox="1"/>
      </xdr:nvSpPr>
      <xdr:spPr>
        <a:xfrm>
          <a:off x="13131800" y="1091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65</xdr:row>
      <xdr:rowOff>145288</xdr:rowOff>
    </xdr:from>
    <xdr:to>
      <xdr:col>24</xdr:col>
      <xdr:colOff>609600</xdr:colOff>
      <xdr:row>66</xdr:row>
      <xdr:rowOff>75438</xdr:rowOff>
    </xdr:to>
    <xdr:sp macro="" textlink="">
      <xdr:nvSpPr>
        <xdr:cNvPr id="334" name="円/楕円 333"/>
        <xdr:cNvSpPr/>
      </xdr:nvSpPr>
      <xdr:spPr>
        <a:xfrm>
          <a:off x="16967200" y="11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117365</xdr:rowOff>
    </xdr:from>
    <xdr:ext cx="762000" cy="259045"/>
    <xdr:sp macro="" textlink="">
      <xdr:nvSpPr>
        <xdr:cNvPr id="335" name="定員管理の状況該当値テキスト"/>
        <xdr:cNvSpPr txBox="1"/>
      </xdr:nvSpPr>
      <xdr:spPr>
        <a:xfrm>
          <a:off x="17106900" y="1126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157353</xdr:rowOff>
    </xdr:from>
    <xdr:to>
      <xdr:col>23</xdr:col>
      <xdr:colOff>457200</xdr:colOff>
      <xdr:row>66</xdr:row>
      <xdr:rowOff>87503</xdr:rowOff>
    </xdr:to>
    <xdr:sp macro="" textlink="">
      <xdr:nvSpPr>
        <xdr:cNvPr id="336" name="円/楕円 335"/>
        <xdr:cNvSpPr/>
      </xdr:nvSpPr>
      <xdr:spPr>
        <a:xfrm>
          <a:off x="16129000" y="1130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72280</xdr:rowOff>
    </xdr:from>
    <xdr:ext cx="736600" cy="259045"/>
    <xdr:sp macro="" textlink="">
      <xdr:nvSpPr>
        <xdr:cNvPr id="337" name="テキスト ボックス 336"/>
        <xdr:cNvSpPr txBox="1"/>
      </xdr:nvSpPr>
      <xdr:spPr>
        <a:xfrm>
          <a:off x="15798800" y="11387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164592</xdr:rowOff>
    </xdr:from>
    <xdr:to>
      <xdr:col>22</xdr:col>
      <xdr:colOff>254000</xdr:colOff>
      <xdr:row>66</xdr:row>
      <xdr:rowOff>94742</xdr:rowOff>
    </xdr:to>
    <xdr:sp macro="" textlink="">
      <xdr:nvSpPr>
        <xdr:cNvPr id="338" name="円/楕円 337"/>
        <xdr:cNvSpPr/>
      </xdr:nvSpPr>
      <xdr:spPr>
        <a:xfrm>
          <a:off x="15240000" y="113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79519</xdr:rowOff>
    </xdr:from>
    <xdr:ext cx="762000" cy="259045"/>
    <xdr:sp macro="" textlink="">
      <xdr:nvSpPr>
        <xdr:cNvPr id="339" name="テキスト ボックス 338"/>
        <xdr:cNvSpPr txBox="1"/>
      </xdr:nvSpPr>
      <xdr:spPr>
        <a:xfrm>
          <a:off x="14909800" y="1139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164592</xdr:rowOff>
    </xdr:from>
    <xdr:to>
      <xdr:col>21</xdr:col>
      <xdr:colOff>50800</xdr:colOff>
      <xdr:row>66</xdr:row>
      <xdr:rowOff>94742</xdr:rowOff>
    </xdr:to>
    <xdr:sp macro="" textlink="">
      <xdr:nvSpPr>
        <xdr:cNvPr id="340" name="円/楕円 339"/>
        <xdr:cNvSpPr/>
      </xdr:nvSpPr>
      <xdr:spPr>
        <a:xfrm>
          <a:off x="14351000" y="113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79519</xdr:rowOff>
    </xdr:from>
    <xdr:ext cx="762000" cy="259045"/>
    <xdr:sp macro="" textlink="">
      <xdr:nvSpPr>
        <xdr:cNvPr id="341" name="テキスト ボックス 340"/>
        <xdr:cNvSpPr txBox="1"/>
      </xdr:nvSpPr>
      <xdr:spPr>
        <a:xfrm>
          <a:off x="14020800" y="1139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55880</xdr:rowOff>
    </xdr:from>
    <xdr:to>
      <xdr:col>19</xdr:col>
      <xdr:colOff>533400</xdr:colOff>
      <xdr:row>66</xdr:row>
      <xdr:rowOff>157480</xdr:rowOff>
    </xdr:to>
    <xdr:sp macro="" textlink="">
      <xdr:nvSpPr>
        <xdr:cNvPr id="342" name="円/楕円 341"/>
        <xdr:cNvSpPr/>
      </xdr:nvSpPr>
      <xdr:spPr>
        <a:xfrm>
          <a:off x="13462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142257</xdr:rowOff>
    </xdr:from>
    <xdr:ext cx="762000" cy="259045"/>
    <xdr:sp macro="" textlink="">
      <xdr:nvSpPr>
        <xdr:cNvPr id="343" name="テキスト ボックス 342"/>
        <xdr:cNvSpPr txBox="1"/>
      </xdr:nvSpPr>
      <xdr:spPr>
        <a:xfrm>
          <a:off x="13131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分母となる標準財政額は増加したものの、控除財源となる特定財源、元利償還金・準元利償還金に係る基準財政需要額算入が減少したため、単年度では比率は悪化した。しかし、平成２７年度の単年度比率が平成２４年度を下回ったため、３ヵ年平均では比率は改善した。</a:t>
          </a:r>
        </a:p>
        <a:p>
          <a:r>
            <a:rPr kumimoji="1" lang="ja-JP" altLang="en-US" sz="1300">
              <a:latin typeface="ＭＳ Ｐゴシック"/>
            </a:rPr>
            <a:t>　依然として全国平均、県内平均及び類似団体平均と比較すると良好な数値となっている。今後は、臨時財政対策債など公債費償還の増加が見込まれることから、将来負担を見据えた効率的かつ効果的な事業執行及び事業選択により健全な財政運営に努め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131128</xdr:rowOff>
    </xdr:from>
    <xdr:to>
      <xdr:col>24</xdr:col>
      <xdr:colOff>558800</xdr:colOff>
      <xdr:row>45</xdr:row>
      <xdr:rowOff>17780</xdr:rowOff>
    </xdr:to>
    <xdr:cxnSp macro="">
      <xdr:nvCxnSpPr>
        <xdr:cNvPr id="368" name="直線コネクタ 367"/>
        <xdr:cNvCxnSpPr/>
      </xdr:nvCxnSpPr>
      <xdr:spPr>
        <a:xfrm flipV="1">
          <a:off x="17018000" y="6303328"/>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69"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0" name="直線コネクタ 369"/>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46055</xdr:rowOff>
    </xdr:from>
    <xdr:ext cx="762000" cy="259045"/>
    <xdr:sp macro="" textlink="">
      <xdr:nvSpPr>
        <xdr:cNvPr id="371" name="公債費負担の状況最大値テキスト"/>
        <xdr:cNvSpPr txBox="1"/>
      </xdr:nvSpPr>
      <xdr:spPr>
        <a:xfrm>
          <a:off x="17106900" y="604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131128</xdr:rowOff>
    </xdr:from>
    <xdr:to>
      <xdr:col>24</xdr:col>
      <xdr:colOff>647700</xdr:colOff>
      <xdr:row>36</xdr:row>
      <xdr:rowOff>131128</xdr:rowOff>
    </xdr:to>
    <xdr:cxnSp macro="">
      <xdr:nvCxnSpPr>
        <xdr:cNvPr id="372" name="直線コネクタ 371"/>
        <xdr:cNvCxnSpPr/>
      </xdr:nvCxnSpPr>
      <xdr:spPr>
        <a:xfrm>
          <a:off x="16929100" y="630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170815</xdr:rowOff>
    </xdr:from>
    <xdr:to>
      <xdr:col>24</xdr:col>
      <xdr:colOff>558800</xdr:colOff>
      <xdr:row>38</xdr:row>
      <xdr:rowOff>11430</xdr:rowOff>
    </xdr:to>
    <xdr:cxnSp macro="">
      <xdr:nvCxnSpPr>
        <xdr:cNvPr id="373" name="直線コネクタ 372"/>
        <xdr:cNvCxnSpPr/>
      </xdr:nvCxnSpPr>
      <xdr:spPr>
        <a:xfrm flipV="1">
          <a:off x="16179800" y="651446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107649</xdr:rowOff>
    </xdr:from>
    <xdr:ext cx="762000" cy="259045"/>
    <xdr:sp macro="" textlink="">
      <xdr:nvSpPr>
        <xdr:cNvPr id="374" name="公債費負担の状況平均値テキスト"/>
        <xdr:cNvSpPr txBox="1"/>
      </xdr:nvSpPr>
      <xdr:spPr>
        <a:xfrm>
          <a:off x="17106900" y="662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135572</xdr:rowOff>
    </xdr:from>
    <xdr:to>
      <xdr:col>24</xdr:col>
      <xdr:colOff>609600</xdr:colOff>
      <xdr:row>39</xdr:row>
      <xdr:rowOff>65722</xdr:rowOff>
    </xdr:to>
    <xdr:sp macro="" textlink="">
      <xdr:nvSpPr>
        <xdr:cNvPr id="375" name="フローチャート : 判断 374"/>
        <xdr:cNvSpPr/>
      </xdr:nvSpPr>
      <xdr:spPr>
        <a:xfrm>
          <a:off x="169672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11430</xdr:rowOff>
    </xdr:from>
    <xdr:to>
      <xdr:col>23</xdr:col>
      <xdr:colOff>406400</xdr:colOff>
      <xdr:row>38</xdr:row>
      <xdr:rowOff>41593</xdr:rowOff>
    </xdr:to>
    <xdr:cxnSp macro="">
      <xdr:nvCxnSpPr>
        <xdr:cNvPr id="376" name="直線コネクタ 375"/>
        <xdr:cNvCxnSpPr/>
      </xdr:nvCxnSpPr>
      <xdr:spPr>
        <a:xfrm flipV="1">
          <a:off x="15290800" y="652653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72707</xdr:rowOff>
    </xdr:from>
    <xdr:to>
      <xdr:col>23</xdr:col>
      <xdr:colOff>457200</xdr:colOff>
      <xdr:row>40</xdr:row>
      <xdr:rowOff>2857</xdr:rowOff>
    </xdr:to>
    <xdr:sp macro="" textlink="">
      <xdr:nvSpPr>
        <xdr:cNvPr id="377" name="フローチャート : 判断 376"/>
        <xdr:cNvSpPr/>
      </xdr:nvSpPr>
      <xdr:spPr>
        <a:xfrm>
          <a:off x="16129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159084</xdr:rowOff>
    </xdr:from>
    <xdr:ext cx="736600" cy="259045"/>
    <xdr:sp macro="" textlink="">
      <xdr:nvSpPr>
        <xdr:cNvPr id="378" name="テキスト ボックス 377"/>
        <xdr:cNvSpPr txBox="1"/>
      </xdr:nvSpPr>
      <xdr:spPr>
        <a:xfrm>
          <a:off x="15798800" y="684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41593</xdr:rowOff>
    </xdr:from>
    <xdr:to>
      <xdr:col>22</xdr:col>
      <xdr:colOff>203200</xdr:colOff>
      <xdr:row>38</xdr:row>
      <xdr:rowOff>59690</xdr:rowOff>
    </xdr:to>
    <xdr:cxnSp macro="">
      <xdr:nvCxnSpPr>
        <xdr:cNvPr id="379" name="直線コネクタ 378"/>
        <xdr:cNvCxnSpPr/>
      </xdr:nvCxnSpPr>
      <xdr:spPr>
        <a:xfrm flipV="1">
          <a:off x="14401800" y="655669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120968</xdr:rowOff>
    </xdr:from>
    <xdr:to>
      <xdr:col>22</xdr:col>
      <xdr:colOff>254000</xdr:colOff>
      <xdr:row>40</xdr:row>
      <xdr:rowOff>51118</xdr:rowOff>
    </xdr:to>
    <xdr:sp macro="" textlink="">
      <xdr:nvSpPr>
        <xdr:cNvPr id="380" name="フローチャート : 判断 379"/>
        <xdr:cNvSpPr/>
      </xdr:nvSpPr>
      <xdr:spPr>
        <a:xfrm>
          <a:off x="15240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35895</xdr:rowOff>
    </xdr:from>
    <xdr:ext cx="762000" cy="259045"/>
    <xdr:sp macro="" textlink="">
      <xdr:nvSpPr>
        <xdr:cNvPr id="381" name="テキスト ボックス 380"/>
        <xdr:cNvSpPr txBox="1"/>
      </xdr:nvSpPr>
      <xdr:spPr>
        <a:xfrm>
          <a:off x="149098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59690</xdr:rowOff>
    </xdr:from>
    <xdr:to>
      <xdr:col>21</xdr:col>
      <xdr:colOff>0</xdr:colOff>
      <xdr:row>38</xdr:row>
      <xdr:rowOff>59690</xdr:rowOff>
    </xdr:to>
    <xdr:cxnSp macro="">
      <xdr:nvCxnSpPr>
        <xdr:cNvPr id="382" name="直線コネクタ 381"/>
        <xdr:cNvCxnSpPr/>
      </xdr:nvCxnSpPr>
      <xdr:spPr>
        <a:xfrm>
          <a:off x="13512800" y="65747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157163</xdr:rowOff>
    </xdr:from>
    <xdr:to>
      <xdr:col>21</xdr:col>
      <xdr:colOff>50800</xdr:colOff>
      <xdr:row>40</xdr:row>
      <xdr:rowOff>87313</xdr:rowOff>
    </xdr:to>
    <xdr:sp macro="" textlink="">
      <xdr:nvSpPr>
        <xdr:cNvPr id="383" name="フローチャート : 判断 382"/>
        <xdr:cNvSpPr/>
      </xdr:nvSpPr>
      <xdr:spPr>
        <a:xfrm>
          <a:off x="14351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72090</xdr:rowOff>
    </xdr:from>
    <xdr:ext cx="762000" cy="259045"/>
    <xdr:sp macro="" textlink="">
      <xdr:nvSpPr>
        <xdr:cNvPr id="384" name="テキスト ボックス 383"/>
        <xdr:cNvSpPr txBox="1"/>
      </xdr:nvSpPr>
      <xdr:spPr>
        <a:xfrm>
          <a:off x="14020800" y="69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33972</xdr:rowOff>
    </xdr:from>
    <xdr:to>
      <xdr:col>19</xdr:col>
      <xdr:colOff>533400</xdr:colOff>
      <xdr:row>40</xdr:row>
      <xdr:rowOff>135572</xdr:rowOff>
    </xdr:to>
    <xdr:sp macro="" textlink="">
      <xdr:nvSpPr>
        <xdr:cNvPr id="385" name="フローチャート : 判断 384"/>
        <xdr:cNvSpPr/>
      </xdr:nvSpPr>
      <xdr:spPr>
        <a:xfrm>
          <a:off x="13462000" y="689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120349</xdr:rowOff>
    </xdr:from>
    <xdr:ext cx="762000" cy="259045"/>
    <xdr:sp macro="" textlink="">
      <xdr:nvSpPr>
        <xdr:cNvPr id="386" name="テキスト ボックス 385"/>
        <xdr:cNvSpPr txBox="1"/>
      </xdr:nvSpPr>
      <xdr:spPr>
        <a:xfrm>
          <a:off x="13131800" y="697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120015</xdr:rowOff>
    </xdr:from>
    <xdr:to>
      <xdr:col>24</xdr:col>
      <xdr:colOff>609600</xdr:colOff>
      <xdr:row>38</xdr:row>
      <xdr:rowOff>50165</xdr:rowOff>
    </xdr:to>
    <xdr:sp macro="" textlink="">
      <xdr:nvSpPr>
        <xdr:cNvPr id="392" name="円/楕円 391"/>
        <xdr:cNvSpPr/>
      </xdr:nvSpPr>
      <xdr:spPr>
        <a:xfrm>
          <a:off x="16967200" y="64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136542</xdr:rowOff>
    </xdr:from>
    <xdr:ext cx="762000" cy="259045"/>
    <xdr:sp macro="" textlink="">
      <xdr:nvSpPr>
        <xdr:cNvPr id="393" name="公債費負担の状況該当値テキスト"/>
        <xdr:cNvSpPr txBox="1"/>
      </xdr:nvSpPr>
      <xdr:spPr>
        <a:xfrm>
          <a:off x="17106900" y="6308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132080</xdr:rowOff>
    </xdr:from>
    <xdr:to>
      <xdr:col>23</xdr:col>
      <xdr:colOff>457200</xdr:colOff>
      <xdr:row>38</xdr:row>
      <xdr:rowOff>62230</xdr:rowOff>
    </xdr:to>
    <xdr:sp macro="" textlink="">
      <xdr:nvSpPr>
        <xdr:cNvPr id="394" name="円/楕円 393"/>
        <xdr:cNvSpPr/>
      </xdr:nvSpPr>
      <xdr:spPr>
        <a:xfrm>
          <a:off x="16129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72407</xdr:rowOff>
    </xdr:from>
    <xdr:ext cx="736600" cy="259045"/>
    <xdr:sp macro="" textlink="">
      <xdr:nvSpPr>
        <xdr:cNvPr id="395" name="テキスト ボックス 394"/>
        <xdr:cNvSpPr txBox="1"/>
      </xdr:nvSpPr>
      <xdr:spPr>
        <a:xfrm>
          <a:off x="15798800" y="624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162243</xdr:rowOff>
    </xdr:from>
    <xdr:to>
      <xdr:col>22</xdr:col>
      <xdr:colOff>254000</xdr:colOff>
      <xdr:row>38</xdr:row>
      <xdr:rowOff>92393</xdr:rowOff>
    </xdr:to>
    <xdr:sp macro="" textlink="">
      <xdr:nvSpPr>
        <xdr:cNvPr id="396" name="円/楕円 395"/>
        <xdr:cNvSpPr/>
      </xdr:nvSpPr>
      <xdr:spPr>
        <a:xfrm>
          <a:off x="15240000" y="650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102569</xdr:rowOff>
    </xdr:from>
    <xdr:ext cx="762000" cy="259045"/>
    <xdr:sp macro="" textlink="">
      <xdr:nvSpPr>
        <xdr:cNvPr id="397" name="テキスト ボックス 396"/>
        <xdr:cNvSpPr txBox="1"/>
      </xdr:nvSpPr>
      <xdr:spPr>
        <a:xfrm>
          <a:off x="14909800" y="627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8890</xdr:rowOff>
    </xdr:from>
    <xdr:to>
      <xdr:col>21</xdr:col>
      <xdr:colOff>50800</xdr:colOff>
      <xdr:row>38</xdr:row>
      <xdr:rowOff>110490</xdr:rowOff>
    </xdr:to>
    <xdr:sp macro="" textlink="">
      <xdr:nvSpPr>
        <xdr:cNvPr id="398" name="円/楕円 397"/>
        <xdr:cNvSpPr/>
      </xdr:nvSpPr>
      <xdr:spPr>
        <a:xfrm>
          <a:off x="14351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120667</xdr:rowOff>
    </xdr:from>
    <xdr:ext cx="762000" cy="259045"/>
    <xdr:sp macro="" textlink="">
      <xdr:nvSpPr>
        <xdr:cNvPr id="399" name="テキスト ボックス 398"/>
        <xdr:cNvSpPr txBox="1"/>
      </xdr:nvSpPr>
      <xdr:spPr>
        <a:xfrm>
          <a:off x="14020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8890</xdr:rowOff>
    </xdr:from>
    <xdr:to>
      <xdr:col>19</xdr:col>
      <xdr:colOff>533400</xdr:colOff>
      <xdr:row>38</xdr:row>
      <xdr:rowOff>110490</xdr:rowOff>
    </xdr:to>
    <xdr:sp macro="" textlink="">
      <xdr:nvSpPr>
        <xdr:cNvPr id="400" name="円/楕円 399"/>
        <xdr:cNvSpPr/>
      </xdr:nvSpPr>
      <xdr:spPr>
        <a:xfrm>
          <a:off x="13462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120667</xdr:rowOff>
    </xdr:from>
    <xdr:ext cx="762000" cy="259045"/>
    <xdr:sp macro="" textlink="">
      <xdr:nvSpPr>
        <xdr:cNvPr id="401" name="テキスト ボックス 400"/>
        <xdr:cNvSpPr txBox="1"/>
      </xdr:nvSpPr>
      <xdr:spPr>
        <a:xfrm>
          <a:off x="13131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額については、地方債残高の増加により増となった。しかし、充当可能基金及び臨時財政対策債を始めとした基準財政需要額算入見込額の増加により充当可能財源等が増となり、結果的に将来負担額を上回ることとなり前年度より改善された。</a:t>
          </a:r>
        </a:p>
        <a:p>
          <a:r>
            <a:rPr kumimoji="1" lang="ja-JP" altLang="en-US" sz="1300">
              <a:latin typeface="ＭＳ Ｐゴシック"/>
            </a:rPr>
            <a:t>　今後も地方債発行を伴う大型事業の実施等にあたっては、世代間負担の公平と公債費負担の中長期的な平準化などの観点から将来の負担を軽減するよう総点検を図り財政の健全化を推進する。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139869</xdr:rowOff>
    </xdr:to>
    <xdr:cxnSp macro="">
      <xdr:nvCxnSpPr>
        <xdr:cNvPr id="430" name="直線コネクタ 429"/>
        <xdr:cNvCxnSpPr/>
      </xdr:nvCxnSpPr>
      <xdr:spPr>
        <a:xfrm flipV="1">
          <a:off x="17018000" y="2370667"/>
          <a:ext cx="0" cy="1541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111946</xdr:rowOff>
    </xdr:from>
    <xdr:ext cx="762000" cy="259045"/>
    <xdr:sp macro="" textlink="">
      <xdr:nvSpPr>
        <xdr:cNvPr id="431" name="将来負担の状況最小値テキスト"/>
        <xdr:cNvSpPr txBox="1"/>
      </xdr:nvSpPr>
      <xdr:spPr>
        <a:xfrm>
          <a:off x="17106900" y="3883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191.6</a:t>
          </a:r>
          <a:endParaRPr kumimoji="1" lang="ja-JP" altLang="en-US" sz="1000" b="1">
            <a:latin typeface="ＭＳ Ｐゴシック"/>
          </a:endParaRPr>
        </a:p>
      </xdr:txBody>
    </xdr:sp>
    <xdr:clientData/>
  </xdr:oneCellAnchor>
  <xdr:twoCellAnchor>
    <xdr:from>
      <xdr:col>24</xdr:col>
      <xdr:colOff>469900</xdr:colOff>
      <xdr:row>22</xdr:row>
      <xdr:rowOff>139869</xdr:rowOff>
    </xdr:from>
    <xdr:to>
      <xdr:col>24</xdr:col>
      <xdr:colOff>647700</xdr:colOff>
      <xdr:row>22</xdr:row>
      <xdr:rowOff>139869</xdr:rowOff>
    </xdr:to>
    <xdr:cxnSp macro="">
      <xdr:nvCxnSpPr>
        <xdr:cNvPr id="432" name="直線コネクタ 431"/>
        <xdr:cNvCxnSpPr/>
      </xdr:nvCxnSpPr>
      <xdr:spPr>
        <a:xfrm>
          <a:off x="16929100" y="391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34815</xdr:rowOff>
    </xdr:from>
    <xdr:ext cx="762000" cy="259045"/>
    <xdr:sp macro="" textlink="">
      <xdr:nvSpPr>
        <xdr:cNvPr id="435" name="将来負担の状況平均値テキスト"/>
        <xdr:cNvSpPr txBox="1"/>
      </xdr:nvSpPr>
      <xdr:spPr>
        <a:xfrm>
          <a:off x="17106900" y="2435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62738</xdr:rowOff>
    </xdr:from>
    <xdr:to>
      <xdr:col>24</xdr:col>
      <xdr:colOff>609600</xdr:colOff>
      <xdr:row>14</xdr:row>
      <xdr:rowOff>164338</xdr:rowOff>
    </xdr:to>
    <xdr:sp macro="" textlink="">
      <xdr:nvSpPr>
        <xdr:cNvPr id="436" name="フローチャート : 判断 435"/>
        <xdr:cNvSpPr/>
      </xdr:nvSpPr>
      <xdr:spPr>
        <a:xfrm>
          <a:off x="169672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19981</xdr:rowOff>
    </xdr:from>
    <xdr:to>
      <xdr:col>23</xdr:col>
      <xdr:colOff>457200</xdr:colOff>
      <xdr:row>15</xdr:row>
      <xdr:rowOff>121581</xdr:rowOff>
    </xdr:to>
    <xdr:sp macro="" textlink="">
      <xdr:nvSpPr>
        <xdr:cNvPr id="437" name="フローチャート : 判断 436"/>
        <xdr:cNvSpPr/>
      </xdr:nvSpPr>
      <xdr:spPr>
        <a:xfrm>
          <a:off x="16129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131758</xdr:rowOff>
    </xdr:from>
    <xdr:ext cx="736600" cy="259045"/>
    <xdr:sp macro="" textlink="">
      <xdr:nvSpPr>
        <xdr:cNvPr id="438" name="テキスト ボックス 437"/>
        <xdr:cNvSpPr txBox="1"/>
      </xdr:nvSpPr>
      <xdr:spPr>
        <a:xfrm>
          <a:off x="15798800" y="2360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50546</xdr:rowOff>
    </xdr:from>
    <xdr:to>
      <xdr:col>22</xdr:col>
      <xdr:colOff>254000</xdr:colOff>
      <xdr:row>15</xdr:row>
      <xdr:rowOff>152146</xdr:rowOff>
    </xdr:to>
    <xdr:sp macro="" textlink="">
      <xdr:nvSpPr>
        <xdr:cNvPr id="439" name="フローチャート : 判断 438"/>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162323</xdr:rowOff>
    </xdr:from>
    <xdr:ext cx="762000" cy="259045"/>
    <xdr:sp macro="" textlink="">
      <xdr:nvSpPr>
        <xdr:cNvPr id="440" name="テキスト ボックス 439"/>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118914</xdr:rowOff>
    </xdr:from>
    <xdr:to>
      <xdr:col>21</xdr:col>
      <xdr:colOff>50800</xdr:colOff>
      <xdr:row>16</xdr:row>
      <xdr:rowOff>49064</xdr:rowOff>
    </xdr:to>
    <xdr:sp macro="" textlink="">
      <xdr:nvSpPr>
        <xdr:cNvPr id="441" name="フローチャート : 判断 440"/>
        <xdr:cNvSpPr/>
      </xdr:nvSpPr>
      <xdr:spPr>
        <a:xfrm>
          <a:off x="14351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59241</xdr:rowOff>
    </xdr:from>
    <xdr:ext cx="762000" cy="259045"/>
    <xdr:sp macro="" textlink="">
      <xdr:nvSpPr>
        <xdr:cNvPr id="442" name="テキスト ボックス 441"/>
        <xdr:cNvSpPr txBox="1"/>
      </xdr:nvSpPr>
      <xdr:spPr>
        <a:xfrm>
          <a:off x="14020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23072</xdr:rowOff>
    </xdr:from>
    <xdr:to>
      <xdr:col>19</xdr:col>
      <xdr:colOff>533400</xdr:colOff>
      <xdr:row>16</xdr:row>
      <xdr:rowOff>124672</xdr:rowOff>
    </xdr:to>
    <xdr:sp macro="" textlink="">
      <xdr:nvSpPr>
        <xdr:cNvPr id="443" name="フローチャート : 判断 442"/>
        <xdr:cNvSpPr/>
      </xdr:nvSpPr>
      <xdr:spPr>
        <a:xfrm>
          <a:off x="13462000" y="276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134849</xdr:rowOff>
    </xdr:from>
    <xdr:ext cx="762000" cy="259045"/>
    <xdr:sp macro="" textlink="">
      <xdr:nvSpPr>
        <xdr:cNvPr id="444" name="テキスト ボックス 443"/>
        <xdr:cNvSpPr txBox="1"/>
      </xdr:nvSpPr>
      <xdr:spPr>
        <a:xfrm>
          <a:off x="13131800" y="25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大分県別府市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120,658
116,490
125.34
48,290,152
47,097,413
967,032
25,198,142
34,255,469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依然として職員数や給与水準が類似団体と比較して高いことから、今後も平成２４年度に策定した第２次定員適正化計画に基づき職員の削減を図る。また、事務事業の整理、職員の適正配置、給与制度の見直しに努め、人件費の削減に取組む。</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40</xdr:row>
      <xdr:rowOff>73660</xdr:rowOff>
    </xdr:from>
    <xdr:to>
      <xdr:col>7</xdr:col>
      <xdr:colOff>104775</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39370</xdr:rowOff>
    </xdr:from>
    <xdr:to>
      <xdr:col>7</xdr:col>
      <xdr:colOff>15875</xdr:colOff>
      <xdr:row>39</xdr:row>
      <xdr:rowOff>130810</xdr:rowOff>
    </xdr:to>
    <xdr:cxnSp macro="">
      <xdr:nvCxnSpPr>
        <xdr:cNvPr id="66" name="直線コネクタ 65"/>
        <xdr:cNvCxnSpPr/>
      </xdr:nvCxnSpPr>
      <xdr:spPr>
        <a:xfrm flipV="1">
          <a:off x="3987800" y="67259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20337</xdr:rowOff>
    </xdr:from>
    <xdr:ext cx="762000" cy="259045"/>
    <xdr:sp macro="" textlink="">
      <xdr:nvSpPr>
        <xdr:cNvPr id="67" name="人件費平均値テキスト"/>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3810</xdr:rowOff>
    </xdr:from>
    <xdr:to>
      <xdr:col>7</xdr:col>
      <xdr:colOff>66675</xdr:colOff>
      <xdr:row>37</xdr:row>
      <xdr:rowOff>105410</xdr:rowOff>
    </xdr:to>
    <xdr:sp macro="" textlink="">
      <xdr:nvSpPr>
        <xdr:cNvPr id="68" name="フローチャート :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130810</xdr:rowOff>
    </xdr:from>
    <xdr:to>
      <xdr:col>5</xdr:col>
      <xdr:colOff>549275</xdr:colOff>
      <xdr:row>40</xdr:row>
      <xdr:rowOff>149860</xdr:rowOff>
    </xdr:to>
    <xdr:cxnSp macro="">
      <xdr:nvCxnSpPr>
        <xdr:cNvPr id="69" name="直線コネクタ 68"/>
        <xdr:cNvCxnSpPr/>
      </xdr:nvCxnSpPr>
      <xdr:spPr>
        <a:xfrm flipV="1">
          <a:off x="3098800" y="68173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70" name="フローチャート : 判断 69"/>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47007</xdr:rowOff>
    </xdr:from>
    <xdr:ext cx="736600" cy="259045"/>
    <xdr:sp macro="" textlink="">
      <xdr:nvSpPr>
        <xdr:cNvPr id="71" name="テキスト ボックス 70"/>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104140</xdr:rowOff>
    </xdr:from>
    <xdr:to>
      <xdr:col>4</xdr:col>
      <xdr:colOff>346075</xdr:colOff>
      <xdr:row>40</xdr:row>
      <xdr:rowOff>149860</xdr:rowOff>
    </xdr:to>
    <xdr:cxnSp macro="">
      <xdr:nvCxnSpPr>
        <xdr:cNvPr id="72" name="直線コネクタ 71"/>
        <xdr:cNvCxnSpPr/>
      </xdr:nvCxnSpPr>
      <xdr:spPr>
        <a:xfrm>
          <a:off x="2209800" y="6962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47007</xdr:rowOff>
    </xdr:from>
    <xdr:ext cx="762000" cy="259045"/>
    <xdr:sp macro="" textlink="">
      <xdr:nvSpPr>
        <xdr:cNvPr id="74" name="テキスト ボックス 73"/>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104140</xdr:rowOff>
    </xdr:from>
    <xdr:to>
      <xdr:col>3</xdr:col>
      <xdr:colOff>142875</xdr:colOff>
      <xdr:row>40</xdr:row>
      <xdr:rowOff>142240</xdr:rowOff>
    </xdr:to>
    <xdr:cxnSp macro="">
      <xdr:nvCxnSpPr>
        <xdr:cNvPr id="75" name="直線コネクタ 74"/>
        <xdr:cNvCxnSpPr/>
      </xdr:nvCxnSpPr>
      <xdr:spPr>
        <a:xfrm flipV="1">
          <a:off x="1320800" y="6962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41910</xdr:rowOff>
    </xdr:from>
    <xdr:to>
      <xdr:col>3</xdr:col>
      <xdr:colOff>193675</xdr:colOff>
      <xdr:row>37</xdr:row>
      <xdr:rowOff>143510</xdr:rowOff>
    </xdr:to>
    <xdr:sp macro="" textlink="">
      <xdr:nvSpPr>
        <xdr:cNvPr id="76" name="フローチャート : 判断 75"/>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153687</xdr:rowOff>
    </xdr:from>
    <xdr:ext cx="762000" cy="259045"/>
    <xdr:sp macro="" textlink="">
      <xdr:nvSpPr>
        <xdr:cNvPr id="77" name="テキスト ボックス 76"/>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8" name="フローチャート :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35577</xdr:rowOff>
    </xdr:from>
    <xdr:ext cx="762000" cy="259045"/>
    <xdr:sp macro="" textlink="">
      <xdr:nvSpPr>
        <xdr:cNvPr id="79" name="テキスト ボックス 78"/>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160020</xdr:rowOff>
    </xdr:from>
    <xdr:to>
      <xdr:col>7</xdr:col>
      <xdr:colOff>66675</xdr:colOff>
      <xdr:row>39</xdr:row>
      <xdr:rowOff>90170</xdr:rowOff>
    </xdr:to>
    <xdr:sp macro="" textlink="">
      <xdr:nvSpPr>
        <xdr:cNvPr id="85" name="円/楕円 84"/>
        <xdr:cNvSpPr/>
      </xdr:nvSpPr>
      <xdr:spPr>
        <a:xfrm>
          <a:off x="47752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132097</xdr:rowOff>
    </xdr:from>
    <xdr:ext cx="762000" cy="259045"/>
    <xdr:sp macro="" textlink="">
      <xdr:nvSpPr>
        <xdr:cNvPr id="86" name="人件費該当値テキスト"/>
        <xdr:cNvSpPr txBox="1"/>
      </xdr:nvSpPr>
      <xdr:spPr>
        <a:xfrm>
          <a:off x="49149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80010</xdr:rowOff>
    </xdr:from>
    <xdr:to>
      <xdr:col>5</xdr:col>
      <xdr:colOff>600075</xdr:colOff>
      <xdr:row>40</xdr:row>
      <xdr:rowOff>10160</xdr:rowOff>
    </xdr:to>
    <xdr:sp macro="" textlink="">
      <xdr:nvSpPr>
        <xdr:cNvPr id="87" name="円/楕円 86"/>
        <xdr:cNvSpPr/>
      </xdr:nvSpPr>
      <xdr:spPr>
        <a:xfrm>
          <a:off x="3937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166387</xdr:rowOff>
    </xdr:from>
    <xdr:ext cx="736600" cy="259045"/>
    <xdr:sp macro="" textlink="">
      <xdr:nvSpPr>
        <xdr:cNvPr id="88" name="テキスト ボックス 87"/>
        <xdr:cNvSpPr txBox="1"/>
      </xdr:nvSpPr>
      <xdr:spPr>
        <a:xfrm>
          <a:off x="3606800" y="685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99060</xdr:rowOff>
    </xdr:from>
    <xdr:to>
      <xdr:col>4</xdr:col>
      <xdr:colOff>396875</xdr:colOff>
      <xdr:row>41</xdr:row>
      <xdr:rowOff>29210</xdr:rowOff>
    </xdr:to>
    <xdr:sp macro="" textlink="">
      <xdr:nvSpPr>
        <xdr:cNvPr id="89" name="円/楕円 88"/>
        <xdr:cNvSpPr/>
      </xdr:nvSpPr>
      <xdr:spPr>
        <a:xfrm>
          <a:off x="3048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13987</xdr:rowOff>
    </xdr:from>
    <xdr:ext cx="762000" cy="259045"/>
    <xdr:sp macro="" textlink="">
      <xdr:nvSpPr>
        <xdr:cNvPr id="90" name="テキスト ボックス 89"/>
        <xdr:cNvSpPr txBox="1"/>
      </xdr:nvSpPr>
      <xdr:spPr>
        <a:xfrm>
          <a:off x="2717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53340</xdr:rowOff>
    </xdr:from>
    <xdr:to>
      <xdr:col>3</xdr:col>
      <xdr:colOff>193675</xdr:colOff>
      <xdr:row>40</xdr:row>
      <xdr:rowOff>154940</xdr:rowOff>
    </xdr:to>
    <xdr:sp macro="" textlink="">
      <xdr:nvSpPr>
        <xdr:cNvPr id="91" name="円/楕円 90"/>
        <xdr:cNvSpPr/>
      </xdr:nvSpPr>
      <xdr:spPr>
        <a:xfrm>
          <a:off x="2159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139717</xdr:rowOff>
    </xdr:from>
    <xdr:ext cx="762000" cy="259045"/>
    <xdr:sp macro="" textlink="">
      <xdr:nvSpPr>
        <xdr:cNvPr id="92" name="テキスト ボックス 91"/>
        <xdr:cNvSpPr txBox="1"/>
      </xdr:nvSpPr>
      <xdr:spPr>
        <a:xfrm>
          <a:off x="1828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91440</xdr:rowOff>
    </xdr:from>
    <xdr:to>
      <xdr:col>1</xdr:col>
      <xdr:colOff>676275</xdr:colOff>
      <xdr:row>41</xdr:row>
      <xdr:rowOff>21590</xdr:rowOff>
    </xdr:to>
    <xdr:sp macro="" textlink="">
      <xdr:nvSpPr>
        <xdr:cNvPr id="93" name="円/楕円 92"/>
        <xdr:cNvSpPr/>
      </xdr:nvSpPr>
      <xdr:spPr>
        <a:xfrm>
          <a:off x="1270000" y="69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6367</xdr:rowOff>
    </xdr:from>
    <xdr:ext cx="762000" cy="259045"/>
    <xdr:sp macro="" textlink="">
      <xdr:nvSpPr>
        <xdr:cNvPr id="94" name="テキスト ボックス 93"/>
        <xdr:cNvSpPr txBox="1"/>
      </xdr:nvSpPr>
      <xdr:spPr>
        <a:xfrm>
          <a:off x="939800" y="703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ふるさと旅行券事業等により０．１ポイント増となったものの、類似団体、全国平均、県内平均と比較して良好な数値となっている。今後も第３次別府市行政改革推進計画により事務事業の見直しに取組む。</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4536</xdr:rowOff>
    </xdr:from>
    <xdr:to>
      <xdr:col>24</xdr:col>
      <xdr:colOff>31750</xdr:colOff>
      <xdr:row>22</xdr:row>
      <xdr:rowOff>18143</xdr:rowOff>
    </xdr:to>
    <xdr:cxnSp macro="">
      <xdr:nvCxnSpPr>
        <xdr:cNvPr id="124" name="直線コネクタ 123"/>
        <xdr:cNvCxnSpPr/>
      </xdr:nvCxnSpPr>
      <xdr:spPr>
        <a:xfrm flipV="1">
          <a:off x="16510000" y="2233386"/>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161670</xdr:rowOff>
    </xdr:from>
    <xdr:ext cx="762000" cy="259045"/>
    <xdr:sp macro="" textlink="">
      <xdr:nvSpPr>
        <xdr:cNvPr id="125" name="物件費最小値テキスト"/>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22</xdr:row>
      <xdr:rowOff>18143</xdr:rowOff>
    </xdr:from>
    <xdr:to>
      <xdr:col>24</xdr:col>
      <xdr:colOff>120650</xdr:colOff>
      <xdr:row>22</xdr:row>
      <xdr:rowOff>18143</xdr:rowOff>
    </xdr:to>
    <xdr:cxnSp macro="">
      <xdr:nvCxnSpPr>
        <xdr:cNvPr id="126" name="直線コネクタ 125"/>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90913</xdr:rowOff>
    </xdr:from>
    <xdr:ext cx="762000" cy="259045"/>
    <xdr:sp macro="" textlink="">
      <xdr:nvSpPr>
        <xdr:cNvPr id="127"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23</xdr:col>
      <xdr:colOff>628650</xdr:colOff>
      <xdr:row>13</xdr:row>
      <xdr:rowOff>4536</xdr:rowOff>
    </xdr:from>
    <xdr:to>
      <xdr:col>24</xdr:col>
      <xdr:colOff>120650</xdr:colOff>
      <xdr:row>13</xdr:row>
      <xdr:rowOff>4536</xdr:rowOff>
    </xdr:to>
    <xdr:cxnSp macro="">
      <xdr:nvCxnSpPr>
        <xdr:cNvPr id="128" name="直線コネクタ 127"/>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127000</xdr:rowOff>
    </xdr:from>
    <xdr:to>
      <xdr:col>24</xdr:col>
      <xdr:colOff>31750</xdr:colOff>
      <xdr:row>14</xdr:row>
      <xdr:rowOff>137886</xdr:rowOff>
    </xdr:to>
    <xdr:cxnSp macro="">
      <xdr:nvCxnSpPr>
        <xdr:cNvPr id="129" name="直線コネクタ 128"/>
        <xdr:cNvCxnSpPr/>
      </xdr:nvCxnSpPr>
      <xdr:spPr>
        <a:xfrm>
          <a:off x="15671800" y="25273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129920</xdr:rowOff>
    </xdr:from>
    <xdr:ext cx="762000" cy="259045"/>
    <xdr:sp macro="" textlink="">
      <xdr:nvSpPr>
        <xdr:cNvPr id="130"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31" name="フローチャート :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116114</xdr:rowOff>
    </xdr:from>
    <xdr:to>
      <xdr:col>22</xdr:col>
      <xdr:colOff>565150</xdr:colOff>
      <xdr:row>14</xdr:row>
      <xdr:rowOff>127000</xdr:rowOff>
    </xdr:to>
    <xdr:cxnSp macro="">
      <xdr:nvCxnSpPr>
        <xdr:cNvPr id="132" name="直線コネクタ 131"/>
        <xdr:cNvCxnSpPr/>
      </xdr:nvCxnSpPr>
      <xdr:spPr>
        <a:xfrm>
          <a:off x="14782800" y="25164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34" name="テキスト ボックス 133"/>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39914</xdr:rowOff>
    </xdr:from>
    <xdr:to>
      <xdr:col>21</xdr:col>
      <xdr:colOff>361950</xdr:colOff>
      <xdr:row>14</xdr:row>
      <xdr:rowOff>116114</xdr:rowOff>
    </xdr:to>
    <xdr:cxnSp macro="">
      <xdr:nvCxnSpPr>
        <xdr:cNvPr id="135" name="直線コネクタ 134"/>
        <xdr:cNvCxnSpPr/>
      </xdr:nvCxnSpPr>
      <xdr:spPr>
        <a:xfrm>
          <a:off x="13893800" y="24402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27214</xdr:rowOff>
    </xdr:from>
    <xdr:to>
      <xdr:col>21</xdr:col>
      <xdr:colOff>412750</xdr:colOff>
      <xdr:row>16</xdr:row>
      <xdr:rowOff>128814</xdr:rowOff>
    </xdr:to>
    <xdr:sp macro="" textlink="">
      <xdr:nvSpPr>
        <xdr:cNvPr id="136" name="フローチャート : 判断 135"/>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113591</xdr:rowOff>
    </xdr:from>
    <xdr:ext cx="762000" cy="259045"/>
    <xdr:sp macro="" textlink="">
      <xdr:nvSpPr>
        <xdr:cNvPr id="137" name="テキスト ボックス 136"/>
        <xdr:cNvSpPr txBox="1"/>
      </xdr:nvSpPr>
      <xdr:spPr>
        <a:xfrm>
          <a:off x="14401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39914</xdr:rowOff>
    </xdr:from>
    <xdr:to>
      <xdr:col>20</xdr:col>
      <xdr:colOff>158750</xdr:colOff>
      <xdr:row>14</xdr:row>
      <xdr:rowOff>72571</xdr:rowOff>
    </xdr:to>
    <xdr:cxnSp macro="">
      <xdr:nvCxnSpPr>
        <xdr:cNvPr id="138" name="直線コネクタ 137"/>
        <xdr:cNvCxnSpPr/>
      </xdr:nvCxnSpPr>
      <xdr:spPr>
        <a:xfrm flipV="1">
          <a:off x="13004800" y="24402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155121</xdr:rowOff>
    </xdr:from>
    <xdr:to>
      <xdr:col>20</xdr:col>
      <xdr:colOff>209550</xdr:colOff>
      <xdr:row>16</xdr:row>
      <xdr:rowOff>85271</xdr:rowOff>
    </xdr:to>
    <xdr:sp macro="" textlink="">
      <xdr:nvSpPr>
        <xdr:cNvPr id="139" name="フローチャート : 判断 138"/>
        <xdr:cNvSpPr/>
      </xdr:nvSpPr>
      <xdr:spPr>
        <a:xfrm>
          <a:off x="13843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70048</xdr:rowOff>
    </xdr:from>
    <xdr:ext cx="762000" cy="259045"/>
    <xdr:sp macro="" textlink="">
      <xdr:nvSpPr>
        <xdr:cNvPr id="140" name="テキスト ボックス 139"/>
        <xdr:cNvSpPr txBox="1"/>
      </xdr:nvSpPr>
      <xdr:spPr>
        <a:xfrm>
          <a:off x="13512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1" name="フローチャート :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37391</xdr:rowOff>
    </xdr:from>
    <xdr:ext cx="762000" cy="259045"/>
    <xdr:sp macro="" textlink="">
      <xdr:nvSpPr>
        <xdr:cNvPr id="142" name="テキスト ボックス 141"/>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87086</xdr:rowOff>
    </xdr:from>
    <xdr:to>
      <xdr:col>24</xdr:col>
      <xdr:colOff>82550</xdr:colOff>
      <xdr:row>15</xdr:row>
      <xdr:rowOff>17236</xdr:rowOff>
    </xdr:to>
    <xdr:sp macro="" textlink="">
      <xdr:nvSpPr>
        <xdr:cNvPr id="148" name="円/楕円 147"/>
        <xdr:cNvSpPr/>
      </xdr:nvSpPr>
      <xdr:spPr>
        <a:xfrm>
          <a:off x="164592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103613</xdr:rowOff>
    </xdr:from>
    <xdr:ext cx="762000" cy="259045"/>
    <xdr:sp macro="" textlink="">
      <xdr:nvSpPr>
        <xdr:cNvPr id="149" name="物件費該当値テキスト"/>
        <xdr:cNvSpPr txBox="1"/>
      </xdr:nvSpPr>
      <xdr:spPr>
        <a:xfrm>
          <a:off x="165989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76200</xdr:rowOff>
    </xdr:from>
    <xdr:to>
      <xdr:col>22</xdr:col>
      <xdr:colOff>615950</xdr:colOff>
      <xdr:row>15</xdr:row>
      <xdr:rowOff>6350</xdr:rowOff>
    </xdr:to>
    <xdr:sp macro="" textlink="">
      <xdr:nvSpPr>
        <xdr:cNvPr id="150" name="円/楕円 149"/>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16527</xdr:rowOff>
    </xdr:from>
    <xdr:ext cx="736600" cy="259045"/>
    <xdr:sp macro="" textlink="">
      <xdr:nvSpPr>
        <xdr:cNvPr id="151" name="テキスト ボックス 150"/>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65314</xdr:rowOff>
    </xdr:from>
    <xdr:to>
      <xdr:col>21</xdr:col>
      <xdr:colOff>412750</xdr:colOff>
      <xdr:row>14</xdr:row>
      <xdr:rowOff>166914</xdr:rowOff>
    </xdr:to>
    <xdr:sp macro="" textlink="">
      <xdr:nvSpPr>
        <xdr:cNvPr id="152" name="円/楕円 151"/>
        <xdr:cNvSpPr/>
      </xdr:nvSpPr>
      <xdr:spPr>
        <a:xfrm>
          <a:off x="14732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5641</xdr:rowOff>
    </xdr:from>
    <xdr:ext cx="762000" cy="259045"/>
    <xdr:sp macro="" textlink="">
      <xdr:nvSpPr>
        <xdr:cNvPr id="153" name="テキスト ボックス 152"/>
        <xdr:cNvSpPr txBox="1"/>
      </xdr:nvSpPr>
      <xdr:spPr>
        <a:xfrm>
          <a:off x="14401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160564</xdr:rowOff>
    </xdr:from>
    <xdr:to>
      <xdr:col>20</xdr:col>
      <xdr:colOff>209550</xdr:colOff>
      <xdr:row>14</xdr:row>
      <xdr:rowOff>90714</xdr:rowOff>
    </xdr:to>
    <xdr:sp macro="" textlink="">
      <xdr:nvSpPr>
        <xdr:cNvPr id="154" name="円/楕円 153"/>
        <xdr:cNvSpPr/>
      </xdr:nvSpPr>
      <xdr:spPr>
        <a:xfrm>
          <a:off x="13843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100891</xdr:rowOff>
    </xdr:from>
    <xdr:ext cx="762000" cy="259045"/>
    <xdr:sp macro="" textlink="">
      <xdr:nvSpPr>
        <xdr:cNvPr id="155" name="テキスト ボックス 154"/>
        <xdr:cNvSpPr txBox="1"/>
      </xdr:nvSpPr>
      <xdr:spPr>
        <a:xfrm>
          <a:off x="13512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21771</xdr:rowOff>
    </xdr:from>
    <xdr:to>
      <xdr:col>19</xdr:col>
      <xdr:colOff>6350</xdr:colOff>
      <xdr:row>14</xdr:row>
      <xdr:rowOff>123371</xdr:rowOff>
    </xdr:to>
    <xdr:sp macro="" textlink="">
      <xdr:nvSpPr>
        <xdr:cNvPr id="156" name="円/楕円 155"/>
        <xdr:cNvSpPr/>
      </xdr:nvSpPr>
      <xdr:spPr>
        <a:xfrm>
          <a:off x="12954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133548</xdr:rowOff>
    </xdr:from>
    <xdr:ext cx="762000" cy="259045"/>
    <xdr:sp macro="" textlink="">
      <xdr:nvSpPr>
        <xdr:cNvPr id="157" name="テキスト ボックス 156"/>
        <xdr:cNvSpPr txBox="1"/>
      </xdr:nvSpPr>
      <xdr:spPr>
        <a:xfrm>
          <a:off x="12623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おける経常収支比率が類似団体や全国平均・県内平均を上回っているのは、本市において生活保護受給率の高さ、障がい者施策の給付費が一因となっている。また、消費税改定に伴う、医療扶助や介護扶助の増が高い要因となっている。</a:t>
          </a:r>
        </a:p>
        <a:p>
          <a:r>
            <a:rPr kumimoji="1" lang="ja-JP" altLang="en-US" sz="1300">
              <a:latin typeface="ＭＳ Ｐゴシック"/>
            </a:rPr>
            <a:t>　今後も稼動年齢層を中心とした就労促進や、レセプト点検、ジェネリック医薬品の使用促進により生活保護費の抑制に努めたい。</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167822</xdr:rowOff>
    </xdr:to>
    <xdr:cxnSp macro="">
      <xdr:nvCxnSpPr>
        <xdr:cNvPr id="187" name="直線コネクタ 186"/>
        <xdr:cNvCxnSpPr/>
      </xdr:nvCxnSpPr>
      <xdr:spPr>
        <a:xfrm flipV="1">
          <a:off x="4826000" y="91567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0"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1" name="直線コネクタ 190"/>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61</xdr:row>
      <xdr:rowOff>135165</xdr:rowOff>
    </xdr:from>
    <xdr:to>
      <xdr:col>7</xdr:col>
      <xdr:colOff>15875</xdr:colOff>
      <xdr:row>62</xdr:row>
      <xdr:rowOff>78015</xdr:rowOff>
    </xdr:to>
    <xdr:cxnSp macro="">
      <xdr:nvCxnSpPr>
        <xdr:cNvPr id="192" name="直線コネクタ 191"/>
        <xdr:cNvCxnSpPr/>
      </xdr:nvCxnSpPr>
      <xdr:spPr>
        <a:xfrm flipV="1">
          <a:off x="3987800" y="1059361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141712</xdr:rowOff>
    </xdr:from>
    <xdr:ext cx="762000" cy="259045"/>
    <xdr:sp macro="" textlink="">
      <xdr:nvSpPr>
        <xdr:cNvPr id="193"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4" name="フローチャート :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78015</xdr:rowOff>
    </xdr:from>
    <xdr:to>
      <xdr:col>5</xdr:col>
      <xdr:colOff>549275</xdr:colOff>
      <xdr:row>62</xdr:row>
      <xdr:rowOff>78015</xdr:rowOff>
    </xdr:to>
    <xdr:cxnSp macro="">
      <xdr:nvCxnSpPr>
        <xdr:cNvPr id="195" name="直線コネクタ 194"/>
        <xdr:cNvCxnSpPr/>
      </xdr:nvCxnSpPr>
      <xdr:spPr>
        <a:xfrm>
          <a:off x="3098800" y="10365015"/>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6" name="フローチャート : 判断 195"/>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197" name="テキスト ボックス 196"/>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78015</xdr:rowOff>
    </xdr:from>
    <xdr:to>
      <xdr:col>4</xdr:col>
      <xdr:colOff>346075</xdr:colOff>
      <xdr:row>62</xdr:row>
      <xdr:rowOff>29028</xdr:rowOff>
    </xdr:to>
    <xdr:cxnSp macro="">
      <xdr:nvCxnSpPr>
        <xdr:cNvPr id="198" name="直線コネクタ 197"/>
        <xdr:cNvCxnSpPr/>
      </xdr:nvCxnSpPr>
      <xdr:spPr>
        <a:xfrm flipV="1">
          <a:off x="2209800" y="10365015"/>
          <a:ext cx="889000" cy="29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9" name="フローチャート : 判断 198"/>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200" name="テキスト ボックス 199"/>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102507</xdr:rowOff>
    </xdr:from>
    <xdr:to>
      <xdr:col>3</xdr:col>
      <xdr:colOff>142875</xdr:colOff>
      <xdr:row>62</xdr:row>
      <xdr:rowOff>29028</xdr:rowOff>
    </xdr:to>
    <xdr:cxnSp macro="">
      <xdr:nvCxnSpPr>
        <xdr:cNvPr id="201" name="直線コネクタ 200"/>
        <xdr:cNvCxnSpPr/>
      </xdr:nvCxnSpPr>
      <xdr:spPr>
        <a:xfrm>
          <a:off x="1320800" y="10218057"/>
          <a:ext cx="889000" cy="44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147155</xdr:rowOff>
    </xdr:from>
    <xdr:ext cx="762000" cy="259045"/>
    <xdr:sp macro="" textlink="">
      <xdr:nvSpPr>
        <xdr:cNvPr id="203" name="テキスト ボックス 202"/>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04" name="フローチャート : 判断 203"/>
        <xdr:cNvSpPr/>
      </xdr:nvSpPr>
      <xdr:spPr>
        <a:xfrm>
          <a:off x="1270000" y="935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32855</xdr:rowOff>
    </xdr:from>
    <xdr:ext cx="762000" cy="259045"/>
    <xdr:sp macro="" textlink="">
      <xdr:nvSpPr>
        <xdr:cNvPr id="205" name="テキスト ボックス 204"/>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61</xdr:row>
      <xdr:rowOff>84365</xdr:rowOff>
    </xdr:from>
    <xdr:to>
      <xdr:col>7</xdr:col>
      <xdr:colOff>66675</xdr:colOff>
      <xdr:row>62</xdr:row>
      <xdr:rowOff>14515</xdr:rowOff>
    </xdr:to>
    <xdr:sp macro="" textlink="">
      <xdr:nvSpPr>
        <xdr:cNvPr id="211" name="円/楕円 210"/>
        <xdr:cNvSpPr/>
      </xdr:nvSpPr>
      <xdr:spPr>
        <a:xfrm>
          <a:off x="4775200" y="105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164392</xdr:rowOff>
    </xdr:from>
    <xdr:ext cx="762000" cy="259045"/>
    <xdr:sp macro="" textlink="">
      <xdr:nvSpPr>
        <xdr:cNvPr id="212" name="扶助費該当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5</xdr:col>
      <xdr:colOff>498475</xdr:colOff>
      <xdr:row>62</xdr:row>
      <xdr:rowOff>27215</xdr:rowOff>
    </xdr:from>
    <xdr:to>
      <xdr:col>5</xdr:col>
      <xdr:colOff>600075</xdr:colOff>
      <xdr:row>62</xdr:row>
      <xdr:rowOff>128815</xdr:rowOff>
    </xdr:to>
    <xdr:sp macro="" textlink="">
      <xdr:nvSpPr>
        <xdr:cNvPr id="213" name="円/楕円 212"/>
        <xdr:cNvSpPr/>
      </xdr:nvSpPr>
      <xdr:spPr>
        <a:xfrm>
          <a:off x="3937000" y="1065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62</xdr:row>
      <xdr:rowOff>113592</xdr:rowOff>
    </xdr:from>
    <xdr:ext cx="736600" cy="259045"/>
    <xdr:sp macro="" textlink="">
      <xdr:nvSpPr>
        <xdr:cNvPr id="214" name="テキスト ボックス 213"/>
        <xdr:cNvSpPr txBox="1"/>
      </xdr:nvSpPr>
      <xdr:spPr>
        <a:xfrm>
          <a:off x="3606800" y="1074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27215</xdr:rowOff>
    </xdr:from>
    <xdr:to>
      <xdr:col>4</xdr:col>
      <xdr:colOff>396875</xdr:colOff>
      <xdr:row>60</xdr:row>
      <xdr:rowOff>128815</xdr:rowOff>
    </xdr:to>
    <xdr:sp macro="" textlink="">
      <xdr:nvSpPr>
        <xdr:cNvPr id="215" name="円/楕円 214"/>
        <xdr:cNvSpPr/>
      </xdr:nvSpPr>
      <xdr:spPr>
        <a:xfrm>
          <a:off x="3048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113592</xdr:rowOff>
    </xdr:from>
    <xdr:ext cx="762000" cy="259045"/>
    <xdr:sp macro="" textlink="">
      <xdr:nvSpPr>
        <xdr:cNvPr id="216" name="テキスト ボックス 215"/>
        <xdr:cNvSpPr txBox="1"/>
      </xdr:nvSpPr>
      <xdr:spPr>
        <a:xfrm>
          <a:off x="2717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3</xdr:col>
      <xdr:colOff>92075</xdr:colOff>
      <xdr:row>61</xdr:row>
      <xdr:rowOff>149678</xdr:rowOff>
    </xdr:from>
    <xdr:to>
      <xdr:col>3</xdr:col>
      <xdr:colOff>193675</xdr:colOff>
      <xdr:row>62</xdr:row>
      <xdr:rowOff>79828</xdr:rowOff>
    </xdr:to>
    <xdr:sp macro="" textlink="">
      <xdr:nvSpPr>
        <xdr:cNvPr id="217" name="円/楕円 216"/>
        <xdr:cNvSpPr/>
      </xdr:nvSpPr>
      <xdr:spPr>
        <a:xfrm>
          <a:off x="2159000" y="1060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62</xdr:row>
      <xdr:rowOff>64605</xdr:rowOff>
    </xdr:from>
    <xdr:ext cx="762000" cy="259045"/>
    <xdr:sp macro="" textlink="">
      <xdr:nvSpPr>
        <xdr:cNvPr id="218" name="テキスト ボックス 217"/>
        <xdr:cNvSpPr txBox="1"/>
      </xdr:nvSpPr>
      <xdr:spPr>
        <a:xfrm>
          <a:off x="1828800" y="1069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51707</xdr:rowOff>
    </xdr:from>
    <xdr:to>
      <xdr:col>1</xdr:col>
      <xdr:colOff>676275</xdr:colOff>
      <xdr:row>59</xdr:row>
      <xdr:rowOff>153307</xdr:rowOff>
    </xdr:to>
    <xdr:sp macro="" textlink="">
      <xdr:nvSpPr>
        <xdr:cNvPr id="219" name="円/楕円 218"/>
        <xdr:cNvSpPr/>
      </xdr:nvSpPr>
      <xdr:spPr>
        <a:xfrm>
          <a:off x="1270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138084</xdr:rowOff>
    </xdr:from>
    <xdr:ext cx="762000" cy="259045"/>
    <xdr:sp macro="" textlink="">
      <xdr:nvSpPr>
        <xdr:cNvPr id="220" name="テキスト ボックス 219"/>
        <xdr:cNvSpPr txBox="1"/>
      </xdr:nvSpPr>
      <xdr:spPr>
        <a:xfrm>
          <a:off x="939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が類似団体を上回っているのは、繰出金に係る比率が高いためである。国民健康保険事業会計については保険税負担の軽減に資する繰出金が多額となっており、介護保険事業会計においても介護給付費が増加傾向にある。また後期高齢者医療事業会計では低所得者の軽減措置として繰出している。各会計とも法定繰出のため急速な改善は困難であるが、関係機関と協力して給付等の適正化に取組んでい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61685</xdr:rowOff>
    </xdr:from>
    <xdr:to>
      <xdr:col>24</xdr:col>
      <xdr:colOff>31750</xdr:colOff>
      <xdr:row>61</xdr:row>
      <xdr:rowOff>102507</xdr:rowOff>
    </xdr:to>
    <xdr:cxnSp macro="">
      <xdr:nvCxnSpPr>
        <xdr:cNvPr id="250" name="直線コネクタ 249"/>
        <xdr:cNvCxnSpPr/>
      </xdr:nvCxnSpPr>
      <xdr:spPr>
        <a:xfrm flipV="1">
          <a:off x="16510000" y="8977085"/>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51"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52" name="直線コネクタ 251"/>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148062</xdr:rowOff>
    </xdr:from>
    <xdr:ext cx="762000" cy="259045"/>
    <xdr:sp macro="" textlink="">
      <xdr:nvSpPr>
        <xdr:cNvPr id="253" name="その他最大値テキスト"/>
        <xdr:cNvSpPr txBox="1"/>
      </xdr:nvSpPr>
      <xdr:spPr>
        <a:xfrm>
          <a:off x="16598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52</xdr:row>
      <xdr:rowOff>61685</xdr:rowOff>
    </xdr:from>
    <xdr:to>
      <xdr:col>24</xdr:col>
      <xdr:colOff>120650</xdr:colOff>
      <xdr:row>52</xdr:row>
      <xdr:rowOff>61685</xdr:rowOff>
    </xdr:to>
    <xdr:cxnSp macro="">
      <xdr:nvCxnSpPr>
        <xdr:cNvPr id="254" name="直線コネクタ 253"/>
        <xdr:cNvCxnSpPr/>
      </xdr:nvCxnSpPr>
      <xdr:spPr>
        <a:xfrm>
          <a:off x="16421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127000</xdr:rowOff>
    </xdr:from>
    <xdr:to>
      <xdr:col>24</xdr:col>
      <xdr:colOff>31750</xdr:colOff>
      <xdr:row>58</xdr:row>
      <xdr:rowOff>143328</xdr:rowOff>
    </xdr:to>
    <xdr:cxnSp macro="">
      <xdr:nvCxnSpPr>
        <xdr:cNvPr id="255" name="直線コネクタ 254"/>
        <xdr:cNvCxnSpPr/>
      </xdr:nvCxnSpPr>
      <xdr:spPr>
        <a:xfrm flipV="1">
          <a:off x="15671800" y="100711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92727</xdr:rowOff>
    </xdr:from>
    <xdr:ext cx="762000" cy="259045"/>
    <xdr:sp macro="" textlink="">
      <xdr:nvSpPr>
        <xdr:cNvPr id="256"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7" name="フローチャート : 判断 256"/>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143328</xdr:rowOff>
    </xdr:from>
    <xdr:to>
      <xdr:col>22</xdr:col>
      <xdr:colOff>565150</xdr:colOff>
      <xdr:row>59</xdr:row>
      <xdr:rowOff>4535</xdr:rowOff>
    </xdr:to>
    <xdr:cxnSp macro="">
      <xdr:nvCxnSpPr>
        <xdr:cNvPr id="258" name="直線コネクタ 257"/>
        <xdr:cNvCxnSpPr/>
      </xdr:nvCxnSpPr>
      <xdr:spPr>
        <a:xfrm flipV="1">
          <a:off x="14782800" y="100874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43543</xdr:rowOff>
    </xdr:from>
    <xdr:to>
      <xdr:col>22</xdr:col>
      <xdr:colOff>615950</xdr:colOff>
      <xdr:row>56</xdr:row>
      <xdr:rowOff>145143</xdr:rowOff>
    </xdr:to>
    <xdr:sp macro="" textlink="">
      <xdr:nvSpPr>
        <xdr:cNvPr id="259" name="フローチャート : 判断 258"/>
        <xdr:cNvSpPr/>
      </xdr:nvSpPr>
      <xdr:spPr>
        <a:xfrm>
          <a:off x="15621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155320</xdr:rowOff>
    </xdr:from>
    <xdr:ext cx="736600" cy="259045"/>
    <xdr:sp macro="" textlink="">
      <xdr:nvSpPr>
        <xdr:cNvPr id="260" name="テキスト ボックス 259"/>
        <xdr:cNvSpPr txBox="1"/>
      </xdr:nvSpPr>
      <xdr:spPr>
        <a:xfrm>
          <a:off x="15290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45357</xdr:rowOff>
    </xdr:from>
    <xdr:to>
      <xdr:col>21</xdr:col>
      <xdr:colOff>361950</xdr:colOff>
      <xdr:row>59</xdr:row>
      <xdr:rowOff>4535</xdr:rowOff>
    </xdr:to>
    <xdr:cxnSp macro="">
      <xdr:nvCxnSpPr>
        <xdr:cNvPr id="261" name="直線コネクタ 260"/>
        <xdr:cNvCxnSpPr/>
      </xdr:nvCxnSpPr>
      <xdr:spPr>
        <a:xfrm>
          <a:off x="13893800" y="99894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149678</xdr:rowOff>
    </xdr:from>
    <xdr:to>
      <xdr:col>21</xdr:col>
      <xdr:colOff>412750</xdr:colOff>
      <xdr:row>56</xdr:row>
      <xdr:rowOff>79828</xdr:rowOff>
    </xdr:to>
    <xdr:sp macro="" textlink="">
      <xdr:nvSpPr>
        <xdr:cNvPr id="262" name="フローチャート : 判断 261"/>
        <xdr:cNvSpPr/>
      </xdr:nvSpPr>
      <xdr:spPr>
        <a:xfrm>
          <a:off x="14732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90005</xdr:rowOff>
    </xdr:from>
    <xdr:ext cx="762000" cy="259045"/>
    <xdr:sp macro="" textlink="">
      <xdr:nvSpPr>
        <xdr:cNvPr id="263" name="テキスト ボックス 262"/>
        <xdr:cNvSpPr txBox="1"/>
      </xdr:nvSpPr>
      <xdr:spPr>
        <a:xfrm>
          <a:off x="14401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135165</xdr:rowOff>
    </xdr:from>
    <xdr:to>
      <xdr:col>20</xdr:col>
      <xdr:colOff>158750</xdr:colOff>
      <xdr:row>58</xdr:row>
      <xdr:rowOff>45357</xdr:rowOff>
    </xdr:to>
    <xdr:cxnSp macro="">
      <xdr:nvCxnSpPr>
        <xdr:cNvPr id="264" name="直線コネクタ 263"/>
        <xdr:cNvCxnSpPr/>
      </xdr:nvCxnSpPr>
      <xdr:spPr>
        <a:xfrm>
          <a:off x="13004800" y="99078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133350</xdr:rowOff>
    </xdr:from>
    <xdr:to>
      <xdr:col>20</xdr:col>
      <xdr:colOff>209550</xdr:colOff>
      <xdr:row>56</xdr:row>
      <xdr:rowOff>63500</xdr:rowOff>
    </xdr:to>
    <xdr:sp macro="" textlink="">
      <xdr:nvSpPr>
        <xdr:cNvPr id="265" name="フローチャート : 判断 264"/>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66" name="テキスト ボックス 265"/>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84365</xdr:rowOff>
    </xdr:from>
    <xdr:to>
      <xdr:col>19</xdr:col>
      <xdr:colOff>6350</xdr:colOff>
      <xdr:row>56</xdr:row>
      <xdr:rowOff>14515</xdr:rowOff>
    </xdr:to>
    <xdr:sp macro="" textlink="">
      <xdr:nvSpPr>
        <xdr:cNvPr id="267" name="フローチャート : 判断 266"/>
        <xdr:cNvSpPr/>
      </xdr:nvSpPr>
      <xdr:spPr>
        <a:xfrm>
          <a:off x="12954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24692</xdr:rowOff>
    </xdr:from>
    <xdr:ext cx="762000" cy="259045"/>
    <xdr:sp macro="" textlink="">
      <xdr:nvSpPr>
        <xdr:cNvPr id="268" name="テキスト ボックス 267"/>
        <xdr:cNvSpPr txBox="1"/>
      </xdr:nvSpPr>
      <xdr:spPr>
        <a:xfrm>
          <a:off x="12623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76200</xdr:rowOff>
    </xdr:from>
    <xdr:to>
      <xdr:col>24</xdr:col>
      <xdr:colOff>82550</xdr:colOff>
      <xdr:row>59</xdr:row>
      <xdr:rowOff>6350</xdr:rowOff>
    </xdr:to>
    <xdr:sp macro="" textlink="">
      <xdr:nvSpPr>
        <xdr:cNvPr id="274" name="円/楕円 273"/>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48277</xdr:rowOff>
    </xdr:from>
    <xdr:ext cx="762000" cy="259045"/>
    <xdr:sp macro="" textlink="">
      <xdr:nvSpPr>
        <xdr:cNvPr id="275"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92528</xdr:rowOff>
    </xdr:from>
    <xdr:to>
      <xdr:col>22</xdr:col>
      <xdr:colOff>615950</xdr:colOff>
      <xdr:row>59</xdr:row>
      <xdr:rowOff>22678</xdr:rowOff>
    </xdr:to>
    <xdr:sp macro="" textlink="">
      <xdr:nvSpPr>
        <xdr:cNvPr id="276" name="円/楕円 275"/>
        <xdr:cNvSpPr/>
      </xdr:nvSpPr>
      <xdr:spPr>
        <a:xfrm>
          <a:off x="15621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7455</xdr:rowOff>
    </xdr:from>
    <xdr:ext cx="736600" cy="259045"/>
    <xdr:sp macro="" textlink="">
      <xdr:nvSpPr>
        <xdr:cNvPr id="277" name="テキスト ボックス 276"/>
        <xdr:cNvSpPr txBox="1"/>
      </xdr:nvSpPr>
      <xdr:spPr>
        <a:xfrm>
          <a:off x="15290800" y="1012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125185</xdr:rowOff>
    </xdr:from>
    <xdr:to>
      <xdr:col>21</xdr:col>
      <xdr:colOff>412750</xdr:colOff>
      <xdr:row>59</xdr:row>
      <xdr:rowOff>55335</xdr:rowOff>
    </xdr:to>
    <xdr:sp macro="" textlink="">
      <xdr:nvSpPr>
        <xdr:cNvPr id="278" name="円/楕円 277"/>
        <xdr:cNvSpPr/>
      </xdr:nvSpPr>
      <xdr:spPr>
        <a:xfrm>
          <a:off x="14732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40112</xdr:rowOff>
    </xdr:from>
    <xdr:ext cx="762000" cy="259045"/>
    <xdr:sp macro="" textlink="">
      <xdr:nvSpPr>
        <xdr:cNvPr id="279" name="テキスト ボックス 278"/>
        <xdr:cNvSpPr txBox="1"/>
      </xdr:nvSpPr>
      <xdr:spPr>
        <a:xfrm>
          <a:off x="14401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166007</xdr:rowOff>
    </xdr:from>
    <xdr:to>
      <xdr:col>20</xdr:col>
      <xdr:colOff>209550</xdr:colOff>
      <xdr:row>58</xdr:row>
      <xdr:rowOff>96157</xdr:rowOff>
    </xdr:to>
    <xdr:sp macro="" textlink="">
      <xdr:nvSpPr>
        <xdr:cNvPr id="280" name="円/楕円 279"/>
        <xdr:cNvSpPr/>
      </xdr:nvSpPr>
      <xdr:spPr>
        <a:xfrm>
          <a:off x="13843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80934</xdr:rowOff>
    </xdr:from>
    <xdr:ext cx="762000" cy="259045"/>
    <xdr:sp macro="" textlink="">
      <xdr:nvSpPr>
        <xdr:cNvPr id="281" name="テキスト ボックス 280"/>
        <xdr:cNvSpPr txBox="1"/>
      </xdr:nvSpPr>
      <xdr:spPr>
        <a:xfrm>
          <a:off x="13512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84365</xdr:rowOff>
    </xdr:from>
    <xdr:to>
      <xdr:col>19</xdr:col>
      <xdr:colOff>6350</xdr:colOff>
      <xdr:row>58</xdr:row>
      <xdr:rowOff>14515</xdr:rowOff>
    </xdr:to>
    <xdr:sp macro="" textlink="">
      <xdr:nvSpPr>
        <xdr:cNvPr id="282" name="円/楕円 281"/>
        <xdr:cNvSpPr/>
      </xdr:nvSpPr>
      <xdr:spPr>
        <a:xfrm>
          <a:off x="12954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170742</xdr:rowOff>
    </xdr:from>
    <xdr:ext cx="762000" cy="259045"/>
    <xdr:sp macro="" textlink="">
      <xdr:nvSpPr>
        <xdr:cNvPr id="283" name="テキスト ボックス 282"/>
        <xdr:cNvSpPr txBox="1"/>
      </xdr:nvSpPr>
      <xdr:spPr>
        <a:xfrm>
          <a:off x="12623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に係る経常収支比率は、類似団体と比較し良好な数値となっているが、今後はごみ処理施設立替分の地方債残高の増による広域事務組合への負担金の増加が見込まれるため、補助金の見直しを行い、補助金の削減に努める。</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41</xdr:row>
      <xdr:rowOff>95250</xdr:rowOff>
    </xdr:to>
    <xdr:cxnSp macro="">
      <xdr:nvCxnSpPr>
        <xdr:cNvPr id="311" name="直線コネクタ 310"/>
        <xdr:cNvCxnSpPr/>
      </xdr:nvCxnSpPr>
      <xdr:spPr>
        <a:xfrm flipV="1">
          <a:off x="16510000" y="55753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67327</xdr:rowOff>
    </xdr:from>
    <xdr:ext cx="762000" cy="259045"/>
    <xdr:sp macro="" textlink="">
      <xdr:nvSpPr>
        <xdr:cNvPr id="312"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23</xdr:col>
      <xdr:colOff>628650</xdr:colOff>
      <xdr:row>41</xdr:row>
      <xdr:rowOff>95250</xdr:rowOff>
    </xdr:from>
    <xdr:to>
      <xdr:col>24</xdr:col>
      <xdr:colOff>120650</xdr:colOff>
      <xdr:row>41</xdr:row>
      <xdr:rowOff>95250</xdr:rowOff>
    </xdr:to>
    <xdr:cxnSp macro="">
      <xdr:nvCxnSpPr>
        <xdr:cNvPr id="313" name="直線コネクタ 312"/>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14"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5" name="直線コネクタ 314"/>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133350</xdr:rowOff>
    </xdr:from>
    <xdr:to>
      <xdr:col>24</xdr:col>
      <xdr:colOff>31750</xdr:colOff>
      <xdr:row>34</xdr:row>
      <xdr:rowOff>25400</xdr:rowOff>
    </xdr:to>
    <xdr:cxnSp macro="">
      <xdr:nvCxnSpPr>
        <xdr:cNvPr id="316" name="直線コネクタ 315"/>
        <xdr:cNvCxnSpPr/>
      </xdr:nvCxnSpPr>
      <xdr:spPr>
        <a:xfrm>
          <a:off x="15671800" y="57912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149877</xdr:rowOff>
    </xdr:from>
    <xdr:ext cx="762000" cy="259045"/>
    <xdr:sp macro="" textlink="">
      <xdr:nvSpPr>
        <xdr:cNvPr id="317" name="補助費等平均値テキスト"/>
        <xdr:cNvSpPr txBox="1"/>
      </xdr:nvSpPr>
      <xdr:spPr>
        <a:xfrm>
          <a:off x="16598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6350</xdr:rowOff>
    </xdr:from>
    <xdr:to>
      <xdr:col>24</xdr:col>
      <xdr:colOff>82550</xdr:colOff>
      <xdr:row>37</xdr:row>
      <xdr:rowOff>107950</xdr:rowOff>
    </xdr:to>
    <xdr:sp macro="" textlink="">
      <xdr:nvSpPr>
        <xdr:cNvPr id="318" name="フローチャート : 判断 317"/>
        <xdr:cNvSpPr/>
      </xdr:nvSpPr>
      <xdr:spPr>
        <a:xfrm>
          <a:off x="164592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133350</xdr:rowOff>
    </xdr:from>
    <xdr:to>
      <xdr:col>22</xdr:col>
      <xdr:colOff>565150</xdr:colOff>
      <xdr:row>34</xdr:row>
      <xdr:rowOff>38100</xdr:rowOff>
    </xdr:to>
    <xdr:cxnSp macro="">
      <xdr:nvCxnSpPr>
        <xdr:cNvPr id="319" name="直線コネクタ 318"/>
        <xdr:cNvCxnSpPr/>
      </xdr:nvCxnSpPr>
      <xdr:spPr>
        <a:xfrm flipV="1">
          <a:off x="14782800" y="5791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20" name="フローチャート : 判断 319"/>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21" name="テキスト ボックス 320"/>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38100</xdr:rowOff>
    </xdr:from>
    <xdr:to>
      <xdr:col>21</xdr:col>
      <xdr:colOff>361950</xdr:colOff>
      <xdr:row>34</xdr:row>
      <xdr:rowOff>114300</xdr:rowOff>
    </xdr:to>
    <xdr:cxnSp macro="">
      <xdr:nvCxnSpPr>
        <xdr:cNvPr id="322" name="直線コネクタ 321"/>
        <xdr:cNvCxnSpPr/>
      </xdr:nvCxnSpPr>
      <xdr:spPr>
        <a:xfrm flipV="1">
          <a:off x="13893800" y="5867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6350</xdr:rowOff>
    </xdr:from>
    <xdr:to>
      <xdr:col>21</xdr:col>
      <xdr:colOff>412750</xdr:colOff>
      <xdr:row>37</xdr:row>
      <xdr:rowOff>107950</xdr:rowOff>
    </xdr:to>
    <xdr:sp macro="" textlink="">
      <xdr:nvSpPr>
        <xdr:cNvPr id="323" name="フローチャート : 判断 322"/>
        <xdr:cNvSpPr/>
      </xdr:nvSpPr>
      <xdr:spPr>
        <a:xfrm>
          <a:off x="14732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92727</xdr:rowOff>
    </xdr:from>
    <xdr:ext cx="762000" cy="259045"/>
    <xdr:sp macro="" textlink="">
      <xdr:nvSpPr>
        <xdr:cNvPr id="324" name="テキスト ボックス 323"/>
        <xdr:cNvSpPr txBox="1"/>
      </xdr:nvSpPr>
      <xdr:spPr>
        <a:xfrm>
          <a:off x="14401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114300</xdr:rowOff>
    </xdr:from>
    <xdr:to>
      <xdr:col>20</xdr:col>
      <xdr:colOff>158750</xdr:colOff>
      <xdr:row>34</xdr:row>
      <xdr:rowOff>114300</xdr:rowOff>
    </xdr:to>
    <xdr:cxnSp macro="">
      <xdr:nvCxnSpPr>
        <xdr:cNvPr id="325" name="直線コネクタ 324"/>
        <xdr:cNvCxnSpPr/>
      </xdr:nvCxnSpPr>
      <xdr:spPr>
        <a:xfrm>
          <a:off x="13004800" y="5943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165100</xdr:rowOff>
    </xdr:from>
    <xdr:to>
      <xdr:col>20</xdr:col>
      <xdr:colOff>209550</xdr:colOff>
      <xdr:row>37</xdr:row>
      <xdr:rowOff>95250</xdr:rowOff>
    </xdr:to>
    <xdr:sp macro="" textlink="">
      <xdr:nvSpPr>
        <xdr:cNvPr id="326" name="フローチャート : 判断 325"/>
        <xdr:cNvSpPr/>
      </xdr:nvSpPr>
      <xdr:spPr>
        <a:xfrm>
          <a:off x="13843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80027</xdr:rowOff>
    </xdr:from>
    <xdr:ext cx="762000" cy="259045"/>
    <xdr:sp macro="" textlink="">
      <xdr:nvSpPr>
        <xdr:cNvPr id="327" name="テキスト ボックス 326"/>
        <xdr:cNvSpPr txBox="1"/>
      </xdr:nvSpPr>
      <xdr:spPr>
        <a:xfrm>
          <a:off x="13512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28" name="フローチャート : 判断 327"/>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80027</xdr:rowOff>
    </xdr:from>
    <xdr:ext cx="762000" cy="259045"/>
    <xdr:sp macro="" textlink="">
      <xdr:nvSpPr>
        <xdr:cNvPr id="329" name="テキスト ボックス 328"/>
        <xdr:cNvSpPr txBox="1"/>
      </xdr:nvSpPr>
      <xdr:spPr>
        <a:xfrm>
          <a:off x="12623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33</xdr:row>
      <xdr:rowOff>146050</xdr:rowOff>
    </xdr:from>
    <xdr:to>
      <xdr:col>24</xdr:col>
      <xdr:colOff>82550</xdr:colOff>
      <xdr:row>34</xdr:row>
      <xdr:rowOff>76200</xdr:rowOff>
    </xdr:to>
    <xdr:sp macro="" textlink="">
      <xdr:nvSpPr>
        <xdr:cNvPr id="335" name="円/楕円 334"/>
        <xdr:cNvSpPr/>
      </xdr:nvSpPr>
      <xdr:spPr>
        <a:xfrm>
          <a:off x="164592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162577</xdr:rowOff>
    </xdr:from>
    <xdr:ext cx="762000" cy="259045"/>
    <xdr:sp macro="" textlink="">
      <xdr:nvSpPr>
        <xdr:cNvPr id="336" name="補助費等該当値テキスト"/>
        <xdr:cNvSpPr txBox="1"/>
      </xdr:nvSpPr>
      <xdr:spPr>
        <a:xfrm>
          <a:off x="165989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82550</xdr:rowOff>
    </xdr:from>
    <xdr:to>
      <xdr:col>22</xdr:col>
      <xdr:colOff>615950</xdr:colOff>
      <xdr:row>34</xdr:row>
      <xdr:rowOff>12700</xdr:rowOff>
    </xdr:to>
    <xdr:sp macro="" textlink="">
      <xdr:nvSpPr>
        <xdr:cNvPr id="337" name="円/楕円 336"/>
        <xdr:cNvSpPr/>
      </xdr:nvSpPr>
      <xdr:spPr>
        <a:xfrm>
          <a:off x="156210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22877</xdr:rowOff>
    </xdr:from>
    <xdr:ext cx="736600" cy="259045"/>
    <xdr:sp macro="" textlink="">
      <xdr:nvSpPr>
        <xdr:cNvPr id="338" name="テキスト ボックス 337"/>
        <xdr:cNvSpPr txBox="1"/>
      </xdr:nvSpPr>
      <xdr:spPr>
        <a:xfrm>
          <a:off x="15290800" y="550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158750</xdr:rowOff>
    </xdr:from>
    <xdr:to>
      <xdr:col>21</xdr:col>
      <xdr:colOff>412750</xdr:colOff>
      <xdr:row>34</xdr:row>
      <xdr:rowOff>88900</xdr:rowOff>
    </xdr:to>
    <xdr:sp macro="" textlink="">
      <xdr:nvSpPr>
        <xdr:cNvPr id="339" name="円/楕円 338"/>
        <xdr:cNvSpPr/>
      </xdr:nvSpPr>
      <xdr:spPr>
        <a:xfrm>
          <a:off x="147320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99077</xdr:rowOff>
    </xdr:from>
    <xdr:ext cx="762000" cy="259045"/>
    <xdr:sp macro="" textlink="">
      <xdr:nvSpPr>
        <xdr:cNvPr id="340" name="テキスト ボックス 339"/>
        <xdr:cNvSpPr txBox="1"/>
      </xdr:nvSpPr>
      <xdr:spPr>
        <a:xfrm>
          <a:off x="144018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63500</xdr:rowOff>
    </xdr:from>
    <xdr:to>
      <xdr:col>20</xdr:col>
      <xdr:colOff>209550</xdr:colOff>
      <xdr:row>34</xdr:row>
      <xdr:rowOff>165100</xdr:rowOff>
    </xdr:to>
    <xdr:sp macro="" textlink="">
      <xdr:nvSpPr>
        <xdr:cNvPr id="341" name="円/楕円 340"/>
        <xdr:cNvSpPr/>
      </xdr:nvSpPr>
      <xdr:spPr>
        <a:xfrm>
          <a:off x="138430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3827</xdr:rowOff>
    </xdr:from>
    <xdr:ext cx="762000" cy="259045"/>
    <xdr:sp macro="" textlink="">
      <xdr:nvSpPr>
        <xdr:cNvPr id="342" name="テキスト ボックス 341"/>
        <xdr:cNvSpPr txBox="1"/>
      </xdr:nvSpPr>
      <xdr:spPr>
        <a:xfrm>
          <a:off x="135128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63500</xdr:rowOff>
    </xdr:from>
    <xdr:to>
      <xdr:col>19</xdr:col>
      <xdr:colOff>6350</xdr:colOff>
      <xdr:row>34</xdr:row>
      <xdr:rowOff>165100</xdr:rowOff>
    </xdr:to>
    <xdr:sp macro="" textlink="">
      <xdr:nvSpPr>
        <xdr:cNvPr id="343" name="円/楕円 342"/>
        <xdr:cNvSpPr/>
      </xdr:nvSpPr>
      <xdr:spPr>
        <a:xfrm>
          <a:off x="129540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3827</xdr:rowOff>
    </xdr:from>
    <xdr:ext cx="762000" cy="259045"/>
    <xdr:sp macro="" textlink="">
      <xdr:nvSpPr>
        <xdr:cNvPr id="344" name="テキスト ボックス 343"/>
        <xdr:cNvSpPr txBox="1"/>
      </xdr:nvSpPr>
      <xdr:spPr>
        <a:xfrm>
          <a:off x="126238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臨時財政対策債や旧緊急防災・減債事業債の元利償還金の増により増加傾向となっている。しかしながら、類似団体等と比較すると良好な数値となっており、今後も地方債発行を伴う大型事業の実施等にあたっては、世代間負担の公平と公債費負担の中長期的な平準化などの観点から将来の負担を軽減するよう財政の健全化を推進する。</a:t>
          </a: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37846</xdr:rowOff>
    </xdr:from>
    <xdr:to>
      <xdr:col>7</xdr:col>
      <xdr:colOff>15875</xdr:colOff>
      <xdr:row>80</xdr:row>
      <xdr:rowOff>127000</xdr:rowOff>
    </xdr:to>
    <xdr:cxnSp macro="">
      <xdr:nvCxnSpPr>
        <xdr:cNvPr id="369" name="直線コネクタ 368"/>
        <xdr:cNvCxnSpPr/>
      </xdr:nvCxnSpPr>
      <xdr:spPr>
        <a:xfrm flipV="1">
          <a:off x="4826000" y="1289659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70"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71" name="直線コネクタ 370"/>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124223</xdr:rowOff>
    </xdr:from>
    <xdr:ext cx="762000" cy="259045"/>
    <xdr:sp macro="" textlink="">
      <xdr:nvSpPr>
        <xdr:cNvPr id="372" name="公債費最大値テキスト"/>
        <xdr:cNvSpPr txBox="1"/>
      </xdr:nvSpPr>
      <xdr:spPr>
        <a:xfrm>
          <a:off x="4914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75</xdr:row>
      <xdr:rowOff>37846</xdr:rowOff>
    </xdr:from>
    <xdr:to>
      <xdr:col>7</xdr:col>
      <xdr:colOff>104775</xdr:colOff>
      <xdr:row>75</xdr:row>
      <xdr:rowOff>37846</xdr:rowOff>
    </xdr:to>
    <xdr:cxnSp macro="">
      <xdr:nvCxnSpPr>
        <xdr:cNvPr id="373" name="直線コネクタ 372"/>
        <xdr:cNvCxnSpPr/>
      </xdr:nvCxnSpPr>
      <xdr:spPr>
        <a:xfrm>
          <a:off x="4737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90424</xdr:rowOff>
    </xdr:from>
    <xdr:to>
      <xdr:col>7</xdr:col>
      <xdr:colOff>15875</xdr:colOff>
      <xdr:row>76</xdr:row>
      <xdr:rowOff>122428</xdr:rowOff>
    </xdr:to>
    <xdr:cxnSp macro="">
      <xdr:nvCxnSpPr>
        <xdr:cNvPr id="374" name="直線コネクタ 373"/>
        <xdr:cNvCxnSpPr/>
      </xdr:nvCxnSpPr>
      <xdr:spPr>
        <a:xfrm flipV="1">
          <a:off x="3987800" y="1312062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139716</xdr:rowOff>
    </xdr:from>
    <xdr:ext cx="762000" cy="259045"/>
    <xdr:sp macro="" textlink="">
      <xdr:nvSpPr>
        <xdr:cNvPr id="375" name="公債費平均値テキスト"/>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167639</xdr:rowOff>
    </xdr:from>
    <xdr:to>
      <xdr:col>7</xdr:col>
      <xdr:colOff>66675</xdr:colOff>
      <xdr:row>77</xdr:row>
      <xdr:rowOff>97789</xdr:rowOff>
    </xdr:to>
    <xdr:sp macro="" textlink="">
      <xdr:nvSpPr>
        <xdr:cNvPr id="376" name="フローチャート : 判断 375"/>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122428</xdr:rowOff>
    </xdr:from>
    <xdr:to>
      <xdr:col>5</xdr:col>
      <xdr:colOff>549275</xdr:colOff>
      <xdr:row>76</xdr:row>
      <xdr:rowOff>127000</xdr:rowOff>
    </xdr:to>
    <xdr:cxnSp macro="">
      <xdr:nvCxnSpPr>
        <xdr:cNvPr id="377" name="直線コネクタ 376"/>
        <xdr:cNvCxnSpPr/>
      </xdr:nvCxnSpPr>
      <xdr:spPr>
        <a:xfrm flipV="1">
          <a:off x="3098800" y="13152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78" name="フローチャート : 判断 377"/>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7129</xdr:rowOff>
    </xdr:from>
    <xdr:ext cx="736600" cy="259045"/>
    <xdr:sp macro="" textlink="">
      <xdr:nvSpPr>
        <xdr:cNvPr id="379" name="テキスト ボックス 378"/>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113285</xdr:rowOff>
    </xdr:from>
    <xdr:to>
      <xdr:col>4</xdr:col>
      <xdr:colOff>346075</xdr:colOff>
      <xdr:row>76</xdr:row>
      <xdr:rowOff>127000</xdr:rowOff>
    </xdr:to>
    <xdr:cxnSp macro="">
      <xdr:nvCxnSpPr>
        <xdr:cNvPr id="380" name="直線コネクタ 379"/>
        <xdr:cNvCxnSpPr/>
      </xdr:nvCxnSpPr>
      <xdr:spPr>
        <a:xfrm>
          <a:off x="2209800" y="131434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105918</xdr:rowOff>
    </xdr:from>
    <xdr:to>
      <xdr:col>4</xdr:col>
      <xdr:colOff>396875</xdr:colOff>
      <xdr:row>78</xdr:row>
      <xdr:rowOff>36068</xdr:rowOff>
    </xdr:to>
    <xdr:sp macro="" textlink="">
      <xdr:nvSpPr>
        <xdr:cNvPr id="381" name="フローチャート : 判断 380"/>
        <xdr:cNvSpPr/>
      </xdr:nvSpPr>
      <xdr:spPr>
        <a:xfrm>
          <a:off x="3048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20845</xdr:rowOff>
    </xdr:from>
    <xdr:ext cx="762000" cy="259045"/>
    <xdr:sp macro="" textlink="">
      <xdr:nvSpPr>
        <xdr:cNvPr id="382" name="テキスト ボックス 381"/>
        <xdr:cNvSpPr txBox="1"/>
      </xdr:nvSpPr>
      <xdr:spPr>
        <a:xfrm>
          <a:off x="2717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113285</xdr:rowOff>
    </xdr:from>
    <xdr:to>
      <xdr:col>3</xdr:col>
      <xdr:colOff>142875</xdr:colOff>
      <xdr:row>76</xdr:row>
      <xdr:rowOff>122428</xdr:rowOff>
    </xdr:to>
    <xdr:cxnSp macro="">
      <xdr:nvCxnSpPr>
        <xdr:cNvPr id="383" name="直線コネクタ 382"/>
        <xdr:cNvCxnSpPr/>
      </xdr:nvCxnSpPr>
      <xdr:spPr>
        <a:xfrm flipV="1">
          <a:off x="1320800" y="131434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84" name="フローチャート : 判断 383"/>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25416</xdr:rowOff>
    </xdr:from>
    <xdr:ext cx="762000" cy="259045"/>
    <xdr:sp macro="" textlink="">
      <xdr:nvSpPr>
        <xdr:cNvPr id="385" name="テキスト ボックス 384"/>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86" name="フローチャート : 判断 385"/>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87" name="テキスト ボックス 386"/>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39624</xdr:rowOff>
    </xdr:from>
    <xdr:to>
      <xdr:col>7</xdr:col>
      <xdr:colOff>66675</xdr:colOff>
      <xdr:row>76</xdr:row>
      <xdr:rowOff>141224</xdr:rowOff>
    </xdr:to>
    <xdr:sp macro="" textlink="">
      <xdr:nvSpPr>
        <xdr:cNvPr id="393" name="円/楕円 392"/>
        <xdr:cNvSpPr/>
      </xdr:nvSpPr>
      <xdr:spPr>
        <a:xfrm>
          <a:off x="4775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56151</xdr:rowOff>
    </xdr:from>
    <xdr:ext cx="762000" cy="259045"/>
    <xdr:sp macro="" textlink="">
      <xdr:nvSpPr>
        <xdr:cNvPr id="394" name="公債費該当値テキスト"/>
        <xdr:cNvSpPr txBox="1"/>
      </xdr:nvSpPr>
      <xdr:spPr>
        <a:xfrm>
          <a:off x="4914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71628</xdr:rowOff>
    </xdr:from>
    <xdr:to>
      <xdr:col>5</xdr:col>
      <xdr:colOff>600075</xdr:colOff>
      <xdr:row>77</xdr:row>
      <xdr:rowOff>1778</xdr:rowOff>
    </xdr:to>
    <xdr:sp macro="" textlink="">
      <xdr:nvSpPr>
        <xdr:cNvPr id="395" name="円/楕円 394"/>
        <xdr:cNvSpPr/>
      </xdr:nvSpPr>
      <xdr:spPr>
        <a:xfrm>
          <a:off x="3937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11955</xdr:rowOff>
    </xdr:from>
    <xdr:ext cx="736600" cy="259045"/>
    <xdr:sp macro="" textlink="">
      <xdr:nvSpPr>
        <xdr:cNvPr id="396" name="テキスト ボックス 395"/>
        <xdr:cNvSpPr txBox="1"/>
      </xdr:nvSpPr>
      <xdr:spPr>
        <a:xfrm>
          <a:off x="3606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76200</xdr:rowOff>
    </xdr:from>
    <xdr:to>
      <xdr:col>4</xdr:col>
      <xdr:colOff>396875</xdr:colOff>
      <xdr:row>77</xdr:row>
      <xdr:rowOff>6350</xdr:rowOff>
    </xdr:to>
    <xdr:sp macro="" textlink="">
      <xdr:nvSpPr>
        <xdr:cNvPr id="397" name="円/楕円 396"/>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16527</xdr:rowOff>
    </xdr:from>
    <xdr:ext cx="762000" cy="259045"/>
    <xdr:sp macro="" textlink="">
      <xdr:nvSpPr>
        <xdr:cNvPr id="398" name="テキスト ボックス 397"/>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62485</xdr:rowOff>
    </xdr:from>
    <xdr:to>
      <xdr:col>3</xdr:col>
      <xdr:colOff>193675</xdr:colOff>
      <xdr:row>76</xdr:row>
      <xdr:rowOff>164085</xdr:rowOff>
    </xdr:to>
    <xdr:sp macro="" textlink="">
      <xdr:nvSpPr>
        <xdr:cNvPr id="399" name="円/楕円 398"/>
        <xdr:cNvSpPr/>
      </xdr:nvSpPr>
      <xdr:spPr>
        <a:xfrm>
          <a:off x="2159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2811</xdr:rowOff>
    </xdr:from>
    <xdr:ext cx="762000" cy="259045"/>
    <xdr:sp macro="" textlink="">
      <xdr:nvSpPr>
        <xdr:cNvPr id="400" name="テキスト ボックス 399"/>
        <xdr:cNvSpPr txBox="1"/>
      </xdr:nvSpPr>
      <xdr:spPr>
        <a:xfrm>
          <a:off x="1828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71628</xdr:rowOff>
    </xdr:from>
    <xdr:to>
      <xdr:col>1</xdr:col>
      <xdr:colOff>676275</xdr:colOff>
      <xdr:row>77</xdr:row>
      <xdr:rowOff>1778</xdr:rowOff>
    </xdr:to>
    <xdr:sp macro="" textlink="">
      <xdr:nvSpPr>
        <xdr:cNvPr id="401" name="円/楕円 400"/>
        <xdr:cNvSpPr/>
      </xdr:nvSpPr>
      <xdr:spPr>
        <a:xfrm>
          <a:off x="1270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11955</xdr:rowOff>
    </xdr:from>
    <xdr:ext cx="762000" cy="259045"/>
    <xdr:sp macro="" textlink="">
      <xdr:nvSpPr>
        <xdr:cNvPr id="402" name="テキスト ボックス 401"/>
        <xdr:cNvSpPr txBox="1"/>
      </xdr:nvSpPr>
      <xdr:spPr>
        <a:xfrm>
          <a:off x="939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市は第三次産業が８割以上を占める観光都市であり、景気変動の影響を受けやすく、高い生活保護率が扶助費を押し上げている。人件費は減少傾向となっているが、依然として職員数や給与水準が類似団体平均を上回っている。人件費と扶助費で経常収支比率の約５割を占めることが財政硬直化の要因となっている。今後は扶助費の適正化、人件費の削減や給与構造の見直し等を行うことで経費の削減を図り、財政の健全化に努める。</a:t>
          </a: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127000</xdr:rowOff>
    </xdr:from>
    <xdr:to>
      <xdr:col>24</xdr:col>
      <xdr:colOff>31750</xdr:colOff>
      <xdr:row>80</xdr:row>
      <xdr:rowOff>58420</xdr:rowOff>
    </xdr:to>
    <xdr:cxnSp macro="">
      <xdr:nvCxnSpPr>
        <xdr:cNvPr id="428" name="直線コネクタ 427"/>
        <xdr:cNvCxnSpPr/>
      </xdr:nvCxnSpPr>
      <xdr:spPr>
        <a:xfrm flipV="1">
          <a:off x="16510000" y="1281430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29"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30" name="直線コネクタ 429"/>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41927</xdr:rowOff>
    </xdr:from>
    <xdr:ext cx="762000" cy="259045"/>
    <xdr:sp macro="" textlink="">
      <xdr:nvSpPr>
        <xdr:cNvPr id="431"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23</xdr:col>
      <xdr:colOff>628650</xdr:colOff>
      <xdr:row>74</xdr:row>
      <xdr:rowOff>127000</xdr:rowOff>
    </xdr:from>
    <xdr:to>
      <xdr:col>24</xdr:col>
      <xdr:colOff>120650</xdr:colOff>
      <xdr:row>74</xdr:row>
      <xdr:rowOff>127000</xdr:rowOff>
    </xdr:to>
    <xdr:cxnSp macro="">
      <xdr:nvCxnSpPr>
        <xdr:cNvPr id="432" name="直線コネクタ 431"/>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131572</xdr:rowOff>
    </xdr:from>
    <xdr:to>
      <xdr:col>24</xdr:col>
      <xdr:colOff>31750</xdr:colOff>
      <xdr:row>79</xdr:row>
      <xdr:rowOff>24130</xdr:rowOff>
    </xdr:to>
    <xdr:cxnSp macro="">
      <xdr:nvCxnSpPr>
        <xdr:cNvPr id="433" name="直線コネクタ 432"/>
        <xdr:cNvCxnSpPr/>
      </xdr:nvCxnSpPr>
      <xdr:spPr>
        <a:xfrm flipV="1">
          <a:off x="15671800" y="1350467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117873</xdr:rowOff>
    </xdr:from>
    <xdr:ext cx="762000" cy="259045"/>
    <xdr:sp macro="" textlink="">
      <xdr:nvSpPr>
        <xdr:cNvPr id="434" name="公債費以外平均値テキスト"/>
        <xdr:cNvSpPr txBox="1"/>
      </xdr:nvSpPr>
      <xdr:spPr>
        <a:xfrm>
          <a:off x="16598900" y="13148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101346</xdr:rowOff>
    </xdr:from>
    <xdr:to>
      <xdr:col>24</xdr:col>
      <xdr:colOff>82550</xdr:colOff>
      <xdr:row>78</xdr:row>
      <xdr:rowOff>31496</xdr:rowOff>
    </xdr:to>
    <xdr:sp macro="" textlink="">
      <xdr:nvSpPr>
        <xdr:cNvPr id="435" name="フローチャート : 判断 434"/>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24130</xdr:rowOff>
    </xdr:from>
    <xdr:to>
      <xdr:col>22</xdr:col>
      <xdr:colOff>565150</xdr:colOff>
      <xdr:row>79</xdr:row>
      <xdr:rowOff>74422</xdr:rowOff>
    </xdr:to>
    <xdr:cxnSp macro="">
      <xdr:nvCxnSpPr>
        <xdr:cNvPr id="436" name="直線コネクタ 435"/>
        <xdr:cNvCxnSpPr/>
      </xdr:nvCxnSpPr>
      <xdr:spPr>
        <a:xfrm flipV="1">
          <a:off x="14782800" y="135686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153924</xdr:rowOff>
    </xdr:from>
    <xdr:to>
      <xdr:col>22</xdr:col>
      <xdr:colOff>615950</xdr:colOff>
      <xdr:row>77</xdr:row>
      <xdr:rowOff>84074</xdr:rowOff>
    </xdr:to>
    <xdr:sp macro="" textlink="">
      <xdr:nvSpPr>
        <xdr:cNvPr id="437" name="フローチャート : 判断 436"/>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94251</xdr:rowOff>
    </xdr:from>
    <xdr:ext cx="736600" cy="259045"/>
    <xdr:sp macro="" textlink="">
      <xdr:nvSpPr>
        <xdr:cNvPr id="438" name="テキスト ボックス 437"/>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74422</xdr:rowOff>
    </xdr:from>
    <xdr:to>
      <xdr:col>21</xdr:col>
      <xdr:colOff>361950</xdr:colOff>
      <xdr:row>79</xdr:row>
      <xdr:rowOff>88137</xdr:rowOff>
    </xdr:to>
    <xdr:cxnSp macro="">
      <xdr:nvCxnSpPr>
        <xdr:cNvPr id="439" name="直線コネクタ 438"/>
        <xdr:cNvCxnSpPr/>
      </xdr:nvCxnSpPr>
      <xdr:spPr>
        <a:xfrm flipV="1">
          <a:off x="13893800" y="136189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40" name="フローチャート : 判断 439"/>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41" name="テキスト ボックス 440"/>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149861</xdr:rowOff>
    </xdr:from>
    <xdr:to>
      <xdr:col>20</xdr:col>
      <xdr:colOff>158750</xdr:colOff>
      <xdr:row>79</xdr:row>
      <xdr:rowOff>88137</xdr:rowOff>
    </xdr:to>
    <xdr:cxnSp macro="">
      <xdr:nvCxnSpPr>
        <xdr:cNvPr id="442" name="直線コネクタ 441"/>
        <xdr:cNvCxnSpPr/>
      </xdr:nvCxnSpPr>
      <xdr:spPr>
        <a:xfrm>
          <a:off x="13004800" y="13522961"/>
          <a:ext cx="889000" cy="1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112776</xdr:rowOff>
    </xdr:from>
    <xdr:to>
      <xdr:col>20</xdr:col>
      <xdr:colOff>209550</xdr:colOff>
      <xdr:row>77</xdr:row>
      <xdr:rowOff>42926</xdr:rowOff>
    </xdr:to>
    <xdr:sp macro="" textlink="">
      <xdr:nvSpPr>
        <xdr:cNvPr id="443" name="フローチャート : 判断 442"/>
        <xdr:cNvSpPr/>
      </xdr:nvSpPr>
      <xdr:spPr>
        <a:xfrm>
          <a:off x="13843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53103</xdr:rowOff>
    </xdr:from>
    <xdr:ext cx="762000" cy="259045"/>
    <xdr:sp macro="" textlink="">
      <xdr:nvSpPr>
        <xdr:cNvPr id="444" name="テキスト ボックス 443"/>
        <xdr:cNvSpPr txBox="1"/>
      </xdr:nvSpPr>
      <xdr:spPr>
        <a:xfrm>
          <a:off x="13512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85344</xdr:rowOff>
    </xdr:from>
    <xdr:to>
      <xdr:col>19</xdr:col>
      <xdr:colOff>6350</xdr:colOff>
      <xdr:row>77</xdr:row>
      <xdr:rowOff>15494</xdr:rowOff>
    </xdr:to>
    <xdr:sp macro="" textlink="">
      <xdr:nvSpPr>
        <xdr:cNvPr id="445" name="フローチャート : 判断 444"/>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25671</xdr:rowOff>
    </xdr:from>
    <xdr:ext cx="762000" cy="259045"/>
    <xdr:sp macro="" textlink="">
      <xdr:nvSpPr>
        <xdr:cNvPr id="446" name="テキスト ボックス 445"/>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80772</xdr:rowOff>
    </xdr:from>
    <xdr:to>
      <xdr:col>24</xdr:col>
      <xdr:colOff>82550</xdr:colOff>
      <xdr:row>79</xdr:row>
      <xdr:rowOff>10922</xdr:rowOff>
    </xdr:to>
    <xdr:sp macro="" textlink="">
      <xdr:nvSpPr>
        <xdr:cNvPr id="452" name="円/楕円 451"/>
        <xdr:cNvSpPr/>
      </xdr:nvSpPr>
      <xdr:spPr>
        <a:xfrm>
          <a:off x="164592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52849</xdr:rowOff>
    </xdr:from>
    <xdr:ext cx="762000" cy="259045"/>
    <xdr:sp macro="" textlink="">
      <xdr:nvSpPr>
        <xdr:cNvPr id="453" name="公債費以外該当値テキスト"/>
        <xdr:cNvSpPr txBox="1"/>
      </xdr:nvSpPr>
      <xdr:spPr>
        <a:xfrm>
          <a:off x="165989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144780</xdr:rowOff>
    </xdr:from>
    <xdr:to>
      <xdr:col>22</xdr:col>
      <xdr:colOff>615950</xdr:colOff>
      <xdr:row>79</xdr:row>
      <xdr:rowOff>74930</xdr:rowOff>
    </xdr:to>
    <xdr:sp macro="" textlink="">
      <xdr:nvSpPr>
        <xdr:cNvPr id="454" name="円/楕円 453"/>
        <xdr:cNvSpPr/>
      </xdr:nvSpPr>
      <xdr:spPr>
        <a:xfrm>
          <a:off x="15621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59707</xdr:rowOff>
    </xdr:from>
    <xdr:ext cx="736600" cy="259045"/>
    <xdr:sp macro="" textlink="">
      <xdr:nvSpPr>
        <xdr:cNvPr id="455" name="テキスト ボックス 454"/>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23622</xdr:rowOff>
    </xdr:from>
    <xdr:to>
      <xdr:col>21</xdr:col>
      <xdr:colOff>412750</xdr:colOff>
      <xdr:row>79</xdr:row>
      <xdr:rowOff>125222</xdr:rowOff>
    </xdr:to>
    <xdr:sp macro="" textlink="">
      <xdr:nvSpPr>
        <xdr:cNvPr id="456" name="円/楕円 455"/>
        <xdr:cNvSpPr/>
      </xdr:nvSpPr>
      <xdr:spPr>
        <a:xfrm>
          <a:off x="14732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109999</xdr:rowOff>
    </xdr:from>
    <xdr:ext cx="762000" cy="259045"/>
    <xdr:sp macro="" textlink="">
      <xdr:nvSpPr>
        <xdr:cNvPr id="457" name="テキスト ボックス 456"/>
        <xdr:cNvSpPr txBox="1"/>
      </xdr:nvSpPr>
      <xdr:spPr>
        <a:xfrm>
          <a:off x="14401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37337</xdr:rowOff>
    </xdr:from>
    <xdr:to>
      <xdr:col>20</xdr:col>
      <xdr:colOff>209550</xdr:colOff>
      <xdr:row>79</xdr:row>
      <xdr:rowOff>138937</xdr:rowOff>
    </xdr:to>
    <xdr:sp macro="" textlink="">
      <xdr:nvSpPr>
        <xdr:cNvPr id="458" name="円/楕円 457"/>
        <xdr:cNvSpPr/>
      </xdr:nvSpPr>
      <xdr:spPr>
        <a:xfrm>
          <a:off x="13843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123714</xdr:rowOff>
    </xdr:from>
    <xdr:ext cx="762000" cy="259045"/>
    <xdr:sp macro="" textlink="">
      <xdr:nvSpPr>
        <xdr:cNvPr id="459" name="テキスト ボックス 458"/>
        <xdr:cNvSpPr txBox="1"/>
      </xdr:nvSpPr>
      <xdr:spPr>
        <a:xfrm>
          <a:off x="13512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99061</xdr:rowOff>
    </xdr:from>
    <xdr:to>
      <xdr:col>19</xdr:col>
      <xdr:colOff>6350</xdr:colOff>
      <xdr:row>79</xdr:row>
      <xdr:rowOff>29211</xdr:rowOff>
    </xdr:to>
    <xdr:sp macro="" textlink="">
      <xdr:nvSpPr>
        <xdr:cNvPr id="460" name="円/楕円 459"/>
        <xdr:cNvSpPr/>
      </xdr:nvSpPr>
      <xdr:spPr>
        <a:xfrm>
          <a:off x="12954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13988</xdr:rowOff>
    </xdr:from>
    <xdr:ext cx="762000" cy="259045"/>
    <xdr:sp macro="" textlink="">
      <xdr:nvSpPr>
        <xdr:cNvPr id="461" name="テキスト ボックス 460"/>
        <xdr:cNvSpPr txBox="1"/>
      </xdr:nvSpPr>
      <xdr:spPr>
        <a:xfrm>
          <a:off x="12623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大分県別府市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14311</xdr:rowOff>
    </xdr:from>
    <xdr:to>
      <xdr:col>4</xdr:col>
      <xdr:colOff>1117600</xdr:colOff>
      <xdr:row>20</xdr:row>
      <xdr:rowOff>103465</xdr:rowOff>
    </xdr:to>
    <xdr:cxnSp macro="">
      <xdr:nvCxnSpPr>
        <xdr:cNvPr id="47" name="直線コネクタ 46"/>
        <xdr:cNvCxnSpPr/>
      </xdr:nvCxnSpPr>
      <xdr:spPr bwMode="auto">
        <a:xfrm flipV="1">
          <a:off x="5651500" y="2119336"/>
          <a:ext cx="0" cy="146075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75542</xdr:rowOff>
    </xdr:from>
    <xdr:ext cx="762000" cy="259045"/>
    <xdr:sp macro="" textlink="">
      <xdr:nvSpPr>
        <xdr:cNvPr id="48" name="人口1人当たり決算額の推移最小値テキスト130"/>
        <xdr:cNvSpPr txBox="1"/>
      </xdr:nvSpPr>
      <xdr:spPr>
        <a:xfrm>
          <a:off x="5740400" y="355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40,929</a:t>
          </a:r>
          <a:endParaRPr kumimoji="1" lang="ja-JP" altLang="en-US" sz="1000" b="1">
            <a:latin typeface="ＭＳ Ｐゴシック"/>
          </a:endParaRPr>
        </a:p>
      </xdr:txBody>
    </xdr:sp>
    <xdr:clientData/>
  </xdr:oneCellAnchor>
  <xdr:twoCellAnchor>
    <xdr:from>
      <xdr:col>4</xdr:col>
      <xdr:colOff>1028700</xdr:colOff>
      <xdr:row>20</xdr:row>
      <xdr:rowOff>103465</xdr:rowOff>
    </xdr:from>
    <xdr:to>
      <xdr:col>5</xdr:col>
      <xdr:colOff>73025</xdr:colOff>
      <xdr:row>20</xdr:row>
      <xdr:rowOff>103465</xdr:rowOff>
    </xdr:to>
    <xdr:cxnSp macro="">
      <xdr:nvCxnSpPr>
        <xdr:cNvPr id="49" name="直線コネクタ 48"/>
        <xdr:cNvCxnSpPr/>
      </xdr:nvCxnSpPr>
      <xdr:spPr bwMode="auto">
        <a:xfrm>
          <a:off x="5562600" y="35800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100688</xdr:rowOff>
    </xdr:from>
    <xdr:ext cx="762000" cy="259045"/>
    <xdr:sp macro="" textlink="">
      <xdr:nvSpPr>
        <xdr:cNvPr id="50" name="人口1人当たり決算額の推移最大値テキスト130"/>
        <xdr:cNvSpPr txBox="1"/>
      </xdr:nvSpPr>
      <xdr:spPr>
        <a:xfrm>
          <a:off x="5740400" y="186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85,659</a:t>
          </a:r>
          <a:endParaRPr kumimoji="1" lang="ja-JP" altLang="en-US" sz="1000" b="1">
            <a:latin typeface="ＭＳ Ｐゴシック"/>
          </a:endParaRPr>
        </a:p>
      </xdr:txBody>
    </xdr:sp>
    <xdr:clientData/>
  </xdr:oneCellAnchor>
  <xdr:twoCellAnchor>
    <xdr:from>
      <xdr:col>4</xdr:col>
      <xdr:colOff>1028700</xdr:colOff>
      <xdr:row>12</xdr:row>
      <xdr:rowOff>14311</xdr:rowOff>
    </xdr:from>
    <xdr:to>
      <xdr:col>5</xdr:col>
      <xdr:colOff>73025</xdr:colOff>
      <xdr:row>12</xdr:row>
      <xdr:rowOff>14311</xdr:rowOff>
    </xdr:to>
    <xdr:cxnSp macro="">
      <xdr:nvCxnSpPr>
        <xdr:cNvPr id="51" name="直線コネクタ 50"/>
        <xdr:cNvCxnSpPr/>
      </xdr:nvCxnSpPr>
      <xdr:spPr bwMode="auto">
        <a:xfrm>
          <a:off x="5562600" y="2119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21920</xdr:rowOff>
    </xdr:from>
    <xdr:to>
      <xdr:col>4</xdr:col>
      <xdr:colOff>1117600</xdr:colOff>
      <xdr:row>15</xdr:row>
      <xdr:rowOff>37236</xdr:rowOff>
    </xdr:to>
    <xdr:cxnSp macro="">
      <xdr:nvCxnSpPr>
        <xdr:cNvPr id="52" name="直線コネクタ 51"/>
        <xdr:cNvCxnSpPr/>
      </xdr:nvCxnSpPr>
      <xdr:spPr bwMode="auto">
        <a:xfrm flipV="1">
          <a:off x="5003800" y="2641295"/>
          <a:ext cx="647700" cy="15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147500</xdr:rowOff>
    </xdr:from>
    <xdr:ext cx="762000" cy="259045"/>
    <xdr:sp macro="" textlink="">
      <xdr:nvSpPr>
        <xdr:cNvPr id="53" name="人口1人当たり決算額の推移平均値テキスト130"/>
        <xdr:cNvSpPr txBox="1"/>
      </xdr:nvSpPr>
      <xdr:spPr>
        <a:xfrm>
          <a:off x="5740400" y="276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37236</xdr:rowOff>
    </xdr:from>
    <xdr:to>
      <xdr:col>4</xdr:col>
      <xdr:colOff>469900</xdr:colOff>
      <xdr:row>15</xdr:row>
      <xdr:rowOff>69142</xdr:rowOff>
    </xdr:to>
    <xdr:cxnSp macro="">
      <xdr:nvCxnSpPr>
        <xdr:cNvPr id="55" name="直線コネクタ 54"/>
        <xdr:cNvCxnSpPr/>
      </xdr:nvCxnSpPr>
      <xdr:spPr bwMode="auto">
        <a:xfrm flipV="1">
          <a:off x="4305300" y="2656611"/>
          <a:ext cx="698500" cy="31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118698</xdr:rowOff>
    </xdr:from>
    <xdr:to>
      <xdr:col>4</xdr:col>
      <xdr:colOff>520700</xdr:colOff>
      <xdr:row>16</xdr:row>
      <xdr:rowOff>48848</xdr:rowOff>
    </xdr:to>
    <xdr:sp macro="" textlink="">
      <xdr:nvSpPr>
        <xdr:cNvPr id="56" name="フローチャート : 判断 55"/>
        <xdr:cNvSpPr/>
      </xdr:nvSpPr>
      <xdr:spPr bwMode="auto">
        <a:xfrm>
          <a:off x="49530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33625</xdr:rowOff>
    </xdr:from>
    <xdr:ext cx="736600" cy="259045"/>
    <xdr:sp macro="" textlink="">
      <xdr:nvSpPr>
        <xdr:cNvPr id="57" name="テキスト ボックス 56"/>
        <xdr:cNvSpPr txBox="1"/>
      </xdr:nvSpPr>
      <xdr:spPr>
        <a:xfrm>
          <a:off x="4622800" y="2824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33579</xdr:rowOff>
    </xdr:from>
    <xdr:to>
      <xdr:col>3</xdr:col>
      <xdr:colOff>904875</xdr:colOff>
      <xdr:row>15</xdr:row>
      <xdr:rowOff>69142</xdr:rowOff>
    </xdr:to>
    <xdr:cxnSp macro="">
      <xdr:nvCxnSpPr>
        <xdr:cNvPr id="58" name="直線コネクタ 57"/>
        <xdr:cNvCxnSpPr/>
      </xdr:nvCxnSpPr>
      <xdr:spPr bwMode="auto">
        <a:xfrm>
          <a:off x="3606800" y="2652954"/>
          <a:ext cx="698500" cy="35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162556</xdr:rowOff>
    </xdr:from>
    <xdr:to>
      <xdr:col>3</xdr:col>
      <xdr:colOff>955675</xdr:colOff>
      <xdr:row>16</xdr:row>
      <xdr:rowOff>92706</xdr:rowOff>
    </xdr:to>
    <xdr:sp macro="" textlink="">
      <xdr:nvSpPr>
        <xdr:cNvPr id="59" name="フローチャート : 判断 58"/>
        <xdr:cNvSpPr/>
      </xdr:nvSpPr>
      <xdr:spPr bwMode="auto">
        <a:xfrm>
          <a:off x="42545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77483</xdr:rowOff>
    </xdr:from>
    <xdr:ext cx="762000" cy="259045"/>
    <xdr:sp macro="" textlink="">
      <xdr:nvSpPr>
        <xdr:cNvPr id="60" name="テキスト ボックス 59"/>
        <xdr:cNvSpPr txBox="1"/>
      </xdr:nvSpPr>
      <xdr:spPr>
        <a:xfrm>
          <a:off x="3924300" y="2868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104608</xdr:rowOff>
    </xdr:from>
    <xdr:to>
      <xdr:col>3</xdr:col>
      <xdr:colOff>206375</xdr:colOff>
      <xdr:row>15</xdr:row>
      <xdr:rowOff>33579</xdr:rowOff>
    </xdr:to>
    <xdr:cxnSp macro="">
      <xdr:nvCxnSpPr>
        <xdr:cNvPr id="61" name="直線コネクタ 60"/>
        <xdr:cNvCxnSpPr/>
      </xdr:nvCxnSpPr>
      <xdr:spPr bwMode="auto">
        <a:xfrm>
          <a:off x="2908300" y="2552533"/>
          <a:ext cx="698500" cy="100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93356</xdr:rowOff>
    </xdr:from>
    <xdr:to>
      <xdr:col>3</xdr:col>
      <xdr:colOff>257175</xdr:colOff>
      <xdr:row>16</xdr:row>
      <xdr:rowOff>23506</xdr:rowOff>
    </xdr:to>
    <xdr:sp macro="" textlink="">
      <xdr:nvSpPr>
        <xdr:cNvPr id="62" name="フローチャート : 判断 61"/>
        <xdr:cNvSpPr/>
      </xdr:nvSpPr>
      <xdr:spPr bwMode="auto">
        <a:xfrm>
          <a:off x="3556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8283</xdr:rowOff>
    </xdr:from>
    <xdr:ext cx="762000" cy="259045"/>
    <xdr:sp macro="" textlink="">
      <xdr:nvSpPr>
        <xdr:cNvPr id="63" name="テキスト ボックス 62"/>
        <xdr:cNvSpPr txBox="1"/>
      </xdr:nvSpPr>
      <xdr:spPr>
        <a:xfrm>
          <a:off x="3225800" y="27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13281</xdr:rowOff>
    </xdr:from>
    <xdr:to>
      <xdr:col>2</xdr:col>
      <xdr:colOff>692150</xdr:colOff>
      <xdr:row>15</xdr:row>
      <xdr:rowOff>114881</xdr:rowOff>
    </xdr:to>
    <xdr:sp macro="" textlink="">
      <xdr:nvSpPr>
        <xdr:cNvPr id="64" name="フローチャート : 判断 63"/>
        <xdr:cNvSpPr/>
      </xdr:nvSpPr>
      <xdr:spPr bwMode="auto">
        <a:xfrm>
          <a:off x="2857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99658</xdr:rowOff>
    </xdr:from>
    <xdr:ext cx="762000" cy="259045"/>
    <xdr:sp macro="" textlink="">
      <xdr:nvSpPr>
        <xdr:cNvPr id="65" name="テキスト ボックス 64"/>
        <xdr:cNvSpPr txBox="1"/>
      </xdr:nvSpPr>
      <xdr:spPr>
        <a:xfrm>
          <a:off x="2527300" y="271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142570</xdr:rowOff>
    </xdr:from>
    <xdr:to>
      <xdr:col>5</xdr:col>
      <xdr:colOff>34925</xdr:colOff>
      <xdr:row>15</xdr:row>
      <xdr:rowOff>72720</xdr:rowOff>
    </xdr:to>
    <xdr:sp macro="" textlink="">
      <xdr:nvSpPr>
        <xdr:cNvPr id="71" name="円/楕円 70"/>
        <xdr:cNvSpPr/>
      </xdr:nvSpPr>
      <xdr:spPr bwMode="auto">
        <a:xfrm>
          <a:off x="5600700" y="2590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159097</xdr:rowOff>
    </xdr:from>
    <xdr:ext cx="762000" cy="259045"/>
    <xdr:sp macro="" textlink="">
      <xdr:nvSpPr>
        <xdr:cNvPr id="72" name="人口1人当たり決算額の推移該当値テキスト130"/>
        <xdr:cNvSpPr txBox="1"/>
      </xdr:nvSpPr>
      <xdr:spPr>
        <a:xfrm>
          <a:off x="5740400" y="24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69,676</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157886</xdr:rowOff>
    </xdr:from>
    <xdr:to>
      <xdr:col>4</xdr:col>
      <xdr:colOff>520700</xdr:colOff>
      <xdr:row>15</xdr:row>
      <xdr:rowOff>88036</xdr:rowOff>
    </xdr:to>
    <xdr:sp macro="" textlink="">
      <xdr:nvSpPr>
        <xdr:cNvPr id="73" name="円/楕円 72"/>
        <xdr:cNvSpPr/>
      </xdr:nvSpPr>
      <xdr:spPr bwMode="auto">
        <a:xfrm>
          <a:off x="4953000" y="2605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98213</xdr:rowOff>
    </xdr:from>
    <xdr:ext cx="736600" cy="259045"/>
    <xdr:sp macro="" textlink="">
      <xdr:nvSpPr>
        <xdr:cNvPr id="74" name="テキスト ボックス 73"/>
        <xdr:cNvSpPr txBox="1"/>
      </xdr:nvSpPr>
      <xdr:spPr>
        <a:xfrm>
          <a:off x="4622800" y="237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69,207</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18342</xdr:rowOff>
    </xdr:from>
    <xdr:to>
      <xdr:col>3</xdr:col>
      <xdr:colOff>955675</xdr:colOff>
      <xdr:row>15</xdr:row>
      <xdr:rowOff>119942</xdr:rowOff>
    </xdr:to>
    <xdr:sp macro="" textlink="">
      <xdr:nvSpPr>
        <xdr:cNvPr id="75" name="円/楕円 74"/>
        <xdr:cNvSpPr/>
      </xdr:nvSpPr>
      <xdr:spPr bwMode="auto">
        <a:xfrm>
          <a:off x="4254500" y="2637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130119</xdr:rowOff>
    </xdr:from>
    <xdr:ext cx="762000" cy="259045"/>
    <xdr:sp macro="" textlink="">
      <xdr:nvSpPr>
        <xdr:cNvPr id="76" name="テキスト ボックス 75"/>
        <xdr:cNvSpPr txBox="1"/>
      </xdr:nvSpPr>
      <xdr:spPr>
        <a:xfrm>
          <a:off x="3924300" y="2406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68,230</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154229</xdr:rowOff>
    </xdr:from>
    <xdr:to>
      <xdr:col>3</xdr:col>
      <xdr:colOff>257175</xdr:colOff>
      <xdr:row>15</xdr:row>
      <xdr:rowOff>84379</xdr:rowOff>
    </xdr:to>
    <xdr:sp macro="" textlink="">
      <xdr:nvSpPr>
        <xdr:cNvPr id="77" name="円/楕円 76"/>
        <xdr:cNvSpPr/>
      </xdr:nvSpPr>
      <xdr:spPr bwMode="auto">
        <a:xfrm>
          <a:off x="3556000" y="2602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94556</xdr:rowOff>
    </xdr:from>
    <xdr:ext cx="762000" cy="259045"/>
    <xdr:sp macro="" textlink="">
      <xdr:nvSpPr>
        <xdr:cNvPr id="78" name="テキスト ボックス 77"/>
        <xdr:cNvSpPr txBox="1"/>
      </xdr:nvSpPr>
      <xdr:spPr>
        <a:xfrm>
          <a:off x="3225800" y="237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69,319</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53808</xdr:rowOff>
    </xdr:from>
    <xdr:to>
      <xdr:col>2</xdr:col>
      <xdr:colOff>692150</xdr:colOff>
      <xdr:row>14</xdr:row>
      <xdr:rowOff>155408</xdr:rowOff>
    </xdr:to>
    <xdr:sp macro="" textlink="">
      <xdr:nvSpPr>
        <xdr:cNvPr id="79" name="円/楕円 78"/>
        <xdr:cNvSpPr/>
      </xdr:nvSpPr>
      <xdr:spPr bwMode="auto">
        <a:xfrm>
          <a:off x="2857500" y="2501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165585</xdr:rowOff>
    </xdr:from>
    <xdr:ext cx="762000" cy="259045"/>
    <xdr:sp macro="" textlink="">
      <xdr:nvSpPr>
        <xdr:cNvPr id="80" name="テキスト ボックス 79"/>
        <xdr:cNvSpPr txBox="1"/>
      </xdr:nvSpPr>
      <xdr:spPr>
        <a:xfrm>
          <a:off x="2527300" y="227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72,394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110503</xdr:rowOff>
    </xdr:from>
    <xdr:to>
      <xdr:col>4</xdr:col>
      <xdr:colOff>1117600</xdr:colOff>
      <xdr:row>39</xdr:row>
      <xdr:rowOff>4546</xdr:rowOff>
    </xdr:to>
    <xdr:cxnSp macro="">
      <xdr:nvCxnSpPr>
        <xdr:cNvPr id="109" name="直線コネクタ 108"/>
        <xdr:cNvCxnSpPr/>
      </xdr:nvCxnSpPr>
      <xdr:spPr bwMode="auto">
        <a:xfrm flipV="1">
          <a:off x="5651500" y="6035053"/>
          <a:ext cx="0" cy="16085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148073</xdr:rowOff>
    </xdr:from>
    <xdr:ext cx="762000" cy="259045"/>
    <xdr:sp macro="" textlink="">
      <xdr:nvSpPr>
        <xdr:cNvPr id="110" name="人口1人当たり決算額の推移最小値テキスト445"/>
        <xdr:cNvSpPr txBox="1"/>
      </xdr:nvSpPr>
      <xdr:spPr>
        <a:xfrm>
          <a:off x="5740400" y="761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-2,286</a:t>
          </a:r>
          <a:endParaRPr kumimoji="1" lang="ja-JP" altLang="en-US" sz="1000" b="1">
            <a:latin typeface="ＭＳ Ｐゴシック"/>
          </a:endParaRPr>
        </a:p>
      </xdr:txBody>
    </xdr:sp>
    <xdr:clientData/>
  </xdr:oneCellAnchor>
  <xdr:twoCellAnchor>
    <xdr:from>
      <xdr:col>4</xdr:col>
      <xdr:colOff>1028700</xdr:colOff>
      <xdr:row>39</xdr:row>
      <xdr:rowOff>4546</xdr:rowOff>
    </xdr:from>
    <xdr:to>
      <xdr:col>5</xdr:col>
      <xdr:colOff>73025</xdr:colOff>
      <xdr:row>39</xdr:row>
      <xdr:rowOff>4546</xdr:rowOff>
    </xdr:to>
    <xdr:cxnSp macro="">
      <xdr:nvCxnSpPr>
        <xdr:cNvPr id="111" name="直線コネクタ 110"/>
        <xdr:cNvCxnSpPr/>
      </xdr:nvCxnSpPr>
      <xdr:spPr bwMode="auto">
        <a:xfrm>
          <a:off x="5562600" y="7643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25430</xdr:rowOff>
    </xdr:from>
    <xdr:ext cx="762000" cy="259045"/>
    <xdr:sp macro="" textlink="">
      <xdr:nvSpPr>
        <xdr:cNvPr id="112" name="人口1人当たり決算額の推移最大値テキスト445"/>
        <xdr:cNvSpPr txBox="1"/>
      </xdr:nvSpPr>
      <xdr:spPr>
        <a:xfrm>
          <a:off x="5740400" y="577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39,933</a:t>
          </a:r>
          <a:endParaRPr kumimoji="1" lang="ja-JP" altLang="en-US" sz="1000" b="1">
            <a:latin typeface="ＭＳ Ｐゴシック"/>
          </a:endParaRPr>
        </a:p>
      </xdr:txBody>
    </xdr:sp>
    <xdr:clientData/>
  </xdr:oneCellAnchor>
  <xdr:twoCellAnchor>
    <xdr:from>
      <xdr:col>4</xdr:col>
      <xdr:colOff>1028700</xdr:colOff>
      <xdr:row>33</xdr:row>
      <xdr:rowOff>110503</xdr:rowOff>
    </xdr:from>
    <xdr:to>
      <xdr:col>5</xdr:col>
      <xdr:colOff>73025</xdr:colOff>
      <xdr:row>33</xdr:row>
      <xdr:rowOff>110503</xdr:rowOff>
    </xdr:to>
    <xdr:cxnSp macro="">
      <xdr:nvCxnSpPr>
        <xdr:cNvPr id="113" name="直線コネクタ 112"/>
        <xdr:cNvCxnSpPr/>
      </xdr:nvCxnSpPr>
      <xdr:spPr bwMode="auto">
        <a:xfrm>
          <a:off x="5562600" y="6035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268313</xdr:rowOff>
    </xdr:from>
    <xdr:to>
      <xdr:col>4</xdr:col>
      <xdr:colOff>1117600</xdr:colOff>
      <xdr:row>37</xdr:row>
      <xdr:rowOff>280733</xdr:rowOff>
    </xdr:to>
    <xdr:cxnSp macro="">
      <xdr:nvCxnSpPr>
        <xdr:cNvPr id="114" name="直線コネクタ 113"/>
        <xdr:cNvCxnSpPr/>
      </xdr:nvCxnSpPr>
      <xdr:spPr bwMode="auto">
        <a:xfrm flipV="1">
          <a:off x="5003800" y="7393013"/>
          <a:ext cx="647700" cy="12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63657</xdr:rowOff>
    </xdr:from>
    <xdr:ext cx="762000" cy="259045"/>
    <xdr:sp macro="" textlink="">
      <xdr:nvSpPr>
        <xdr:cNvPr id="115" name="人口1人当たり決算額の推移平均値テキスト445"/>
        <xdr:cNvSpPr txBox="1"/>
      </xdr:nvSpPr>
      <xdr:spPr>
        <a:xfrm>
          <a:off x="5740400" y="7016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47130</xdr:rowOff>
    </xdr:from>
    <xdr:to>
      <xdr:col>5</xdr:col>
      <xdr:colOff>34925</xdr:colOff>
      <xdr:row>37</xdr:row>
      <xdr:rowOff>148730</xdr:rowOff>
    </xdr:to>
    <xdr:sp macro="" textlink="">
      <xdr:nvSpPr>
        <xdr:cNvPr id="116" name="フローチャート : 判断 115"/>
        <xdr:cNvSpPr/>
      </xdr:nvSpPr>
      <xdr:spPr bwMode="auto">
        <a:xfrm>
          <a:off x="5600700" y="7171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271780</xdr:rowOff>
    </xdr:from>
    <xdr:to>
      <xdr:col>4</xdr:col>
      <xdr:colOff>469900</xdr:colOff>
      <xdr:row>37</xdr:row>
      <xdr:rowOff>280733</xdr:rowOff>
    </xdr:to>
    <xdr:cxnSp macro="">
      <xdr:nvCxnSpPr>
        <xdr:cNvPr id="117" name="直線コネクタ 116"/>
        <xdr:cNvCxnSpPr/>
      </xdr:nvCxnSpPr>
      <xdr:spPr bwMode="auto">
        <a:xfrm>
          <a:off x="4305300" y="7396480"/>
          <a:ext cx="698500" cy="8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107214</xdr:rowOff>
    </xdr:from>
    <xdr:to>
      <xdr:col>4</xdr:col>
      <xdr:colOff>520700</xdr:colOff>
      <xdr:row>37</xdr:row>
      <xdr:rowOff>37364</xdr:rowOff>
    </xdr:to>
    <xdr:sp macro="" textlink="">
      <xdr:nvSpPr>
        <xdr:cNvPr id="118" name="フローチャート : 判断 117"/>
        <xdr:cNvSpPr/>
      </xdr:nvSpPr>
      <xdr:spPr bwMode="auto">
        <a:xfrm>
          <a:off x="4953000" y="706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218991</xdr:rowOff>
    </xdr:from>
    <xdr:ext cx="736600" cy="259045"/>
    <xdr:sp macro="" textlink="">
      <xdr:nvSpPr>
        <xdr:cNvPr id="119" name="テキスト ボックス 118"/>
        <xdr:cNvSpPr txBox="1"/>
      </xdr:nvSpPr>
      <xdr:spPr>
        <a:xfrm>
          <a:off x="4622800" y="6829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229374</xdr:rowOff>
    </xdr:from>
    <xdr:to>
      <xdr:col>3</xdr:col>
      <xdr:colOff>904875</xdr:colOff>
      <xdr:row>37</xdr:row>
      <xdr:rowOff>271780</xdr:rowOff>
    </xdr:to>
    <xdr:cxnSp macro="">
      <xdr:nvCxnSpPr>
        <xdr:cNvPr id="120" name="直線コネクタ 119"/>
        <xdr:cNvCxnSpPr/>
      </xdr:nvCxnSpPr>
      <xdr:spPr bwMode="auto">
        <a:xfrm>
          <a:off x="3606800" y="7354074"/>
          <a:ext cx="698500" cy="42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33604</xdr:rowOff>
    </xdr:from>
    <xdr:to>
      <xdr:col>3</xdr:col>
      <xdr:colOff>955675</xdr:colOff>
      <xdr:row>36</xdr:row>
      <xdr:rowOff>135204</xdr:rowOff>
    </xdr:to>
    <xdr:sp macro="" textlink="">
      <xdr:nvSpPr>
        <xdr:cNvPr id="121" name="フローチャート : 判断 120"/>
        <xdr:cNvSpPr/>
      </xdr:nvSpPr>
      <xdr:spPr bwMode="auto">
        <a:xfrm>
          <a:off x="4254500" y="6986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145381</xdr:rowOff>
    </xdr:from>
    <xdr:ext cx="762000" cy="259045"/>
    <xdr:sp macro="" textlink="">
      <xdr:nvSpPr>
        <xdr:cNvPr id="122" name="テキスト ボックス 121"/>
        <xdr:cNvSpPr txBox="1"/>
      </xdr:nvSpPr>
      <xdr:spPr>
        <a:xfrm>
          <a:off x="3924300" y="675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167386</xdr:rowOff>
    </xdr:from>
    <xdr:to>
      <xdr:col>3</xdr:col>
      <xdr:colOff>206375</xdr:colOff>
      <xdr:row>37</xdr:row>
      <xdr:rowOff>229374</xdr:rowOff>
    </xdr:to>
    <xdr:cxnSp macro="">
      <xdr:nvCxnSpPr>
        <xdr:cNvPr id="123" name="直線コネクタ 122"/>
        <xdr:cNvCxnSpPr/>
      </xdr:nvCxnSpPr>
      <xdr:spPr bwMode="auto">
        <a:xfrm>
          <a:off x="2908300" y="7292086"/>
          <a:ext cx="698500" cy="61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341643</xdr:rowOff>
    </xdr:from>
    <xdr:to>
      <xdr:col>3</xdr:col>
      <xdr:colOff>257175</xdr:colOff>
      <xdr:row>36</xdr:row>
      <xdr:rowOff>100343</xdr:rowOff>
    </xdr:to>
    <xdr:sp macro="" textlink="">
      <xdr:nvSpPr>
        <xdr:cNvPr id="124" name="フローチャート : 判断 123"/>
        <xdr:cNvSpPr/>
      </xdr:nvSpPr>
      <xdr:spPr bwMode="auto">
        <a:xfrm>
          <a:off x="3556000" y="6951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110520</xdr:rowOff>
    </xdr:from>
    <xdr:ext cx="762000" cy="259045"/>
    <xdr:sp macro="" textlink="">
      <xdr:nvSpPr>
        <xdr:cNvPr id="125" name="テキスト ボックス 124"/>
        <xdr:cNvSpPr txBox="1"/>
      </xdr:nvSpPr>
      <xdr:spPr>
        <a:xfrm>
          <a:off x="3225800" y="6720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288722</xdr:rowOff>
    </xdr:from>
    <xdr:to>
      <xdr:col>2</xdr:col>
      <xdr:colOff>692150</xdr:colOff>
      <xdr:row>36</xdr:row>
      <xdr:rowOff>47422</xdr:rowOff>
    </xdr:to>
    <xdr:sp macro="" textlink="">
      <xdr:nvSpPr>
        <xdr:cNvPr id="126" name="フローチャート : 判断 125"/>
        <xdr:cNvSpPr/>
      </xdr:nvSpPr>
      <xdr:spPr bwMode="auto">
        <a:xfrm>
          <a:off x="2857500" y="6899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57599</xdr:rowOff>
    </xdr:from>
    <xdr:ext cx="762000" cy="259045"/>
    <xdr:sp macro="" textlink="">
      <xdr:nvSpPr>
        <xdr:cNvPr id="127" name="テキスト ボックス 126"/>
        <xdr:cNvSpPr txBox="1"/>
      </xdr:nvSpPr>
      <xdr:spPr>
        <a:xfrm>
          <a:off x="2527300" y="66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217513</xdr:rowOff>
    </xdr:from>
    <xdr:to>
      <xdr:col>5</xdr:col>
      <xdr:colOff>34925</xdr:colOff>
      <xdr:row>37</xdr:row>
      <xdr:rowOff>319113</xdr:rowOff>
    </xdr:to>
    <xdr:sp macro="" textlink="">
      <xdr:nvSpPr>
        <xdr:cNvPr id="133" name="円/楕円 132"/>
        <xdr:cNvSpPr/>
      </xdr:nvSpPr>
      <xdr:spPr bwMode="auto">
        <a:xfrm>
          <a:off x="5600700" y="7342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189590</xdr:rowOff>
    </xdr:from>
    <xdr:ext cx="762000" cy="259045"/>
    <xdr:sp macro="" textlink="">
      <xdr:nvSpPr>
        <xdr:cNvPr id="134" name="人口1人当たり決算額の推移該当値テキスト445"/>
        <xdr:cNvSpPr txBox="1"/>
      </xdr:nvSpPr>
      <xdr:spPr>
        <a:xfrm>
          <a:off x="5740400" y="7314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4,291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229933</xdr:rowOff>
    </xdr:from>
    <xdr:to>
      <xdr:col>4</xdr:col>
      <xdr:colOff>520700</xdr:colOff>
      <xdr:row>37</xdr:row>
      <xdr:rowOff>331533</xdr:rowOff>
    </xdr:to>
    <xdr:sp macro="" textlink="">
      <xdr:nvSpPr>
        <xdr:cNvPr id="135" name="円/楕円 134"/>
        <xdr:cNvSpPr/>
      </xdr:nvSpPr>
      <xdr:spPr bwMode="auto">
        <a:xfrm>
          <a:off x="4953000" y="7354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316310</xdr:rowOff>
    </xdr:from>
    <xdr:ext cx="736600" cy="259045"/>
    <xdr:sp macro="" textlink="">
      <xdr:nvSpPr>
        <xdr:cNvPr id="136" name="テキスト ボックス 135"/>
        <xdr:cNvSpPr txBox="1"/>
      </xdr:nvSpPr>
      <xdr:spPr>
        <a:xfrm>
          <a:off x="4622800" y="744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220980</xdr:rowOff>
    </xdr:from>
    <xdr:to>
      <xdr:col>3</xdr:col>
      <xdr:colOff>955675</xdr:colOff>
      <xdr:row>37</xdr:row>
      <xdr:rowOff>322580</xdr:rowOff>
    </xdr:to>
    <xdr:sp macro="" textlink="">
      <xdr:nvSpPr>
        <xdr:cNvPr id="137" name="円/楕円 136"/>
        <xdr:cNvSpPr/>
      </xdr:nvSpPr>
      <xdr:spPr bwMode="auto">
        <a:xfrm>
          <a:off x="4254500" y="7345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307357</xdr:rowOff>
    </xdr:from>
    <xdr:ext cx="762000" cy="259045"/>
    <xdr:sp macro="" textlink="">
      <xdr:nvSpPr>
        <xdr:cNvPr id="138" name="テキスト ボックス 137"/>
        <xdr:cNvSpPr txBox="1"/>
      </xdr:nvSpPr>
      <xdr:spPr>
        <a:xfrm>
          <a:off x="3924300" y="743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4,200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178574</xdr:rowOff>
    </xdr:from>
    <xdr:to>
      <xdr:col>3</xdr:col>
      <xdr:colOff>257175</xdr:colOff>
      <xdr:row>37</xdr:row>
      <xdr:rowOff>280174</xdr:rowOff>
    </xdr:to>
    <xdr:sp macro="" textlink="">
      <xdr:nvSpPr>
        <xdr:cNvPr id="139" name="円/楕円 138"/>
        <xdr:cNvSpPr/>
      </xdr:nvSpPr>
      <xdr:spPr bwMode="auto">
        <a:xfrm>
          <a:off x="3556000" y="7303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264951</xdr:rowOff>
    </xdr:from>
    <xdr:ext cx="762000" cy="259045"/>
    <xdr:sp macro="" textlink="">
      <xdr:nvSpPr>
        <xdr:cNvPr id="140" name="テキスト ボックス 139"/>
        <xdr:cNvSpPr txBox="1"/>
      </xdr:nvSpPr>
      <xdr:spPr>
        <a:xfrm>
          <a:off x="3225800" y="738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5,313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116586</xdr:rowOff>
    </xdr:from>
    <xdr:to>
      <xdr:col>2</xdr:col>
      <xdr:colOff>692150</xdr:colOff>
      <xdr:row>37</xdr:row>
      <xdr:rowOff>218186</xdr:rowOff>
    </xdr:to>
    <xdr:sp macro="" textlink="">
      <xdr:nvSpPr>
        <xdr:cNvPr id="141" name="円/楕円 140"/>
        <xdr:cNvSpPr/>
      </xdr:nvSpPr>
      <xdr:spPr bwMode="auto">
        <a:xfrm>
          <a:off x="2857500" y="7241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202963</xdr:rowOff>
    </xdr:from>
    <xdr:ext cx="762000" cy="259045"/>
    <xdr:sp macro="" textlink="">
      <xdr:nvSpPr>
        <xdr:cNvPr id="142" name="テキスト ボックス 141"/>
        <xdr:cNvSpPr txBox="1"/>
      </xdr:nvSpPr>
      <xdr:spPr>
        <a:xfrm>
          <a:off x="2527300" y="732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大分県別府市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120,658
116,490
125.34
48,290,152
47,097,413
967,032
25,198,142
34,255,469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78,819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118865</xdr:rowOff>
    </xdr:from>
    <xdr:to>
      <xdr:col>6</xdr:col>
      <xdr:colOff>510540</xdr:colOff>
      <xdr:row>39</xdr:row>
      <xdr:rowOff>63282</xdr:rowOff>
    </xdr:to>
    <xdr:cxnSp macro="">
      <xdr:nvCxnSpPr>
        <xdr:cNvPr id="58" name="直線コネクタ 57"/>
        <xdr:cNvCxnSpPr/>
      </xdr:nvCxnSpPr>
      <xdr:spPr>
        <a:xfrm flipV="1">
          <a:off x="4633595" y="5262365"/>
          <a:ext cx="1270" cy="148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67109</xdr:rowOff>
    </xdr:from>
    <xdr:ext cx="534377" cy="259045"/>
    <xdr:sp macro="" textlink="">
      <xdr:nvSpPr>
        <xdr:cNvPr id="59" name="人件費最小値テキスト"/>
        <xdr:cNvSpPr txBox="1"/>
      </xdr:nvSpPr>
      <xdr:spPr>
        <a:xfrm>
          <a:off x="4686300" y="675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31,090</a:t>
          </a:r>
          <a:endParaRPr kumimoji="1" lang="ja-JP" altLang="en-US" sz="1000" b="1">
            <a:latin typeface="ＭＳ Ｐゴシック"/>
          </a:endParaRPr>
        </a:p>
      </xdr:txBody>
    </xdr:sp>
    <xdr:clientData/>
  </xdr:oneCellAnchor>
  <xdr:twoCellAnchor>
    <xdr:from>
      <xdr:col>6</xdr:col>
      <xdr:colOff>422275</xdr:colOff>
      <xdr:row>39</xdr:row>
      <xdr:rowOff>63282</xdr:rowOff>
    </xdr:from>
    <xdr:to>
      <xdr:col>6</xdr:col>
      <xdr:colOff>600075</xdr:colOff>
      <xdr:row>39</xdr:row>
      <xdr:rowOff>63282</xdr:rowOff>
    </xdr:to>
    <xdr:cxnSp macro="">
      <xdr:nvCxnSpPr>
        <xdr:cNvPr id="60" name="直線コネクタ 59"/>
        <xdr:cNvCxnSpPr/>
      </xdr:nvCxnSpPr>
      <xdr:spPr>
        <a:xfrm>
          <a:off x="4546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65542</xdr:rowOff>
    </xdr:from>
    <xdr:ext cx="534377" cy="259045"/>
    <xdr:sp macro="" textlink="">
      <xdr:nvSpPr>
        <xdr:cNvPr id="61" name="人件費最大値テキスト"/>
        <xdr:cNvSpPr txBox="1"/>
      </xdr:nvSpPr>
      <xdr:spPr>
        <a:xfrm>
          <a:off x="4686300" y="503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76,638</a:t>
          </a:r>
          <a:endParaRPr kumimoji="1" lang="ja-JP" altLang="en-US" sz="1000" b="1">
            <a:latin typeface="ＭＳ Ｐゴシック"/>
          </a:endParaRPr>
        </a:p>
      </xdr:txBody>
    </xdr:sp>
    <xdr:clientData/>
  </xdr:oneCellAnchor>
  <xdr:twoCellAnchor>
    <xdr:from>
      <xdr:col>6</xdr:col>
      <xdr:colOff>422275</xdr:colOff>
      <xdr:row>30</xdr:row>
      <xdr:rowOff>118865</xdr:rowOff>
    </xdr:from>
    <xdr:to>
      <xdr:col>6</xdr:col>
      <xdr:colOff>600075</xdr:colOff>
      <xdr:row>30</xdr:row>
      <xdr:rowOff>118865</xdr:rowOff>
    </xdr:to>
    <xdr:cxnSp macro="">
      <xdr:nvCxnSpPr>
        <xdr:cNvPr id="62" name="直線コネクタ 61"/>
        <xdr:cNvCxnSpPr/>
      </xdr:nvCxnSpPr>
      <xdr:spPr>
        <a:xfrm>
          <a:off x="4546600" y="526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34413</xdr:rowOff>
    </xdr:from>
    <xdr:to>
      <xdr:col>6</xdr:col>
      <xdr:colOff>511175</xdr:colOff>
      <xdr:row>32</xdr:row>
      <xdr:rowOff>55183</xdr:rowOff>
    </xdr:to>
    <xdr:cxnSp macro="">
      <xdr:nvCxnSpPr>
        <xdr:cNvPr id="63" name="直線コネクタ 62"/>
        <xdr:cNvCxnSpPr/>
      </xdr:nvCxnSpPr>
      <xdr:spPr>
        <a:xfrm flipV="1">
          <a:off x="3797300" y="5520813"/>
          <a:ext cx="838200" cy="2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148905</xdr:rowOff>
    </xdr:from>
    <xdr:ext cx="534377" cy="259045"/>
    <xdr:sp macro="" textlink="">
      <xdr:nvSpPr>
        <xdr:cNvPr id="64" name="人件費平均値テキスト"/>
        <xdr:cNvSpPr txBox="1"/>
      </xdr:nvSpPr>
      <xdr:spPr>
        <a:xfrm>
          <a:off x="4686300" y="5806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170478</xdr:rowOff>
    </xdr:from>
    <xdr:to>
      <xdr:col>6</xdr:col>
      <xdr:colOff>561975</xdr:colOff>
      <xdr:row>34</xdr:row>
      <xdr:rowOff>100628</xdr:rowOff>
    </xdr:to>
    <xdr:sp macro="" textlink="">
      <xdr:nvSpPr>
        <xdr:cNvPr id="65" name="フローチャート : 判断 64"/>
        <xdr:cNvSpPr/>
      </xdr:nvSpPr>
      <xdr:spPr>
        <a:xfrm>
          <a:off x="45847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159066</xdr:rowOff>
    </xdr:from>
    <xdr:to>
      <xdr:col>5</xdr:col>
      <xdr:colOff>358775</xdr:colOff>
      <xdr:row>32</xdr:row>
      <xdr:rowOff>55183</xdr:rowOff>
    </xdr:to>
    <xdr:cxnSp macro="">
      <xdr:nvCxnSpPr>
        <xdr:cNvPr id="66" name="直線コネクタ 65"/>
        <xdr:cNvCxnSpPr/>
      </xdr:nvCxnSpPr>
      <xdr:spPr>
        <a:xfrm>
          <a:off x="2908300" y="5474016"/>
          <a:ext cx="889000" cy="6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130995</xdr:rowOff>
    </xdr:from>
    <xdr:to>
      <xdr:col>5</xdr:col>
      <xdr:colOff>409575</xdr:colOff>
      <xdr:row>34</xdr:row>
      <xdr:rowOff>61145</xdr:rowOff>
    </xdr:to>
    <xdr:sp macro="" textlink="">
      <xdr:nvSpPr>
        <xdr:cNvPr id="67" name="フローチャート : 判断 66"/>
        <xdr:cNvSpPr/>
      </xdr:nvSpPr>
      <xdr:spPr>
        <a:xfrm>
          <a:off x="3746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52272</xdr:rowOff>
    </xdr:from>
    <xdr:ext cx="534377" cy="259045"/>
    <xdr:sp macro="" textlink="">
      <xdr:nvSpPr>
        <xdr:cNvPr id="68" name="テキスト ボックス 67"/>
        <xdr:cNvSpPr txBox="1"/>
      </xdr:nvSpPr>
      <xdr:spPr>
        <a:xfrm>
          <a:off x="3530111" y="58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61976</xdr:rowOff>
    </xdr:from>
    <xdr:to>
      <xdr:col>4</xdr:col>
      <xdr:colOff>155575</xdr:colOff>
      <xdr:row>31</xdr:row>
      <xdr:rowOff>159066</xdr:rowOff>
    </xdr:to>
    <xdr:cxnSp macro="">
      <xdr:nvCxnSpPr>
        <xdr:cNvPr id="69" name="直線コネクタ 68"/>
        <xdr:cNvCxnSpPr/>
      </xdr:nvCxnSpPr>
      <xdr:spPr>
        <a:xfrm>
          <a:off x="2019300" y="5376926"/>
          <a:ext cx="889000" cy="9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149251</xdr:rowOff>
    </xdr:from>
    <xdr:to>
      <xdr:col>4</xdr:col>
      <xdr:colOff>206375</xdr:colOff>
      <xdr:row>34</xdr:row>
      <xdr:rowOff>79401</xdr:rowOff>
    </xdr:to>
    <xdr:sp macro="" textlink="">
      <xdr:nvSpPr>
        <xdr:cNvPr id="70" name="フローチャート : 判断 69"/>
        <xdr:cNvSpPr/>
      </xdr:nvSpPr>
      <xdr:spPr>
        <a:xfrm>
          <a:off x="2857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70528</xdr:rowOff>
    </xdr:from>
    <xdr:ext cx="534377" cy="259045"/>
    <xdr:sp macro="" textlink="">
      <xdr:nvSpPr>
        <xdr:cNvPr id="71" name="テキスト ボックス 70"/>
        <xdr:cNvSpPr txBox="1"/>
      </xdr:nvSpPr>
      <xdr:spPr>
        <a:xfrm>
          <a:off x="2641111" y="589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20795</xdr:rowOff>
    </xdr:from>
    <xdr:to>
      <xdr:col>2</xdr:col>
      <xdr:colOff>638175</xdr:colOff>
      <xdr:row>31</xdr:row>
      <xdr:rowOff>61976</xdr:rowOff>
    </xdr:to>
    <xdr:cxnSp macro="">
      <xdr:nvCxnSpPr>
        <xdr:cNvPr id="72" name="直線コネクタ 71"/>
        <xdr:cNvCxnSpPr/>
      </xdr:nvCxnSpPr>
      <xdr:spPr>
        <a:xfrm>
          <a:off x="1130300" y="5335745"/>
          <a:ext cx="889000" cy="4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53532</xdr:rowOff>
    </xdr:from>
    <xdr:to>
      <xdr:col>3</xdr:col>
      <xdr:colOff>3175</xdr:colOff>
      <xdr:row>33</xdr:row>
      <xdr:rowOff>155132</xdr:rowOff>
    </xdr:to>
    <xdr:sp macro="" textlink="">
      <xdr:nvSpPr>
        <xdr:cNvPr id="73" name="フローチャート : 判断 72"/>
        <xdr:cNvSpPr/>
      </xdr:nvSpPr>
      <xdr:spPr>
        <a:xfrm>
          <a:off x="1968500" y="5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146259</xdr:rowOff>
    </xdr:from>
    <xdr:ext cx="534377" cy="259045"/>
    <xdr:sp macro="" textlink="">
      <xdr:nvSpPr>
        <xdr:cNvPr id="74" name="テキスト ボックス 73"/>
        <xdr:cNvSpPr txBox="1"/>
      </xdr:nvSpPr>
      <xdr:spPr>
        <a:xfrm>
          <a:off x="1752111" y="58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139780</xdr:rowOff>
    </xdr:from>
    <xdr:to>
      <xdr:col>1</xdr:col>
      <xdr:colOff>485775</xdr:colOff>
      <xdr:row>33</xdr:row>
      <xdr:rowOff>69930</xdr:rowOff>
    </xdr:to>
    <xdr:sp macro="" textlink="">
      <xdr:nvSpPr>
        <xdr:cNvPr id="75" name="フローチャート : 判断 74"/>
        <xdr:cNvSpPr/>
      </xdr:nvSpPr>
      <xdr:spPr>
        <a:xfrm>
          <a:off x="1079500" y="562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61057</xdr:rowOff>
    </xdr:from>
    <xdr:ext cx="534377" cy="259045"/>
    <xdr:sp macro="" textlink="">
      <xdr:nvSpPr>
        <xdr:cNvPr id="76" name="テキスト ボックス 75"/>
        <xdr:cNvSpPr txBox="1"/>
      </xdr:nvSpPr>
      <xdr:spPr>
        <a:xfrm>
          <a:off x="863111" y="571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155063</xdr:rowOff>
    </xdr:from>
    <xdr:to>
      <xdr:col>6</xdr:col>
      <xdr:colOff>561975</xdr:colOff>
      <xdr:row>32</xdr:row>
      <xdr:rowOff>85213</xdr:rowOff>
    </xdr:to>
    <xdr:sp macro="" textlink="">
      <xdr:nvSpPr>
        <xdr:cNvPr id="82" name="円/楕円 81"/>
        <xdr:cNvSpPr/>
      </xdr:nvSpPr>
      <xdr:spPr>
        <a:xfrm>
          <a:off x="4584700" y="547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6490</xdr:rowOff>
    </xdr:from>
    <xdr:ext cx="534377" cy="259045"/>
    <xdr:sp macro="" textlink="">
      <xdr:nvSpPr>
        <xdr:cNvPr id="83" name="人件費該当値テキスト"/>
        <xdr:cNvSpPr txBox="1"/>
      </xdr:nvSpPr>
      <xdr:spPr>
        <a:xfrm>
          <a:off x="4686300" y="532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68,724</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4383</xdr:rowOff>
    </xdr:from>
    <xdr:to>
      <xdr:col>5</xdr:col>
      <xdr:colOff>409575</xdr:colOff>
      <xdr:row>32</xdr:row>
      <xdr:rowOff>105983</xdr:rowOff>
    </xdr:to>
    <xdr:sp macro="" textlink="">
      <xdr:nvSpPr>
        <xdr:cNvPr id="84" name="円/楕円 83"/>
        <xdr:cNvSpPr/>
      </xdr:nvSpPr>
      <xdr:spPr>
        <a:xfrm>
          <a:off x="3746500" y="549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122510</xdr:rowOff>
    </xdr:from>
    <xdr:ext cx="534377" cy="259045"/>
    <xdr:sp macro="" textlink="">
      <xdr:nvSpPr>
        <xdr:cNvPr id="85" name="テキスト ボックス 84"/>
        <xdr:cNvSpPr txBox="1"/>
      </xdr:nvSpPr>
      <xdr:spPr>
        <a:xfrm>
          <a:off x="3530111" y="526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68,088</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108266</xdr:rowOff>
    </xdr:from>
    <xdr:to>
      <xdr:col>4</xdr:col>
      <xdr:colOff>206375</xdr:colOff>
      <xdr:row>32</xdr:row>
      <xdr:rowOff>38416</xdr:rowOff>
    </xdr:to>
    <xdr:sp macro="" textlink="">
      <xdr:nvSpPr>
        <xdr:cNvPr id="86" name="円/楕円 85"/>
        <xdr:cNvSpPr/>
      </xdr:nvSpPr>
      <xdr:spPr>
        <a:xfrm>
          <a:off x="2857500" y="542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54943</xdr:rowOff>
    </xdr:from>
    <xdr:ext cx="534377" cy="259045"/>
    <xdr:sp macro="" textlink="">
      <xdr:nvSpPr>
        <xdr:cNvPr id="87" name="テキスト ボックス 86"/>
        <xdr:cNvSpPr txBox="1"/>
      </xdr:nvSpPr>
      <xdr:spPr>
        <a:xfrm>
          <a:off x="2641111" y="51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70,157</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11176</xdr:rowOff>
    </xdr:from>
    <xdr:to>
      <xdr:col>3</xdr:col>
      <xdr:colOff>3175</xdr:colOff>
      <xdr:row>31</xdr:row>
      <xdr:rowOff>112776</xdr:rowOff>
    </xdr:to>
    <xdr:sp macro="" textlink="">
      <xdr:nvSpPr>
        <xdr:cNvPr id="88" name="円/楕円 87"/>
        <xdr:cNvSpPr/>
      </xdr:nvSpPr>
      <xdr:spPr>
        <a:xfrm>
          <a:off x="1968500" y="532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29</xdr:row>
      <xdr:rowOff>129303</xdr:rowOff>
    </xdr:from>
    <xdr:ext cx="534377" cy="259045"/>
    <xdr:sp macro="" textlink="">
      <xdr:nvSpPr>
        <xdr:cNvPr id="89" name="テキスト ボックス 88"/>
        <xdr:cNvSpPr txBox="1"/>
      </xdr:nvSpPr>
      <xdr:spPr>
        <a:xfrm>
          <a:off x="1752111" y="510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73,130</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141445</xdr:rowOff>
    </xdr:from>
    <xdr:to>
      <xdr:col>1</xdr:col>
      <xdr:colOff>485775</xdr:colOff>
      <xdr:row>31</xdr:row>
      <xdr:rowOff>71595</xdr:rowOff>
    </xdr:to>
    <xdr:sp macro="" textlink="">
      <xdr:nvSpPr>
        <xdr:cNvPr id="90" name="円/楕円 89"/>
        <xdr:cNvSpPr/>
      </xdr:nvSpPr>
      <xdr:spPr>
        <a:xfrm>
          <a:off x="1079500" y="528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88122</xdr:rowOff>
    </xdr:from>
    <xdr:ext cx="534377" cy="259045"/>
    <xdr:sp macro="" textlink="">
      <xdr:nvSpPr>
        <xdr:cNvPr id="91" name="テキスト ボックス 90"/>
        <xdr:cNvSpPr txBox="1"/>
      </xdr:nvSpPr>
      <xdr:spPr>
        <a:xfrm>
          <a:off x="863111" y="506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74,391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41593</xdr:rowOff>
    </xdr:from>
    <xdr:to>
      <xdr:col>6</xdr:col>
      <xdr:colOff>510540</xdr:colOff>
      <xdr:row>57</xdr:row>
      <xdr:rowOff>134100</xdr:rowOff>
    </xdr:to>
    <xdr:cxnSp macro="">
      <xdr:nvCxnSpPr>
        <xdr:cNvPr id="116" name="直線コネクタ 115"/>
        <xdr:cNvCxnSpPr/>
      </xdr:nvCxnSpPr>
      <xdr:spPr>
        <a:xfrm flipV="1">
          <a:off x="4633595" y="8785543"/>
          <a:ext cx="1270" cy="112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137927</xdr:rowOff>
    </xdr:from>
    <xdr:ext cx="534377" cy="259045"/>
    <xdr:sp macro="" textlink="">
      <xdr:nvSpPr>
        <xdr:cNvPr id="117" name="物件費最小値テキスト"/>
        <xdr:cNvSpPr txBox="1"/>
      </xdr:nvSpPr>
      <xdr:spPr>
        <a:xfrm>
          <a:off x="4686300" y="991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36,647</a:t>
          </a:r>
          <a:endParaRPr kumimoji="1" lang="ja-JP" altLang="en-US" sz="1000" b="1">
            <a:latin typeface="ＭＳ Ｐゴシック"/>
          </a:endParaRPr>
        </a:p>
      </xdr:txBody>
    </xdr:sp>
    <xdr:clientData/>
  </xdr:oneCellAnchor>
  <xdr:twoCellAnchor>
    <xdr:from>
      <xdr:col>6</xdr:col>
      <xdr:colOff>422275</xdr:colOff>
      <xdr:row>57</xdr:row>
      <xdr:rowOff>134100</xdr:rowOff>
    </xdr:from>
    <xdr:to>
      <xdr:col>6</xdr:col>
      <xdr:colOff>600075</xdr:colOff>
      <xdr:row>57</xdr:row>
      <xdr:rowOff>134100</xdr:rowOff>
    </xdr:to>
    <xdr:cxnSp macro="">
      <xdr:nvCxnSpPr>
        <xdr:cNvPr id="118" name="直線コネクタ 117"/>
        <xdr:cNvCxnSpPr/>
      </xdr:nvCxnSpPr>
      <xdr:spPr>
        <a:xfrm>
          <a:off x="4546600" y="990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159720</xdr:rowOff>
    </xdr:from>
    <xdr:ext cx="534377" cy="259045"/>
    <xdr:sp macro="" textlink="">
      <xdr:nvSpPr>
        <xdr:cNvPr id="119" name="物件費最大値テキスト"/>
        <xdr:cNvSpPr txBox="1"/>
      </xdr:nvSpPr>
      <xdr:spPr>
        <a:xfrm>
          <a:off x="4686300" y="856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66,075</a:t>
          </a:r>
          <a:endParaRPr kumimoji="1" lang="ja-JP" altLang="en-US" sz="1000" b="1">
            <a:latin typeface="ＭＳ Ｐゴシック"/>
          </a:endParaRPr>
        </a:p>
      </xdr:txBody>
    </xdr:sp>
    <xdr:clientData/>
  </xdr:oneCellAnchor>
  <xdr:twoCellAnchor>
    <xdr:from>
      <xdr:col>6</xdr:col>
      <xdr:colOff>422275</xdr:colOff>
      <xdr:row>51</xdr:row>
      <xdr:rowOff>41593</xdr:rowOff>
    </xdr:from>
    <xdr:to>
      <xdr:col>6</xdr:col>
      <xdr:colOff>600075</xdr:colOff>
      <xdr:row>51</xdr:row>
      <xdr:rowOff>41593</xdr:rowOff>
    </xdr:to>
    <xdr:cxnSp macro="">
      <xdr:nvCxnSpPr>
        <xdr:cNvPr id="120" name="直線コネクタ 119"/>
        <xdr:cNvCxnSpPr/>
      </xdr:nvCxnSpPr>
      <xdr:spPr>
        <a:xfrm>
          <a:off x="4546600" y="878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134100</xdr:rowOff>
    </xdr:from>
    <xdr:to>
      <xdr:col>6</xdr:col>
      <xdr:colOff>511175</xdr:colOff>
      <xdr:row>58</xdr:row>
      <xdr:rowOff>13703</xdr:rowOff>
    </xdr:to>
    <xdr:cxnSp macro="">
      <xdr:nvCxnSpPr>
        <xdr:cNvPr id="121" name="直線コネクタ 120"/>
        <xdr:cNvCxnSpPr/>
      </xdr:nvCxnSpPr>
      <xdr:spPr>
        <a:xfrm flipV="1">
          <a:off x="3797300" y="9906750"/>
          <a:ext cx="838200" cy="5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118940</xdr:rowOff>
    </xdr:from>
    <xdr:ext cx="534377" cy="259045"/>
    <xdr:sp macro="" textlink="">
      <xdr:nvSpPr>
        <xdr:cNvPr id="122" name="物件費平均値テキスト"/>
        <xdr:cNvSpPr txBox="1"/>
      </xdr:nvSpPr>
      <xdr:spPr>
        <a:xfrm>
          <a:off x="4686300" y="9205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96063</xdr:rowOff>
    </xdr:from>
    <xdr:to>
      <xdr:col>6</xdr:col>
      <xdr:colOff>561975</xdr:colOff>
      <xdr:row>55</xdr:row>
      <xdr:rowOff>26213</xdr:rowOff>
    </xdr:to>
    <xdr:sp macro="" textlink="">
      <xdr:nvSpPr>
        <xdr:cNvPr id="123" name="フローチャート : 判断 122"/>
        <xdr:cNvSpPr/>
      </xdr:nvSpPr>
      <xdr:spPr>
        <a:xfrm>
          <a:off x="4584700" y="935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13703</xdr:rowOff>
    </xdr:from>
    <xdr:to>
      <xdr:col>5</xdr:col>
      <xdr:colOff>358775</xdr:colOff>
      <xdr:row>58</xdr:row>
      <xdr:rowOff>64795</xdr:rowOff>
    </xdr:to>
    <xdr:cxnSp macro="">
      <xdr:nvCxnSpPr>
        <xdr:cNvPr id="124" name="直線コネクタ 123"/>
        <xdr:cNvCxnSpPr/>
      </xdr:nvCxnSpPr>
      <xdr:spPr>
        <a:xfrm flipV="1">
          <a:off x="2908300" y="9957803"/>
          <a:ext cx="889000" cy="5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79832</xdr:rowOff>
    </xdr:from>
    <xdr:to>
      <xdr:col>5</xdr:col>
      <xdr:colOff>409575</xdr:colOff>
      <xdr:row>55</xdr:row>
      <xdr:rowOff>9982</xdr:rowOff>
    </xdr:to>
    <xdr:sp macro="" textlink="">
      <xdr:nvSpPr>
        <xdr:cNvPr id="125" name="フローチャート : 判断 124"/>
        <xdr:cNvSpPr/>
      </xdr:nvSpPr>
      <xdr:spPr>
        <a:xfrm>
          <a:off x="3746500" y="933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26509</xdr:rowOff>
    </xdr:from>
    <xdr:ext cx="534377" cy="259045"/>
    <xdr:sp macro="" textlink="">
      <xdr:nvSpPr>
        <xdr:cNvPr id="126" name="テキスト ボックス 125"/>
        <xdr:cNvSpPr txBox="1"/>
      </xdr:nvSpPr>
      <xdr:spPr>
        <a:xfrm>
          <a:off x="3530111" y="911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64795</xdr:rowOff>
    </xdr:from>
    <xdr:to>
      <xdr:col>4</xdr:col>
      <xdr:colOff>155575</xdr:colOff>
      <xdr:row>58</xdr:row>
      <xdr:rowOff>134747</xdr:rowOff>
    </xdr:to>
    <xdr:cxnSp macro="">
      <xdr:nvCxnSpPr>
        <xdr:cNvPr id="127" name="直線コネクタ 126"/>
        <xdr:cNvCxnSpPr/>
      </xdr:nvCxnSpPr>
      <xdr:spPr>
        <a:xfrm flipV="1">
          <a:off x="2019300" y="10008895"/>
          <a:ext cx="889000" cy="6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7442</xdr:rowOff>
    </xdr:from>
    <xdr:to>
      <xdr:col>4</xdr:col>
      <xdr:colOff>206375</xdr:colOff>
      <xdr:row>55</xdr:row>
      <xdr:rowOff>109042</xdr:rowOff>
    </xdr:to>
    <xdr:sp macro="" textlink="">
      <xdr:nvSpPr>
        <xdr:cNvPr id="128" name="フローチャート : 判断 127"/>
        <xdr:cNvSpPr/>
      </xdr:nvSpPr>
      <xdr:spPr>
        <a:xfrm>
          <a:off x="2857500" y="943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125569</xdr:rowOff>
    </xdr:from>
    <xdr:ext cx="534377" cy="259045"/>
    <xdr:sp macro="" textlink="">
      <xdr:nvSpPr>
        <xdr:cNvPr id="129" name="テキスト ボックス 128"/>
        <xdr:cNvSpPr txBox="1"/>
      </xdr:nvSpPr>
      <xdr:spPr>
        <a:xfrm>
          <a:off x="2641111" y="921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30924</xdr:rowOff>
    </xdr:from>
    <xdr:to>
      <xdr:col>2</xdr:col>
      <xdr:colOff>638175</xdr:colOff>
      <xdr:row>58</xdr:row>
      <xdr:rowOff>134747</xdr:rowOff>
    </xdr:to>
    <xdr:cxnSp macro="">
      <xdr:nvCxnSpPr>
        <xdr:cNvPr id="130" name="直線コネクタ 129"/>
        <xdr:cNvCxnSpPr/>
      </xdr:nvCxnSpPr>
      <xdr:spPr>
        <a:xfrm>
          <a:off x="1130300" y="9975024"/>
          <a:ext cx="889000" cy="10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33503</xdr:rowOff>
    </xdr:from>
    <xdr:to>
      <xdr:col>3</xdr:col>
      <xdr:colOff>3175</xdr:colOff>
      <xdr:row>55</xdr:row>
      <xdr:rowOff>135103</xdr:rowOff>
    </xdr:to>
    <xdr:sp macro="" textlink="">
      <xdr:nvSpPr>
        <xdr:cNvPr id="131" name="フローチャート : 判断 130"/>
        <xdr:cNvSpPr/>
      </xdr:nvSpPr>
      <xdr:spPr>
        <a:xfrm>
          <a:off x="1968500" y="946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151630</xdr:rowOff>
    </xdr:from>
    <xdr:ext cx="534377" cy="259045"/>
    <xdr:sp macro="" textlink="">
      <xdr:nvSpPr>
        <xdr:cNvPr id="132" name="テキスト ボックス 131"/>
        <xdr:cNvSpPr txBox="1"/>
      </xdr:nvSpPr>
      <xdr:spPr>
        <a:xfrm>
          <a:off x="1752111" y="92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166015</xdr:rowOff>
    </xdr:from>
    <xdr:to>
      <xdr:col>1</xdr:col>
      <xdr:colOff>485775</xdr:colOff>
      <xdr:row>55</xdr:row>
      <xdr:rowOff>96165</xdr:rowOff>
    </xdr:to>
    <xdr:sp macro="" textlink="">
      <xdr:nvSpPr>
        <xdr:cNvPr id="133" name="フローチャート : 判断 132"/>
        <xdr:cNvSpPr/>
      </xdr:nvSpPr>
      <xdr:spPr>
        <a:xfrm>
          <a:off x="1079500" y="942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112692</xdr:rowOff>
    </xdr:from>
    <xdr:ext cx="534377" cy="259045"/>
    <xdr:sp macro="" textlink="">
      <xdr:nvSpPr>
        <xdr:cNvPr id="134" name="テキスト ボックス 133"/>
        <xdr:cNvSpPr txBox="1"/>
      </xdr:nvSpPr>
      <xdr:spPr>
        <a:xfrm>
          <a:off x="863111" y="919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83300</xdr:rowOff>
    </xdr:from>
    <xdr:to>
      <xdr:col>6</xdr:col>
      <xdr:colOff>561975</xdr:colOff>
      <xdr:row>58</xdr:row>
      <xdr:rowOff>13450</xdr:rowOff>
    </xdr:to>
    <xdr:sp macro="" textlink="">
      <xdr:nvSpPr>
        <xdr:cNvPr id="140" name="円/楕円 139"/>
        <xdr:cNvSpPr/>
      </xdr:nvSpPr>
      <xdr:spPr>
        <a:xfrm>
          <a:off x="4584700" y="985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169677</xdr:rowOff>
    </xdr:from>
    <xdr:ext cx="534377" cy="259045"/>
    <xdr:sp macro="" textlink="">
      <xdr:nvSpPr>
        <xdr:cNvPr id="141" name="物件費該当値テキスト"/>
        <xdr:cNvSpPr txBox="1"/>
      </xdr:nvSpPr>
      <xdr:spPr>
        <a:xfrm>
          <a:off x="4686300" y="977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36,647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134353</xdr:rowOff>
    </xdr:from>
    <xdr:to>
      <xdr:col>5</xdr:col>
      <xdr:colOff>409575</xdr:colOff>
      <xdr:row>58</xdr:row>
      <xdr:rowOff>64503</xdr:rowOff>
    </xdr:to>
    <xdr:sp macro="" textlink="">
      <xdr:nvSpPr>
        <xdr:cNvPr id="142" name="円/楕円 141"/>
        <xdr:cNvSpPr/>
      </xdr:nvSpPr>
      <xdr:spPr>
        <a:xfrm>
          <a:off x="3746500" y="990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55630</xdr:rowOff>
    </xdr:from>
    <xdr:ext cx="534377" cy="259045"/>
    <xdr:sp macro="" textlink="">
      <xdr:nvSpPr>
        <xdr:cNvPr id="143" name="テキスト ボックス 142"/>
        <xdr:cNvSpPr txBox="1"/>
      </xdr:nvSpPr>
      <xdr:spPr>
        <a:xfrm>
          <a:off x="3530111" y="999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35,307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13995</xdr:rowOff>
    </xdr:from>
    <xdr:to>
      <xdr:col>4</xdr:col>
      <xdr:colOff>206375</xdr:colOff>
      <xdr:row>58</xdr:row>
      <xdr:rowOff>115595</xdr:rowOff>
    </xdr:to>
    <xdr:sp macro="" textlink="">
      <xdr:nvSpPr>
        <xdr:cNvPr id="144" name="円/楕円 143"/>
        <xdr:cNvSpPr/>
      </xdr:nvSpPr>
      <xdr:spPr>
        <a:xfrm>
          <a:off x="2857500" y="99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106722</xdr:rowOff>
    </xdr:from>
    <xdr:ext cx="534377" cy="259045"/>
    <xdr:sp macro="" textlink="">
      <xdr:nvSpPr>
        <xdr:cNvPr id="145" name="テキスト ボックス 144"/>
        <xdr:cNvSpPr txBox="1"/>
      </xdr:nvSpPr>
      <xdr:spPr>
        <a:xfrm>
          <a:off x="2641111" y="1005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33,966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83947</xdr:rowOff>
    </xdr:from>
    <xdr:to>
      <xdr:col>3</xdr:col>
      <xdr:colOff>3175</xdr:colOff>
      <xdr:row>59</xdr:row>
      <xdr:rowOff>14097</xdr:rowOff>
    </xdr:to>
    <xdr:sp macro="" textlink="">
      <xdr:nvSpPr>
        <xdr:cNvPr id="146" name="円/楕円 145"/>
        <xdr:cNvSpPr/>
      </xdr:nvSpPr>
      <xdr:spPr>
        <a:xfrm>
          <a:off x="1968500" y="1002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5224</xdr:rowOff>
    </xdr:from>
    <xdr:ext cx="534377" cy="259045"/>
    <xdr:sp macro="" textlink="">
      <xdr:nvSpPr>
        <xdr:cNvPr id="147" name="テキスト ボックス 146"/>
        <xdr:cNvSpPr txBox="1"/>
      </xdr:nvSpPr>
      <xdr:spPr>
        <a:xfrm>
          <a:off x="1752111" y="1012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32,130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151574</xdr:rowOff>
    </xdr:from>
    <xdr:to>
      <xdr:col>1</xdr:col>
      <xdr:colOff>485775</xdr:colOff>
      <xdr:row>58</xdr:row>
      <xdr:rowOff>81724</xdr:rowOff>
    </xdr:to>
    <xdr:sp macro="" textlink="">
      <xdr:nvSpPr>
        <xdr:cNvPr id="148" name="円/楕円 147"/>
        <xdr:cNvSpPr/>
      </xdr:nvSpPr>
      <xdr:spPr>
        <a:xfrm>
          <a:off x="1079500" y="992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72851</xdr:rowOff>
    </xdr:from>
    <xdr:ext cx="534377" cy="259045"/>
    <xdr:sp macro="" textlink="">
      <xdr:nvSpPr>
        <xdr:cNvPr id="149" name="テキスト ボックス 148"/>
        <xdr:cNvSpPr txBox="1"/>
      </xdr:nvSpPr>
      <xdr:spPr>
        <a:xfrm>
          <a:off x="863111" y="100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34,855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167785</xdr:rowOff>
    </xdr:from>
    <xdr:to>
      <xdr:col>6</xdr:col>
      <xdr:colOff>510540</xdr:colOff>
      <xdr:row>78</xdr:row>
      <xdr:rowOff>168602</xdr:rowOff>
    </xdr:to>
    <xdr:cxnSp macro="">
      <xdr:nvCxnSpPr>
        <xdr:cNvPr id="175" name="直線コネクタ 174"/>
        <xdr:cNvCxnSpPr/>
      </xdr:nvCxnSpPr>
      <xdr:spPr>
        <a:xfrm flipV="1">
          <a:off x="4633595" y="11997835"/>
          <a:ext cx="1270" cy="1543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979</xdr:rowOff>
    </xdr:from>
    <xdr:ext cx="378565" cy="259045"/>
    <xdr:sp macro="" textlink="">
      <xdr:nvSpPr>
        <xdr:cNvPr id="176" name="維持補修費最小値テキスト"/>
        <xdr:cNvSpPr txBox="1"/>
      </xdr:nvSpPr>
      <xdr:spPr>
        <a:xfrm>
          <a:off x="4686300" y="13545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6</xdr:col>
      <xdr:colOff>422275</xdr:colOff>
      <xdr:row>78</xdr:row>
      <xdr:rowOff>168602</xdr:rowOff>
    </xdr:from>
    <xdr:to>
      <xdr:col>6</xdr:col>
      <xdr:colOff>600075</xdr:colOff>
      <xdr:row>78</xdr:row>
      <xdr:rowOff>168602</xdr:rowOff>
    </xdr:to>
    <xdr:cxnSp macro="">
      <xdr:nvCxnSpPr>
        <xdr:cNvPr id="177" name="直線コネクタ 176"/>
        <xdr:cNvCxnSpPr/>
      </xdr:nvCxnSpPr>
      <xdr:spPr>
        <a:xfrm>
          <a:off x="4546600" y="1354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114462</xdr:rowOff>
    </xdr:from>
    <xdr:ext cx="534377" cy="259045"/>
    <xdr:sp macro="" textlink="">
      <xdr:nvSpPr>
        <xdr:cNvPr id="178" name="維持補修費最大値テキスト"/>
        <xdr:cNvSpPr txBox="1"/>
      </xdr:nvSpPr>
      <xdr:spPr>
        <a:xfrm>
          <a:off x="4686300" y="1177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10,078</a:t>
          </a:r>
          <a:endParaRPr kumimoji="1" lang="ja-JP" altLang="en-US" sz="1000" b="1">
            <a:latin typeface="ＭＳ Ｐゴシック"/>
          </a:endParaRPr>
        </a:p>
      </xdr:txBody>
    </xdr:sp>
    <xdr:clientData/>
  </xdr:oneCellAnchor>
  <xdr:twoCellAnchor>
    <xdr:from>
      <xdr:col>6</xdr:col>
      <xdr:colOff>422275</xdr:colOff>
      <xdr:row>69</xdr:row>
      <xdr:rowOff>167785</xdr:rowOff>
    </xdr:from>
    <xdr:to>
      <xdr:col>6</xdr:col>
      <xdr:colOff>600075</xdr:colOff>
      <xdr:row>69</xdr:row>
      <xdr:rowOff>167785</xdr:rowOff>
    </xdr:to>
    <xdr:cxnSp macro="">
      <xdr:nvCxnSpPr>
        <xdr:cNvPr id="179" name="直線コネクタ 178"/>
        <xdr:cNvCxnSpPr/>
      </xdr:nvCxnSpPr>
      <xdr:spPr>
        <a:xfrm>
          <a:off x="4546600" y="11997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57241</xdr:rowOff>
    </xdr:from>
    <xdr:to>
      <xdr:col>6</xdr:col>
      <xdr:colOff>511175</xdr:colOff>
      <xdr:row>77</xdr:row>
      <xdr:rowOff>62303</xdr:rowOff>
    </xdr:to>
    <xdr:cxnSp macro="">
      <xdr:nvCxnSpPr>
        <xdr:cNvPr id="180" name="直線コネクタ 179"/>
        <xdr:cNvCxnSpPr/>
      </xdr:nvCxnSpPr>
      <xdr:spPr>
        <a:xfrm flipV="1">
          <a:off x="3797300" y="13258891"/>
          <a:ext cx="8382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51525</xdr:rowOff>
    </xdr:from>
    <xdr:ext cx="469744" cy="259045"/>
    <xdr:sp macro="" textlink="">
      <xdr:nvSpPr>
        <xdr:cNvPr id="181" name="維持補修費平均値テキスト"/>
        <xdr:cNvSpPr txBox="1"/>
      </xdr:nvSpPr>
      <xdr:spPr>
        <a:xfrm>
          <a:off x="4686300" y="12910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28648</xdr:rowOff>
    </xdr:from>
    <xdr:to>
      <xdr:col>6</xdr:col>
      <xdr:colOff>561975</xdr:colOff>
      <xdr:row>76</xdr:row>
      <xdr:rowOff>130248</xdr:rowOff>
    </xdr:to>
    <xdr:sp macro="" textlink="">
      <xdr:nvSpPr>
        <xdr:cNvPr id="182" name="フローチャート : 判断 181"/>
        <xdr:cNvSpPr/>
      </xdr:nvSpPr>
      <xdr:spPr>
        <a:xfrm>
          <a:off x="4584700" y="1305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62303</xdr:rowOff>
    </xdr:from>
    <xdr:to>
      <xdr:col>5</xdr:col>
      <xdr:colOff>358775</xdr:colOff>
      <xdr:row>77</xdr:row>
      <xdr:rowOff>83203</xdr:rowOff>
    </xdr:to>
    <xdr:cxnSp macro="">
      <xdr:nvCxnSpPr>
        <xdr:cNvPr id="183" name="直線コネクタ 182"/>
        <xdr:cNvCxnSpPr/>
      </xdr:nvCxnSpPr>
      <xdr:spPr>
        <a:xfrm flipV="1">
          <a:off x="2908300" y="13263953"/>
          <a:ext cx="889000" cy="2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85634</xdr:rowOff>
    </xdr:from>
    <xdr:to>
      <xdr:col>5</xdr:col>
      <xdr:colOff>409575</xdr:colOff>
      <xdr:row>76</xdr:row>
      <xdr:rowOff>15785</xdr:rowOff>
    </xdr:to>
    <xdr:sp macro="" textlink="">
      <xdr:nvSpPr>
        <xdr:cNvPr id="184" name="フローチャート : 判断 183"/>
        <xdr:cNvSpPr/>
      </xdr:nvSpPr>
      <xdr:spPr>
        <a:xfrm>
          <a:off x="3746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32311</xdr:rowOff>
    </xdr:from>
    <xdr:ext cx="469744" cy="259045"/>
    <xdr:sp macro="" textlink="">
      <xdr:nvSpPr>
        <xdr:cNvPr id="185" name="テキスト ボックス 184"/>
        <xdr:cNvSpPr txBox="1"/>
      </xdr:nvSpPr>
      <xdr:spPr>
        <a:xfrm>
          <a:off x="3562427"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81733</xdr:rowOff>
    </xdr:from>
    <xdr:to>
      <xdr:col>4</xdr:col>
      <xdr:colOff>155575</xdr:colOff>
      <xdr:row>77</xdr:row>
      <xdr:rowOff>83203</xdr:rowOff>
    </xdr:to>
    <xdr:cxnSp macro="">
      <xdr:nvCxnSpPr>
        <xdr:cNvPr id="186" name="直線コネクタ 185"/>
        <xdr:cNvCxnSpPr/>
      </xdr:nvCxnSpPr>
      <xdr:spPr>
        <a:xfrm>
          <a:off x="2019300" y="13283383"/>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122210</xdr:rowOff>
    </xdr:from>
    <xdr:to>
      <xdr:col>4</xdr:col>
      <xdr:colOff>206375</xdr:colOff>
      <xdr:row>76</xdr:row>
      <xdr:rowOff>52360</xdr:rowOff>
    </xdr:to>
    <xdr:sp macro="" textlink="">
      <xdr:nvSpPr>
        <xdr:cNvPr id="187" name="フローチャート : 判断 186"/>
        <xdr:cNvSpPr/>
      </xdr:nvSpPr>
      <xdr:spPr>
        <a:xfrm>
          <a:off x="2857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68887</xdr:rowOff>
    </xdr:from>
    <xdr:ext cx="469744" cy="259045"/>
    <xdr:sp macro="" textlink="">
      <xdr:nvSpPr>
        <xdr:cNvPr id="188" name="テキスト ボックス 187"/>
        <xdr:cNvSpPr txBox="1"/>
      </xdr:nvSpPr>
      <xdr:spPr>
        <a:xfrm>
          <a:off x="2673427" y="1275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72099</xdr:rowOff>
    </xdr:from>
    <xdr:to>
      <xdr:col>2</xdr:col>
      <xdr:colOff>638175</xdr:colOff>
      <xdr:row>77</xdr:row>
      <xdr:rowOff>81733</xdr:rowOff>
    </xdr:to>
    <xdr:cxnSp macro="">
      <xdr:nvCxnSpPr>
        <xdr:cNvPr id="189" name="直線コネクタ 188"/>
        <xdr:cNvCxnSpPr/>
      </xdr:nvCxnSpPr>
      <xdr:spPr>
        <a:xfrm>
          <a:off x="1130300" y="13273749"/>
          <a:ext cx="889000" cy="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114373</xdr:rowOff>
    </xdr:from>
    <xdr:to>
      <xdr:col>3</xdr:col>
      <xdr:colOff>3175</xdr:colOff>
      <xdr:row>76</xdr:row>
      <xdr:rowOff>44523</xdr:rowOff>
    </xdr:to>
    <xdr:sp macro="" textlink="">
      <xdr:nvSpPr>
        <xdr:cNvPr id="190" name="フローチャート : 判断 189"/>
        <xdr:cNvSpPr/>
      </xdr:nvSpPr>
      <xdr:spPr>
        <a:xfrm>
          <a:off x="1968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61050</xdr:rowOff>
    </xdr:from>
    <xdr:ext cx="469744" cy="259045"/>
    <xdr:sp macro="" textlink="">
      <xdr:nvSpPr>
        <xdr:cNvPr id="191" name="テキスト ボックス 190"/>
        <xdr:cNvSpPr txBox="1"/>
      </xdr:nvSpPr>
      <xdr:spPr>
        <a:xfrm>
          <a:off x="1784427" y="1274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112413</xdr:rowOff>
    </xdr:from>
    <xdr:to>
      <xdr:col>1</xdr:col>
      <xdr:colOff>485775</xdr:colOff>
      <xdr:row>76</xdr:row>
      <xdr:rowOff>42563</xdr:rowOff>
    </xdr:to>
    <xdr:sp macro="" textlink="">
      <xdr:nvSpPr>
        <xdr:cNvPr id="192" name="フローチャート : 判断 191"/>
        <xdr:cNvSpPr/>
      </xdr:nvSpPr>
      <xdr:spPr>
        <a:xfrm>
          <a:off x="1079500" y="1297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59090</xdr:rowOff>
    </xdr:from>
    <xdr:ext cx="469744" cy="259045"/>
    <xdr:sp macro="" textlink="">
      <xdr:nvSpPr>
        <xdr:cNvPr id="193" name="テキスト ボックス 192"/>
        <xdr:cNvSpPr txBox="1"/>
      </xdr:nvSpPr>
      <xdr:spPr>
        <a:xfrm>
          <a:off x="895427" y="1274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6441</xdr:rowOff>
    </xdr:from>
    <xdr:to>
      <xdr:col>6</xdr:col>
      <xdr:colOff>561975</xdr:colOff>
      <xdr:row>77</xdr:row>
      <xdr:rowOff>108041</xdr:rowOff>
    </xdr:to>
    <xdr:sp macro="" textlink="">
      <xdr:nvSpPr>
        <xdr:cNvPr id="199" name="円/楕円 198"/>
        <xdr:cNvSpPr/>
      </xdr:nvSpPr>
      <xdr:spPr>
        <a:xfrm>
          <a:off x="4584700" y="1320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156318</xdr:rowOff>
    </xdr:from>
    <xdr:ext cx="469744" cy="259045"/>
    <xdr:sp macro="" textlink="">
      <xdr:nvSpPr>
        <xdr:cNvPr id="200" name="維持補修費該当値テキスト"/>
        <xdr:cNvSpPr txBox="1"/>
      </xdr:nvSpPr>
      <xdr:spPr>
        <a:xfrm>
          <a:off x="4686300" y="1318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11503</xdr:rowOff>
    </xdr:from>
    <xdr:to>
      <xdr:col>5</xdr:col>
      <xdr:colOff>409575</xdr:colOff>
      <xdr:row>77</xdr:row>
      <xdr:rowOff>113103</xdr:rowOff>
    </xdr:to>
    <xdr:sp macro="" textlink="">
      <xdr:nvSpPr>
        <xdr:cNvPr id="201" name="円/楕円 200"/>
        <xdr:cNvSpPr/>
      </xdr:nvSpPr>
      <xdr:spPr>
        <a:xfrm>
          <a:off x="3746500" y="1321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104230</xdr:rowOff>
    </xdr:from>
    <xdr:ext cx="469744" cy="259045"/>
    <xdr:sp macro="" textlink="">
      <xdr:nvSpPr>
        <xdr:cNvPr id="202" name="テキスト ボックス 201"/>
        <xdr:cNvSpPr txBox="1"/>
      </xdr:nvSpPr>
      <xdr:spPr>
        <a:xfrm>
          <a:off x="3562427" y="1330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32403</xdr:rowOff>
    </xdr:from>
    <xdr:to>
      <xdr:col>4</xdr:col>
      <xdr:colOff>206375</xdr:colOff>
      <xdr:row>77</xdr:row>
      <xdr:rowOff>134003</xdr:rowOff>
    </xdr:to>
    <xdr:sp macro="" textlink="">
      <xdr:nvSpPr>
        <xdr:cNvPr id="203" name="円/楕円 202"/>
        <xdr:cNvSpPr/>
      </xdr:nvSpPr>
      <xdr:spPr>
        <a:xfrm>
          <a:off x="2857500" y="1323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125130</xdr:rowOff>
    </xdr:from>
    <xdr:ext cx="469744" cy="259045"/>
    <xdr:sp macro="" textlink="">
      <xdr:nvSpPr>
        <xdr:cNvPr id="204" name="テキスト ボックス 203"/>
        <xdr:cNvSpPr txBox="1"/>
      </xdr:nvSpPr>
      <xdr:spPr>
        <a:xfrm>
          <a:off x="2673427" y="1332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30933</xdr:rowOff>
    </xdr:from>
    <xdr:to>
      <xdr:col>3</xdr:col>
      <xdr:colOff>3175</xdr:colOff>
      <xdr:row>77</xdr:row>
      <xdr:rowOff>132533</xdr:rowOff>
    </xdr:to>
    <xdr:sp macro="" textlink="">
      <xdr:nvSpPr>
        <xdr:cNvPr id="205" name="円/楕円 204"/>
        <xdr:cNvSpPr/>
      </xdr:nvSpPr>
      <xdr:spPr>
        <a:xfrm>
          <a:off x="1968500" y="1323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123660</xdr:rowOff>
    </xdr:from>
    <xdr:ext cx="469744" cy="259045"/>
    <xdr:sp macro="" textlink="">
      <xdr:nvSpPr>
        <xdr:cNvPr id="206" name="テキスト ボックス 205"/>
        <xdr:cNvSpPr txBox="1"/>
      </xdr:nvSpPr>
      <xdr:spPr>
        <a:xfrm>
          <a:off x="1784427" y="1332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21299</xdr:rowOff>
    </xdr:from>
    <xdr:to>
      <xdr:col>1</xdr:col>
      <xdr:colOff>485775</xdr:colOff>
      <xdr:row>77</xdr:row>
      <xdr:rowOff>122899</xdr:rowOff>
    </xdr:to>
    <xdr:sp macro="" textlink="">
      <xdr:nvSpPr>
        <xdr:cNvPr id="207" name="円/楕円 206"/>
        <xdr:cNvSpPr/>
      </xdr:nvSpPr>
      <xdr:spPr>
        <a:xfrm>
          <a:off x="1079500" y="1322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114026</xdr:rowOff>
    </xdr:from>
    <xdr:ext cx="469744" cy="259045"/>
    <xdr:sp macro="" textlink="">
      <xdr:nvSpPr>
        <xdr:cNvPr id="208" name="テキスト ボックス 207"/>
        <xdr:cNvSpPr txBox="1"/>
      </xdr:nvSpPr>
      <xdr:spPr>
        <a:xfrm>
          <a:off x="895427" y="13315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5511</xdr:rowOff>
    </xdr:from>
    <xdr:to>
      <xdr:col>6</xdr:col>
      <xdr:colOff>510540</xdr:colOff>
      <xdr:row>99</xdr:row>
      <xdr:rowOff>19106</xdr:rowOff>
    </xdr:to>
    <xdr:cxnSp macro="">
      <xdr:nvCxnSpPr>
        <xdr:cNvPr id="231" name="直線コネクタ 230"/>
        <xdr:cNvCxnSpPr/>
      </xdr:nvCxnSpPr>
      <xdr:spPr>
        <a:xfrm flipV="1">
          <a:off x="4633595" y="15436011"/>
          <a:ext cx="1270" cy="155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22933</xdr:rowOff>
    </xdr:from>
    <xdr:ext cx="534377" cy="259045"/>
    <xdr:sp macro="" textlink="">
      <xdr:nvSpPr>
        <xdr:cNvPr id="232" name="扶助費最小値テキスト"/>
        <xdr:cNvSpPr txBox="1"/>
      </xdr:nvSpPr>
      <xdr:spPr>
        <a:xfrm>
          <a:off x="4686300" y="1699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56,663</a:t>
          </a:r>
          <a:endParaRPr kumimoji="1" lang="ja-JP" altLang="en-US" sz="1000" b="1">
            <a:latin typeface="ＭＳ Ｐゴシック"/>
          </a:endParaRPr>
        </a:p>
      </xdr:txBody>
    </xdr:sp>
    <xdr:clientData/>
  </xdr:oneCellAnchor>
  <xdr:twoCellAnchor>
    <xdr:from>
      <xdr:col>6</xdr:col>
      <xdr:colOff>422275</xdr:colOff>
      <xdr:row>99</xdr:row>
      <xdr:rowOff>19106</xdr:rowOff>
    </xdr:from>
    <xdr:to>
      <xdr:col>6</xdr:col>
      <xdr:colOff>600075</xdr:colOff>
      <xdr:row>99</xdr:row>
      <xdr:rowOff>19106</xdr:rowOff>
    </xdr:to>
    <xdr:cxnSp macro="">
      <xdr:nvCxnSpPr>
        <xdr:cNvPr id="233" name="直線コネクタ 232"/>
        <xdr:cNvCxnSpPr/>
      </xdr:nvCxnSpPr>
      <xdr:spPr>
        <a:xfrm>
          <a:off x="4546600" y="1699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123638</xdr:rowOff>
    </xdr:from>
    <xdr:ext cx="599010" cy="259045"/>
    <xdr:sp macro="" textlink="">
      <xdr:nvSpPr>
        <xdr:cNvPr id="234" name="扶助費最大値テキスト"/>
        <xdr:cNvSpPr txBox="1"/>
      </xdr:nvSpPr>
      <xdr:spPr>
        <a:xfrm>
          <a:off x="4686300" y="15211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158,805</a:t>
          </a:r>
          <a:endParaRPr kumimoji="1" lang="ja-JP" altLang="en-US" sz="1000" b="1">
            <a:latin typeface="ＭＳ Ｐゴシック"/>
          </a:endParaRPr>
        </a:p>
      </xdr:txBody>
    </xdr:sp>
    <xdr:clientData/>
  </xdr:oneCellAnchor>
  <xdr:twoCellAnchor>
    <xdr:from>
      <xdr:col>6</xdr:col>
      <xdr:colOff>422275</xdr:colOff>
      <xdr:row>90</xdr:row>
      <xdr:rowOff>5511</xdr:rowOff>
    </xdr:from>
    <xdr:to>
      <xdr:col>6</xdr:col>
      <xdr:colOff>600075</xdr:colOff>
      <xdr:row>90</xdr:row>
      <xdr:rowOff>5511</xdr:rowOff>
    </xdr:to>
    <xdr:cxnSp macro="">
      <xdr:nvCxnSpPr>
        <xdr:cNvPr id="235" name="直線コネクタ 234"/>
        <xdr:cNvCxnSpPr/>
      </xdr:nvCxnSpPr>
      <xdr:spPr>
        <a:xfrm>
          <a:off x="4546600" y="15436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98994</xdr:rowOff>
    </xdr:from>
    <xdr:to>
      <xdr:col>6</xdr:col>
      <xdr:colOff>511175</xdr:colOff>
      <xdr:row>91</xdr:row>
      <xdr:rowOff>156280</xdr:rowOff>
    </xdr:to>
    <xdr:cxnSp macro="">
      <xdr:nvCxnSpPr>
        <xdr:cNvPr id="236" name="直線コネクタ 235"/>
        <xdr:cNvCxnSpPr/>
      </xdr:nvCxnSpPr>
      <xdr:spPr>
        <a:xfrm flipV="1">
          <a:off x="3797300" y="15700944"/>
          <a:ext cx="838200" cy="5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132204</xdr:rowOff>
    </xdr:from>
    <xdr:ext cx="534377" cy="259045"/>
    <xdr:sp macro="" textlink="">
      <xdr:nvSpPr>
        <xdr:cNvPr id="237" name="扶助費平均値テキスト"/>
        <xdr:cNvSpPr txBox="1"/>
      </xdr:nvSpPr>
      <xdr:spPr>
        <a:xfrm>
          <a:off x="4686300" y="16419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153777</xdr:rowOff>
    </xdr:from>
    <xdr:to>
      <xdr:col>6</xdr:col>
      <xdr:colOff>561975</xdr:colOff>
      <xdr:row>96</xdr:row>
      <xdr:rowOff>83927</xdr:rowOff>
    </xdr:to>
    <xdr:sp macro="" textlink="">
      <xdr:nvSpPr>
        <xdr:cNvPr id="238" name="フローチャート : 判断 237"/>
        <xdr:cNvSpPr/>
      </xdr:nvSpPr>
      <xdr:spPr>
        <a:xfrm>
          <a:off x="45847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156280</xdr:rowOff>
    </xdr:from>
    <xdr:to>
      <xdr:col>5</xdr:col>
      <xdr:colOff>358775</xdr:colOff>
      <xdr:row>92</xdr:row>
      <xdr:rowOff>95413</xdr:rowOff>
    </xdr:to>
    <xdr:cxnSp macro="">
      <xdr:nvCxnSpPr>
        <xdr:cNvPr id="239" name="直線コネクタ 238"/>
        <xdr:cNvCxnSpPr/>
      </xdr:nvCxnSpPr>
      <xdr:spPr>
        <a:xfrm flipV="1">
          <a:off x="2908300" y="15758230"/>
          <a:ext cx="889000" cy="11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34813</xdr:rowOff>
    </xdr:from>
    <xdr:to>
      <xdr:col>5</xdr:col>
      <xdr:colOff>409575</xdr:colOff>
      <xdr:row>96</xdr:row>
      <xdr:rowOff>136413</xdr:rowOff>
    </xdr:to>
    <xdr:sp macro="" textlink="">
      <xdr:nvSpPr>
        <xdr:cNvPr id="240" name="フローチャート : 判断 239"/>
        <xdr:cNvSpPr/>
      </xdr:nvSpPr>
      <xdr:spPr>
        <a:xfrm>
          <a:off x="3746500" y="1649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127540</xdr:rowOff>
    </xdr:from>
    <xdr:ext cx="534377" cy="259045"/>
    <xdr:sp macro="" textlink="">
      <xdr:nvSpPr>
        <xdr:cNvPr id="241" name="テキスト ボックス 240"/>
        <xdr:cNvSpPr txBox="1"/>
      </xdr:nvSpPr>
      <xdr:spPr>
        <a:xfrm>
          <a:off x="3530111" y="1658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95413</xdr:rowOff>
    </xdr:from>
    <xdr:to>
      <xdr:col>4</xdr:col>
      <xdr:colOff>155575</xdr:colOff>
      <xdr:row>92</xdr:row>
      <xdr:rowOff>95886</xdr:rowOff>
    </xdr:to>
    <xdr:cxnSp macro="">
      <xdr:nvCxnSpPr>
        <xdr:cNvPr id="242" name="直線コネクタ 241"/>
        <xdr:cNvCxnSpPr/>
      </xdr:nvCxnSpPr>
      <xdr:spPr>
        <a:xfrm flipV="1">
          <a:off x="2019300" y="15868813"/>
          <a:ext cx="889000" cy="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125933</xdr:rowOff>
    </xdr:from>
    <xdr:to>
      <xdr:col>4</xdr:col>
      <xdr:colOff>206375</xdr:colOff>
      <xdr:row>97</xdr:row>
      <xdr:rowOff>56083</xdr:rowOff>
    </xdr:to>
    <xdr:sp macro="" textlink="">
      <xdr:nvSpPr>
        <xdr:cNvPr id="243" name="フローチャート : 判断 242"/>
        <xdr:cNvSpPr/>
      </xdr:nvSpPr>
      <xdr:spPr>
        <a:xfrm>
          <a:off x="2857500" y="1658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47210</xdr:rowOff>
    </xdr:from>
    <xdr:ext cx="534377" cy="259045"/>
    <xdr:sp macro="" textlink="">
      <xdr:nvSpPr>
        <xdr:cNvPr id="244" name="テキスト ボックス 243"/>
        <xdr:cNvSpPr txBox="1"/>
      </xdr:nvSpPr>
      <xdr:spPr>
        <a:xfrm>
          <a:off x="2641111" y="1667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95886</xdr:rowOff>
    </xdr:from>
    <xdr:to>
      <xdr:col>2</xdr:col>
      <xdr:colOff>638175</xdr:colOff>
      <xdr:row>92</xdr:row>
      <xdr:rowOff>144044</xdr:rowOff>
    </xdr:to>
    <xdr:cxnSp macro="">
      <xdr:nvCxnSpPr>
        <xdr:cNvPr id="245" name="直線コネクタ 244"/>
        <xdr:cNvCxnSpPr/>
      </xdr:nvCxnSpPr>
      <xdr:spPr>
        <a:xfrm flipV="1">
          <a:off x="1130300" y="15869286"/>
          <a:ext cx="889000" cy="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137379</xdr:rowOff>
    </xdr:from>
    <xdr:to>
      <xdr:col>3</xdr:col>
      <xdr:colOff>3175</xdr:colOff>
      <xdr:row>97</xdr:row>
      <xdr:rowOff>67529</xdr:rowOff>
    </xdr:to>
    <xdr:sp macro="" textlink="">
      <xdr:nvSpPr>
        <xdr:cNvPr id="246" name="フローチャート : 判断 245"/>
        <xdr:cNvSpPr/>
      </xdr:nvSpPr>
      <xdr:spPr>
        <a:xfrm>
          <a:off x="1968500" y="1659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58656</xdr:rowOff>
    </xdr:from>
    <xdr:ext cx="534377" cy="259045"/>
    <xdr:sp macro="" textlink="">
      <xdr:nvSpPr>
        <xdr:cNvPr id="247" name="テキスト ボックス 246"/>
        <xdr:cNvSpPr txBox="1"/>
      </xdr:nvSpPr>
      <xdr:spPr>
        <a:xfrm>
          <a:off x="1752111" y="1668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165298</xdr:rowOff>
    </xdr:from>
    <xdr:to>
      <xdr:col>1</xdr:col>
      <xdr:colOff>485775</xdr:colOff>
      <xdr:row>97</xdr:row>
      <xdr:rowOff>95448</xdr:rowOff>
    </xdr:to>
    <xdr:sp macro="" textlink="">
      <xdr:nvSpPr>
        <xdr:cNvPr id="248" name="フローチャート : 判断 247"/>
        <xdr:cNvSpPr/>
      </xdr:nvSpPr>
      <xdr:spPr>
        <a:xfrm>
          <a:off x="1079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86575</xdr:rowOff>
    </xdr:from>
    <xdr:ext cx="534377" cy="259045"/>
    <xdr:sp macro="" textlink="">
      <xdr:nvSpPr>
        <xdr:cNvPr id="249" name="テキスト ボックス 248"/>
        <xdr:cNvSpPr txBox="1"/>
      </xdr:nvSpPr>
      <xdr:spPr>
        <a:xfrm>
          <a:off x="863111" y="1671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91</xdr:row>
      <xdr:rowOff>48194</xdr:rowOff>
    </xdr:from>
    <xdr:to>
      <xdr:col>6</xdr:col>
      <xdr:colOff>561975</xdr:colOff>
      <xdr:row>91</xdr:row>
      <xdr:rowOff>149794</xdr:rowOff>
    </xdr:to>
    <xdr:sp macro="" textlink="">
      <xdr:nvSpPr>
        <xdr:cNvPr id="255" name="円/楕円 254"/>
        <xdr:cNvSpPr/>
      </xdr:nvSpPr>
      <xdr:spPr>
        <a:xfrm>
          <a:off x="4584700" y="1565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71071</xdr:rowOff>
    </xdr:from>
    <xdr:ext cx="599010" cy="259045"/>
    <xdr:sp macro="" textlink="">
      <xdr:nvSpPr>
        <xdr:cNvPr id="256" name="扶助費該当値テキスト"/>
        <xdr:cNvSpPr txBox="1"/>
      </xdr:nvSpPr>
      <xdr:spPr>
        <a:xfrm>
          <a:off x="4686300" y="15501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141,421</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105480</xdr:rowOff>
    </xdr:from>
    <xdr:to>
      <xdr:col>5</xdr:col>
      <xdr:colOff>409575</xdr:colOff>
      <xdr:row>92</xdr:row>
      <xdr:rowOff>35630</xdr:rowOff>
    </xdr:to>
    <xdr:sp macro="" textlink="">
      <xdr:nvSpPr>
        <xdr:cNvPr id="257" name="円/楕円 256"/>
        <xdr:cNvSpPr/>
      </xdr:nvSpPr>
      <xdr:spPr>
        <a:xfrm>
          <a:off x="3746500" y="157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90</xdr:row>
      <xdr:rowOff>52157</xdr:rowOff>
    </xdr:from>
    <xdr:ext cx="599010" cy="259045"/>
    <xdr:sp macro="" textlink="">
      <xdr:nvSpPr>
        <xdr:cNvPr id="258" name="テキスト ボックス 257"/>
        <xdr:cNvSpPr txBox="1"/>
      </xdr:nvSpPr>
      <xdr:spPr>
        <a:xfrm>
          <a:off x="3497794" y="15482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137,662</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44613</xdr:rowOff>
    </xdr:from>
    <xdr:to>
      <xdr:col>4</xdr:col>
      <xdr:colOff>206375</xdr:colOff>
      <xdr:row>92</xdr:row>
      <xdr:rowOff>146213</xdr:rowOff>
    </xdr:to>
    <xdr:sp macro="" textlink="">
      <xdr:nvSpPr>
        <xdr:cNvPr id="259" name="円/楕円 258"/>
        <xdr:cNvSpPr/>
      </xdr:nvSpPr>
      <xdr:spPr>
        <a:xfrm>
          <a:off x="2857500" y="1581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90</xdr:row>
      <xdr:rowOff>162740</xdr:rowOff>
    </xdr:from>
    <xdr:ext cx="599010" cy="259045"/>
    <xdr:sp macro="" textlink="">
      <xdr:nvSpPr>
        <xdr:cNvPr id="260" name="テキスト ボックス 259"/>
        <xdr:cNvSpPr txBox="1"/>
      </xdr:nvSpPr>
      <xdr:spPr>
        <a:xfrm>
          <a:off x="2608794" y="15593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130,406</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45086</xdr:rowOff>
    </xdr:from>
    <xdr:to>
      <xdr:col>3</xdr:col>
      <xdr:colOff>3175</xdr:colOff>
      <xdr:row>92</xdr:row>
      <xdr:rowOff>146686</xdr:rowOff>
    </xdr:to>
    <xdr:sp macro="" textlink="">
      <xdr:nvSpPr>
        <xdr:cNvPr id="261" name="円/楕円 260"/>
        <xdr:cNvSpPr/>
      </xdr:nvSpPr>
      <xdr:spPr>
        <a:xfrm>
          <a:off x="1968500" y="1581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90</xdr:row>
      <xdr:rowOff>163213</xdr:rowOff>
    </xdr:from>
    <xdr:ext cx="599010" cy="259045"/>
    <xdr:sp macro="" textlink="">
      <xdr:nvSpPr>
        <xdr:cNvPr id="262" name="テキスト ボックス 261"/>
        <xdr:cNvSpPr txBox="1"/>
      </xdr:nvSpPr>
      <xdr:spPr>
        <a:xfrm>
          <a:off x="1719794" y="1559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130,375</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93244</xdr:rowOff>
    </xdr:from>
    <xdr:to>
      <xdr:col>1</xdr:col>
      <xdr:colOff>485775</xdr:colOff>
      <xdr:row>93</xdr:row>
      <xdr:rowOff>23394</xdr:rowOff>
    </xdr:to>
    <xdr:sp macro="" textlink="">
      <xdr:nvSpPr>
        <xdr:cNvPr id="263" name="円/楕円 262"/>
        <xdr:cNvSpPr/>
      </xdr:nvSpPr>
      <xdr:spPr>
        <a:xfrm>
          <a:off x="1079500" y="1586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91</xdr:row>
      <xdr:rowOff>39921</xdr:rowOff>
    </xdr:from>
    <xdr:ext cx="599010" cy="259045"/>
    <xdr:sp macro="" textlink="">
      <xdr:nvSpPr>
        <xdr:cNvPr id="264" name="テキスト ボックス 263"/>
        <xdr:cNvSpPr txBox="1"/>
      </xdr:nvSpPr>
      <xdr:spPr>
        <a:xfrm>
          <a:off x="830794" y="15641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127,215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29,765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72198</xdr:rowOff>
    </xdr:from>
    <xdr:to>
      <xdr:col>15</xdr:col>
      <xdr:colOff>180340</xdr:colOff>
      <xdr:row>39</xdr:row>
      <xdr:rowOff>28797</xdr:rowOff>
    </xdr:to>
    <xdr:cxnSp macro="">
      <xdr:nvCxnSpPr>
        <xdr:cNvPr id="291" name="直線コネクタ 290"/>
        <xdr:cNvCxnSpPr/>
      </xdr:nvCxnSpPr>
      <xdr:spPr>
        <a:xfrm flipV="1">
          <a:off x="10475595" y="5215698"/>
          <a:ext cx="1270" cy="1499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32624</xdr:rowOff>
    </xdr:from>
    <xdr:ext cx="534377" cy="259045"/>
    <xdr:sp macro="" textlink="">
      <xdr:nvSpPr>
        <xdr:cNvPr id="292" name="補助費等最小値テキスト"/>
        <xdr:cNvSpPr txBox="1"/>
      </xdr:nvSpPr>
      <xdr:spPr>
        <a:xfrm>
          <a:off x="10528300" y="671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12,146</a:t>
          </a:r>
          <a:endParaRPr kumimoji="1" lang="ja-JP" altLang="en-US" sz="1000" b="1">
            <a:latin typeface="ＭＳ Ｐゴシック"/>
          </a:endParaRPr>
        </a:p>
      </xdr:txBody>
    </xdr:sp>
    <xdr:clientData/>
  </xdr:oneCellAnchor>
  <xdr:twoCellAnchor>
    <xdr:from>
      <xdr:col>15</xdr:col>
      <xdr:colOff>92075</xdr:colOff>
      <xdr:row>39</xdr:row>
      <xdr:rowOff>28797</xdr:rowOff>
    </xdr:from>
    <xdr:to>
      <xdr:col>15</xdr:col>
      <xdr:colOff>269875</xdr:colOff>
      <xdr:row>39</xdr:row>
      <xdr:rowOff>28797</xdr:rowOff>
    </xdr:to>
    <xdr:cxnSp macro="">
      <xdr:nvCxnSpPr>
        <xdr:cNvPr id="293" name="直線コネクタ 292"/>
        <xdr:cNvCxnSpPr/>
      </xdr:nvCxnSpPr>
      <xdr:spPr>
        <a:xfrm>
          <a:off x="10388600" y="671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18875</xdr:rowOff>
    </xdr:from>
    <xdr:ext cx="534377" cy="259045"/>
    <xdr:sp macro="" textlink="">
      <xdr:nvSpPr>
        <xdr:cNvPr id="294" name="補助費等最大値テキスト"/>
        <xdr:cNvSpPr txBox="1"/>
      </xdr:nvSpPr>
      <xdr:spPr>
        <a:xfrm>
          <a:off x="10528300" y="499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58,067</a:t>
          </a:r>
          <a:endParaRPr kumimoji="1" lang="ja-JP" altLang="en-US" sz="1000" b="1">
            <a:latin typeface="ＭＳ Ｐゴシック"/>
          </a:endParaRPr>
        </a:p>
      </xdr:txBody>
    </xdr:sp>
    <xdr:clientData/>
  </xdr:oneCellAnchor>
  <xdr:twoCellAnchor>
    <xdr:from>
      <xdr:col>15</xdr:col>
      <xdr:colOff>92075</xdr:colOff>
      <xdr:row>30</xdr:row>
      <xdr:rowOff>72198</xdr:rowOff>
    </xdr:from>
    <xdr:to>
      <xdr:col>15</xdr:col>
      <xdr:colOff>269875</xdr:colOff>
      <xdr:row>30</xdr:row>
      <xdr:rowOff>72198</xdr:rowOff>
    </xdr:to>
    <xdr:cxnSp macro="">
      <xdr:nvCxnSpPr>
        <xdr:cNvPr id="295" name="直線コネクタ 294"/>
        <xdr:cNvCxnSpPr/>
      </xdr:nvCxnSpPr>
      <xdr:spPr>
        <a:xfrm>
          <a:off x="10388600" y="521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6492</xdr:rowOff>
    </xdr:from>
    <xdr:to>
      <xdr:col>15</xdr:col>
      <xdr:colOff>180975</xdr:colOff>
      <xdr:row>38</xdr:row>
      <xdr:rowOff>60147</xdr:rowOff>
    </xdr:to>
    <xdr:cxnSp macro="">
      <xdr:nvCxnSpPr>
        <xdr:cNvPr id="296" name="直線コネクタ 295"/>
        <xdr:cNvCxnSpPr/>
      </xdr:nvCxnSpPr>
      <xdr:spPr>
        <a:xfrm>
          <a:off x="9639300" y="6521592"/>
          <a:ext cx="838200" cy="5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110405</xdr:rowOff>
    </xdr:from>
    <xdr:ext cx="534377" cy="259045"/>
    <xdr:sp macro="" textlink="">
      <xdr:nvSpPr>
        <xdr:cNvPr id="297" name="補助費等平均値テキスト"/>
        <xdr:cNvSpPr txBox="1"/>
      </xdr:nvSpPr>
      <xdr:spPr>
        <a:xfrm>
          <a:off x="10528300" y="5939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87528</xdr:rowOff>
    </xdr:from>
    <xdr:to>
      <xdr:col>15</xdr:col>
      <xdr:colOff>231775</xdr:colOff>
      <xdr:row>36</xdr:row>
      <xdr:rowOff>17678</xdr:rowOff>
    </xdr:to>
    <xdr:sp macro="" textlink="">
      <xdr:nvSpPr>
        <xdr:cNvPr id="298" name="フローチャート : 判断 297"/>
        <xdr:cNvSpPr/>
      </xdr:nvSpPr>
      <xdr:spPr>
        <a:xfrm>
          <a:off x="10426700" y="60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6492</xdr:rowOff>
    </xdr:from>
    <xdr:to>
      <xdr:col>14</xdr:col>
      <xdr:colOff>28575</xdr:colOff>
      <xdr:row>38</xdr:row>
      <xdr:rowOff>24780</xdr:rowOff>
    </xdr:to>
    <xdr:cxnSp macro="">
      <xdr:nvCxnSpPr>
        <xdr:cNvPr id="299" name="直線コネクタ 298"/>
        <xdr:cNvCxnSpPr/>
      </xdr:nvCxnSpPr>
      <xdr:spPr>
        <a:xfrm flipV="1">
          <a:off x="8750300" y="65215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12482</xdr:rowOff>
    </xdr:from>
    <xdr:to>
      <xdr:col>14</xdr:col>
      <xdr:colOff>79375</xdr:colOff>
      <xdr:row>35</xdr:row>
      <xdr:rowOff>114082</xdr:rowOff>
    </xdr:to>
    <xdr:sp macro="" textlink="">
      <xdr:nvSpPr>
        <xdr:cNvPr id="300" name="フローチャート : 判断 299"/>
        <xdr:cNvSpPr/>
      </xdr:nvSpPr>
      <xdr:spPr>
        <a:xfrm>
          <a:off x="9588500" y="601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130609</xdr:rowOff>
    </xdr:from>
    <xdr:ext cx="534377" cy="259045"/>
    <xdr:sp macro="" textlink="">
      <xdr:nvSpPr>
        <xdr:cNvPr id="301" name="テキスト ボックス 300"/>
        <xdr:cNvSpPr txBox="1"/>
      </xdr:nvSpPr>
      <xdr:spPr>
        <a:xfrm>
          <a:off x="9372111" y="578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130066</xdr:rowOff>
    </xdr:from>
    <xdr:to>
      <xdr:col>12</xdr:col>
      <xdr:colOff>511175</xdr:colOff>
      <xdr:row>38</xdr:row>
      <xdr:rowOff>24780</xdr:rowOff>
    </xdr:to>
    <xdr:cxnSp macro="">
      <xdr:nvCxnSpPr>
        <xdr:cNvPr id="302" name="直線コネクタ 301"/>
        <xdr:cNvCxnSpPr/>
      </xdr:nvCxnSpPr>
      <xdr:spPr>
        <a:xfrm>
          <a:off x="7861300" y="6473716"/>
          <a:ext cx="889000" cy="6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9021</xdr:rowOff>
    </xdr:from>
    <xdr:to>
      <xdr:col>12</xdr:col>
      <xdr:colOff>561975</xdr:colOff>
      <xdr:row>35</xdr:row>
      <xdr:rowOff>110621</xdr:rowOff>
    </xdr:to>
    <xdr:sp macro="" textlink="">
      <xdr:nvSpPr>
        <xdr:cNvPr id="303" name="フローチャート : 判断 302"/>
        <xdr:cNvSpPr/>
      </xdr:nvSpPr>
      <xdr:spPr>
        <a:xfrm>
          <a:off x="8699500" y="600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127148</xdr:rowOff>
    </xdr:from>
    <xdr:ext cx="534377" cy="259045"/>
    <xdr:sp macro="" textlink="">
      <xdr:nvSpPr>
        <xdr:cNvPr id="304" name="テキスト ボックス 303"/>
        <xdr:cNvSpPr txBox="1"/>
      </xdr:nvSpPr>
      <xdr:spPr>
        <a:xfrm>
          <a:off x="8483111" y="578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130066</xdr:rowOff>
    </xdr:from>
    <xdr:to>
      <xdr:col>11</xdr:col>
      <xdr:colOff>307975</xdr:colOff>
      <xdr:row>38</xdr:row>
      <xdr:rowOff>1364</xdr:rowOff>
    </xdr:to>
    <xdr:cxnSp macro="">
      <xdr:nvCxnSpPr>
        <xdr:cNvPr id="305" name="直線コネクタ 304"/>
        <xdr:cNvCxnSpPr/>
      </xdr:nvCxnSpPr>
      <xdr:spPr>
        <a:xfrm flipV="1">
          <a:off x="6972300" y="6473716"/>
          <a:ext cx="8890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91578</xdr:rowOff>
    </xdr:from>
    <xdr:to>
      <xdr:col>11</xdr:col>
      <xdr:colOff>358775</xdr:colOff>
      <xdr:row>36</xdr:row>
      <xdr:rowOff>21728</xdr:rowOff>
    </xdr:to>
    <xdr:sp macro="" textlink="">
      <xdr:nvSpPr>
        <xdr:cNvPr id="306" name="フローチャート : 判断 305"/>
        <xdr:cNvSpPr/>
      </xdr:nvSpPr>
      <xdr:spPr>
        <a:xfrm>
          <a:off x="7810500" y="609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38255</xdr:rowOff>
    </xdr:from>
    <xdr:ext cx="534377" cy="259045"/>
    <xdr:sp macro="" textlink="">
      <xdr:nvSpPr>
        <xdr:cNvPr id="307" name="テキスト ボックス 306"/>
        <xdr:cNvSpPr txBox="1"/>
      </xdr:nvSpPr>
      <xdr:spPr>
        <a:xfrm>
          <a:off x="7594111" y="586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105523</xdr:rowOff>
    </xdr:from>
    <xdr:to>
      <xdr:col>10</xdr:col>
      <xdr:colOff>155575</xdr:colOff>
      <xdr:row>36</xdr:row>
      <xdr:rowOff>35673</xdr:rowOff>
    </xdr:to>
    <xdr:sp macro="" textlink="">
      <xdr:nvSpPr>
        <xdr:cNvPr id="308" name="フローチャート : 判断 307"/>
        <xdr:cNvSpPr/>
      </xdr:nvSpPr>
      <xdr:spPr>
        <a:xfrm>
          <a:off x="6921500" y="610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52200</xdr:rowOff>
    </xdr:from>
    <xdr:ext cx="534377" cy="259045"/>
    <xdr:sp macro="" textlink="">
      <xdr:nvSpPr>
        <xdr:cNvPr id="309" name="テキスト ボックス 308"/>
        <xdr:cNvSpPr txBox="1"/>
      </xdr:nvSpPr>
      <xdr:spPr>
        <a:xfrm>
          <a:off x="6705111" y="588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9347</xdr:rowOff>
    </xdr:from>
    <xdr:to>
      <xdr:col>15</xdr:col>
      <xdr:colOff>231775</xdr:colOff>
      <xdr:row>38</xdr:row>
      <xdr:rowOff>110947</xdr:rowOff>
    </xdr:to>
    <xdr:sp macro="" textlink="">
      <xdr:nvSpPr>
        <xdr:cNvPr id="315" name="円/楕円 314"/>
        <xdr:cNvSpPr/>
      </xdr:nvSpPr>
      <xdr:spPr>
        <a:xfrm>
          <a:off x="10426700" y="652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159224</xdr:rowOff>
    </xdr:from>
    <xdr:ext cx="534377" cy="259045"/>
    <xdr:sp macro="" textlink="">
      <xdr:nvSpPr>
        <xdr:cNvPr id="316" name="補助費等該当値テキスト"/>
        <xdr:cNvSpPr txBox="1"/>
      </xdr:nvSpPr>
      <xdr:spPr>
        <a:xfrm>
          <a:off x="10528300" y="650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16,436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127141</xdr:rowOff>
    </xdr:from>
    <xdr:to>
      <xdr:col>14</xdr:col>
      <xdr:colOff>79375</xdr:colOff>
      <xdr:row>38</xdr:row>
      <xdr:rowOff>57291</xdr:rowOff>
    </xdr:to>
    <xdr:sp macro="" textlink="">
      <xdr:nvSpPr>
        <xdr:cNvPr id="317" name="円/楕円 316"/>
        <xdr:cNvSpPr/>
      </xdr:nvSpPr>
      <xdr:spPr>
        <a:xfrm>
          <a:off x="9588500" y="647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48419</xdr:rowOff>
    </xdr:from>
    <xdr:ext cx="534377" cy="259045"/>
    <xdr:sp macro="" textlink="">
      <xdr:nvSpPr>
        <xdr:cNvPr id="318" name="テキスト ボックス 317"/>
        <xdr:cNvSpPr txBox="1"/>
      </xdr:nvSpPr>
      <xdr:spPr>
        <a:xfrm>
          <a:off x="9372111" y="65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18,079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145429</xdr:rowOff>
    </xdr:from>
    <xdr:to>
      <xdr:col>12</xdr:col>
      <xdr:colOff>561975</xdr:colOff>
      <xdr:row>38</xdr:row>
      <xdr:rowOff>75580</xdr:rowOff>
    </xdr:to>
    <xdr:sp macro="" textlink="">
      <xdr:nvSpPr>
        <xdr:cNvPr id="319" name="円/楕円 318"/>
        <xdr:cNvSpPr/>
      </xdr:nvSpPr>
      <xdr:spPr>
        <a:xfrm>
          <a:off x="8699500" y="64890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66707</xdr:rowOff>
    </xdr:from>
    <xdr:ext cx="534377" cy="259045"/>
    <xdr:sp macro="" textlink="">
      <xdr:nvSpPr>
        <xdr:cNvPr id="320" name="テキスト ボックス 319"/>
        <xdr:cNvSpPr txBox="1"/>
      </xdr:nvSpPr>
      <xdr:spPr>
        <a:xfrm>
          <a:off x="8483111" y="658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17,519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79266</xdr:rowOff>
    </xdr:from>
    <xdr:to>
      <xdr:col>11</xdr:col>
      <xdr:colOff>358775</xdr:colOff>
      <xdr:row>38</xdr:row>
      <xdr:rowOff>9416</xdr:rowOff>
    </xdr:to>
    <xdr:sp macro="" textlink="">
      <xdr:nvSpPr>
        <xdr:cNvPr id="321" name="円/楕円 320"/>
        <xdr:cNvSpPr/>
      </xdr:nvSpPr>
      <xdr:spPr>
        <a:xfrm>
          <a:off x="7810500" y="642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543</xdr:rowOff>
    </xdr:from>
    <xdr:ext cx="534377" cy="259045"/>
    <xdr:sp macro="" textlink="">
      <xdr:nvSpPr>
        <xdr:cNvPr id="322" name="テキスト ボックス 321"/>
        <xdr:cNvSpPr txBox="1"/>
      </xdr:nvSpPr>
      <xdr:spPr>
        <a:xfrm>
          <a:off x="7594111" y="651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19,545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122014</xdr:rowOff>
    </xdr:from>
    <xdr:to>
      <xdr:col>10</xdr:col>
      <xdr:colOff>155575</xdr:colOff>
      <xdr:row>38</xdr:row>
      <xdr:rowOff>52164</xdr:rowOff>
    </xdr:to>
    <xdr:sp macro="" textlink="">
      <xdr:nvSpPr>
        <xdr:cNvPr id="323" name="円/楕円 322"/>
        <xdr:cNvSpPr/>
      </xdr:nvSpPr>
      <xdr:spPr>
        <a:xfrm>
          <a:off x="6921500" y="646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43291</xdr:rowOff>
    </xdr:from>
    <xdr:ext cx="534377" cy="259045"/>
    <xdr:sp macro="" textlink="">
      <xdr:nvSpPr>
        <xdr:cNvPr id="324" name="テキスト ボックス 323"/>
        <xdr:cNvSpPr txBox="1"/>
      </xdr:nvSpPr>
      <xdr:spPr>
        <a:xfrm>
          <a:off x="6705111" y="655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18,236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4687</xdr:rowOff>
    </xdr:from>
    <xdr:to>
      <xdr:col>15</xdr:col>
      <xdr:colOff>180340</xdr:colOff>
      <xdr:row>58</xdr:row>
      <xdr:rowOff>35725</xdr:rowOff>
    </xdr:to>
    <xdr:cxnSp macro="">
      <xdr:nvCxnSpPr>
        <xdr:cNvPr id="348" name="直線コネクタ 347"/>
        <xdr:cNvCxnSpPr/>
      </xdr:nvCxnSpPr>
      <xdr:spPr>
        <a:xfrm flipV="1">
          <a:off x="10475595" y="8577187"/>
          <a:ext cx="1270" cy="140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39552</xdr:rowOff>
    </xdr:from>
    <xdr:ext cx="534377" cy="259045"/>
    <xdr:sp macro="" textlink="">
      <xdr:nvSpPr>
        <xdr:cNvPr id="349" name="普通建設事業費最小値テキスト"/>
        <xdr:cNvSpPr txBox="1"/>
      </xdr:nvSpPr>
      <xdr:spPr>
        <a:xfrm>
          <a:off x="10528300" y="998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14,187</a:t>
          </a:r>
          <a:endParaRPr kumimoji="1" lang="ja-JP" altLang="en-US" sz="1000" b="1">
            <a:latin typeface="ＭＳ Ｐゴシック"/>
          </a:endParaRPr>
        </a:p>
      </xdr:txBody>
    </xdr:sp>
    <xdr:clientData/>
  </xdr:oneCellAnchor>
  <xdr:twoCellAnchor>
    <xdr:from>
      <xdr:col>15</xdr:col>
      <xdr:colOff>92075</xdr:colOff>
      <xdr:row>58</xdr:row>
      <xdr:rowOff>35725</xdr:rowOff>
    </xdr:from>
    <xdr:to>
      <xdr:col>15</xdr:col>
      <xdr:colOff>269875</xdr:colOff>
      <xdr:row>58</xdr:row>
      <xdr:rowOff>35725</xdr:rowOff>
    </xdr:to>
    <xdr:cxnSp macro="">
      <xdr:nvCxnSpPr>
        <xdr:cNvPr id="350" name="直線コネクタ 349"/>
        <xdr:cNvCxnSpPr/>
      </xdr:nvCxnSpPr>
      <xdr:spPr>
        <a:xfrm>
          <a:off x="10388600" y="997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122814</xdr:rowOff>
    </xdr:from>
    <xdr:ext cx="599010" cy="259045"/>
    <xdr:sp macro="" textlink="">
      <xdr:nvSpPr>
        <xdr:cNvPr id="351" name="普通建設事業費最大値テキスト"/>
        <xdr:cNvSpPr txBox="1"/>
      </xdr:nvSpPr>
      <xdr:spPr>
        <a:xfrm>
          <a:off x="10528300" y="835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124,631</a:t>
          </a:r>
          <a:endParaRPr kumimoji="1" lang="ja-JP" altLang="en-US" sz="1000" b="1">
            <a:latin typeface="ＭＳ Ｐゴシック"/>
          </a:endParaRPr>
        </a:p>
      </xdr:txBody>
    </xdr:sp>
    <xdr:clientData/>
  </xdr:oneCellAnchor>
  <xdr:twoCellAnchor>
    <xdr:from>
      <xdr:col>15</xdr:col>
      <xdr:colOff>92075</xdr:colOff>
      <xdr:row>50</xdr:row>
      <xdr:rowOff>4687</xdr:rowOff>
    </xdr:from>
    <xdr:to>
      <xdr:col>15</xdr:col>
      <xdr:colOff>269875</xdr:colOff>
      <xdr:row>50</xdr:row>
      <xdr:rowOff>4687</xdr:rowOff>
    </xdr:to>
    <xdr:cxnSp macro="">
      <xdr:nvCxnSpPr>
        <xdr:cNvPr id="352" name="直線コネクタ 351"/>
        <xdr:cNvCxnSpPr/>
      </xdr:nvCxnSpPr>
      <xdr:spPr>
        <a:xfrm>
          <a:off x="10388600" y="85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37782</xdr:rowOff>
    </xdr:from>
    <xdr:to>
      <xdr:col>15</xdr:col>
      <xdr:colOff>180975</xdr:colOff>
      <xdr:row>56</xdr:row>
      <xdr:rowOff>53366</xdr:rowOff>
    </xdr:to>
    <xdr:cxnSp macro="">
      <xdr:nvCxnSpPr>
        <xdr:cNvPr id="353" name="直線コネクタ 352"/>
        <xdr:cNvCxnSpPr/>
      </xdr:nvCxnSpPr>
      <xdr:spPr>
        <a:xfrm>
          <a:off x="9639300" y="9638982"/>
          <a:ext cx="838200" cy="1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140136</xdr:rowOff>
    </xdr:from>
    <xdr:ext cx="534377" cy="259045"/>
    <xdr:sp macro="" textlink="">
      <xdr:nvSpPr>
        <xdr:cNvPr id="354" name="普通建設事業費平均値テキスト"/>
        <xdr:cNvSpPr txBox="1"/>
      </xdr:nvSpPr>
      <xdr:spPr>
        <a:xfrm>
          <a:off x="10528300" y="9398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117259</xdr:rowOff>
    </xdr:from>
    <xdr:to>
      <xdr:col>15</xdr:col>
      <xdr:colOff>231775</xdr:colOff>
      <xdr:row>56</xdr:row>
      <xdr:rowOff>47409</xdr:rowOff>
    </xdr:to>
    <xdr:sp macro="" textlink="">
      <xdr:nvSpPr>
        <xdr:cNvPr id="355" name="フローチャート : 判断 354"/>
        <xdr:cNvSpPr/>
      </xdr:nvSpPr>
      <xdr:spPr>
        <a:xfrm>
          <a:off x="10426700" y="954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37782</xdr:rowOff>
    </xdr:from>
    <xdr:to>
      <xdr:col>14</xdr:col>
      <xdr:colOff>28575</xdr:colOff>
      <xdr:row>57</xdr:row>
      <xdr:rowOff>17297</xdr:rowOff>
    </xdr:to>
    <xdr:cxnSp macro="">
      <xdr:nvCxnSpPr>
        <xdr:cNvPr id="356" name="直線コネクタ 355"/>
        <xdr:cNvCxnSpPr/>
      </xdr:nvCxnSpPr>
      <xdr:spPr>
        <a:xfrm flipV="1">
          <a:off x="8750300" y="9638982"/>
          <a:ext cx="889000" cy="15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170117</xdr:rowOff>
    </xdr:from>
    <xdr:to>
      <xdr:col>14</xdr:col>
      <xdr:colOff>79375</xdr:colOff>
      <xdr:row>55</xdr:row>
      <xdr:rowOff>100267</xdr:rowOff>
    </xdr:to>
    <xdr:sp macro="" textlink="">
      <xdr:nvSpPr>
        <xdr:cNvPr id="357" name="フローチャート : 判断 356"/>
        <xdr:cNvSpPr/>
      </xdr:nvSpPr>
      <xdr:spPr>
        <a:xfrm>
          <a:off x="9588500" y="94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116794</xdr:rowOff>
    </xdr:from>
    <xdr:ext cx="534377" cy="259045"/>
    <xdr:sp macro="" textlink="">
      <xdr:nvSpPr>
        <xdr:cNvPr id="358" name="テキスト ボックス 357"/>
        <xdr:cNvSpPr txBox="1"/>
      </xdr:nvSpPr>
      <xdr:spPr>
        <a:xfrm>
          <a:off x="9372111" y="920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17297</xdr:rowOff>
    </xdr:from>
    <xdr:to>
      <xdr:col>12</xdr:col>
      <xdr:colOff>511175</xdr:colOff>
      <xdr:row>57</xdr:row>
      <xdr:rowOff>66446</xdr:rowOff>
    </xdr:to>
    <xdr:cxnSp macro="">
      <xdr:nvCxnSpPr>
        <xdr:cNvPr id="359" name="直線コネクタ 358"/>
        <xdr:cNvCxnSpPr/>
      </xdr:nvCxnSpPr>
      <xdr:spPr>
        <a:xfrm flipV="1">
          <a:off x="7861300" y="9789947"/>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33782</xdr:rowOff>
    </xdr:from>
    <xdr:to>
      <xdr:col>12</xdr:col>
      <xdr:colOff>561975</xdr:colOff>
      <xdr:row>55</xdr:row>
      <xdr:rowOff>135382</xdr:rowOff>
    </xdr:to>
    <xdr:sp macro="" textlink="">
      <xdr:nvSpPr>
        <xdr:cNvPr id="360" name="フローチャート : 判断 359"/>
        <xdr:cNvSpPr/>
      </xdr:nvSpPr>
      <xdr:spPr>
        <a:xfrm>
          <a:off x="8699500" y="946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151909</xdr:rowOff>
    </xdr:from>
    <xdr:ext cx="534377" cy="259045"/>
    <xdr:sp macro="" textlink="">
      <xdr:nvSpPr>
        <xdr:cNvPr id="361" name="テキスト ボックス 360"/>
        <xdr:cNvSpPr txBox="1"/>
      </xdr:nvSpPr>
      <xdr:spPr>
        <a:xfrm>
          <a:off x="8483111" y="923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97866</xdr:rowOff>
    </xdr:from>
    <xdr:to>
      <xdr:col>11</xdr:col>
      <xdr:colOff>307975</xdr:colOff>
      <xdr:row>57</xdr:row>
      <xdr:rowOff>66446</xdr:rowOff>
    </xdr:to>
    <xdr:cxnSp macro="">
      <xdr:nvCxnSpPr>
        <xdr:cNvPr id="362" name="直線コネクタ 361"/>
        <xdr:cNvCxnSpPr/>
      </xdr:nvCxnSpPr>
      <xdr:spPr>
        <a:xfrm>
          <a:off x="6972300" y="9699066"/>
          <a:ext cx="889000" cy="1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127089</xdr:rowOff>
    </xdr:from>
    <xdr:to>
      <xdr:col>11</xdr:col>
      <xdr:colOff>358775</xdr:colOff>
      <xdr:row>56</xdr:row>
      <xdr:rowOff>57239</xdr:rowOff>
    </xdr:to>
    <xdr:sp macro="" textlink="">
      <xdr:nvSpPr>
        <xdr:cNvPr id="363" name="フローチャート : 判断 362"/>
        <xdr:cNvSpPr/>
      </xdr:nvSpPr>
      <xdr:spPr>
        <a:xfrm>
          <a:off x="7810500" y="955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73766</xdr:rowOff>
    </xdr:from>
    <xdr:ext cx="534377" cy="259045"/>
    <xdr:sp macro="" textlink="">
      <xdr:nvSpPr>
        <xdr:cNvPr id="364" name="テキスト ボックス 363"/>
        <xdr:cNvSpPr txBox="1"/>
      </xdr:nvSpPr>
      <xdr:spPr>
        <a:xfrm>
          <a:off x="7594111" y="933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153251</xdr:rowOff>
    </xdr:from>
    <xdr:to>
      <xdr:col>10</xdr:col>
      <xdr:colOff>155575</xdr:colOff>
      <xdr:row>56</xdr:row>
      <xdr:rowOff>83401</xdr:rowOff>
    </xdr:to>
    <xdr:sp macro="" textlink="">
      <xdr:nvSpPr>
        <xdr:cNvPr id="365" name="フローチャート : 判断 364"/>
        <xdr:cNvSpPr/>
      </xdr:nvSpPr>
      <xdr:spPr>
        <a:xfrm>
          <a:off x="6921500" y="958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99928</xdr:rowOff>
    </xdr:from>
    <xdr:ext cx="534377" cy="259045"/>
    <xdr:sp macro="" textlink="">
      <xdr:nvSpPr>
        <xdr:cNvPr id="366" name="テキスト ボックス 365"/>
        <xdr:cNvSpPr txBox="1"/>
      </xdr:nvSpPr>
      <xdr:spPr>
        <a:xfrm>
          <a:off x="6705111" y="93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2566</xdr:rowOff>
    </xdr:from>
    <xdr:to>
      <xdr:col>15</xdr:col>
      <xdr:colOff>231775</xdr:colOff>
      <xdr:row>56</xdr:row>
      <xdr:rowOff>104166</xdr:rowOff>
    </xdr:to>
    <xdr:sp macro="" textlink="">
      <xdr:nvSpPr>
        <xdr:cNvPr id="372" name="円/楕円 371"/>
        <xdr:cNvSpPr/>
      </xdr:nvSpPr>
      <xdr:spPr>
        <a:xfrm>
          <a:off x="10426700" y="960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152443</xdr:rowOff>
    </xdr:from>
    <xdr:ext cx="534377" cy="259045"/>
    <xdr:sp macro="" textlink="">
      <xdr:nvSpPr>
        <xdr:cNvPr id="373" name="普通建設事業費該当値テキスト"/>
        <xdr:cNvSpPr txBox="1"/>
      </xdr:nvSpPr>
      <xdr:spPr>
        <a:xfrm>
          <a:off x="10528300" y="958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39,798</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158432</xdr:rowOff>
    </xdr:from>
    <xdr:to>
      <xdr:col>14</xdr:col>
      <xdr:colOff>79375</xdr:colOff>
      <xdr:row>56</xdr:row>
      <xdr:rowOff>88582</xdr:rowOff>
    </xdr:to>
    <xdr:sp macro="" textlink="">
      <xdr:nvSpPr>
        <xdr:cNvPr id="374" name="円/楕円 373"/>
        <xdr:cNvSpPr/>
      </xdr:nvSpPr>
      <xdr:spPr>
        <a:xfrm>
          <a:off x="9588500" y="958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79709</xdr:rowOff>
    </xdr:from>
    <xdr:ext cx="534377" cy="259045"/>
    <xdr:sp macro="" textlink="">
      <xdr:nvSpPr>
        <xdr:cNvPr id="375" name="テキスト ボックス 374"/>
        <xdr:cNvSpPr txBox="1"/>
      </xdr:nvSpPr>
      <xdr:spPr>
        <a:xfrm>
          <a:off x="9372111" y="968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41,025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137947</xdr:rowOff>
    </xdr:from>
    <xdr:to>
      <xdr:col>12</xdr:col>
      <xdr:colOff>561975</xdr:colOff>
      <xdr:row>57</xdr:row>
      <xdr:rowOff>68097</xdr:rowOff>
    </xdr:to>
    <xdr:sp macro="" textlink="">
      <xdr:nvSpPr>
        <xdr:cNvPr id="376" name="円/楕円 375"/>
        <xdr:cNvSpPr/>
      </xdr:nvSpPr>
      <xdr:spPr>
        <a:xfrm>
          <a:off x="8699500" y="973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59224</xdr:rowOff>
    </xdr:from>
    <xdr:ext cx="534377" cy="259045"/>
    <xdr:sp macro="" textlink="">
      <xdr:nvSpPr>
        <xdr:cNvPr id="377" name="テキスト ボックス 376"/>
        <xdr:cNvSpPr txBox="1"/>
      </xdr:nvSpPr>
      <xdr:spPr>
        <a:xfrm>
          <a:off x="8483111" y="983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29,138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15646</xdr:rowOff>
    </xdr:from>
    <xdr:to>
      <xdr:col>11</xdr:col>
      <xdr:colOff>358775</xdr:colOff>
      <xdr:row>57</xdr:row>
      <xdr:rowOff>117246</xdr:rowOff>
    </xdr:to>
    <xdr:sp macro="" textlink="">
      <xdr:nvSpPr>
        <xdr:cNvPr id="378" name="円/楕円 377"/>
        <xdr:cNvSpPr/>
      </xdr:nvSpPr>
      <xdr:spPr>
        <a:xfrm>
          <a:off x="7810500" y="978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108373</xdr:rowOff>
    </xdr:from>
    <xdr:ext cx="534377" cy="259045"/>
    <xdr:sp macro="" textlink="">
      <xdr:nvSpPr>
        <xdr:cNvPr id="379" name="テキスト ボックス 378"/>
        <xdr:cNvSpPr txBox="1"/>
      </xdr:nvSpPr>
      <xdr:spPr>
        <a:xfrm>
          <a:off x="7594111" y="988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25,268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47066</xdr:rowOff>
    </xdr:from>
    <xdr:to>
      <xdr:col>10</xdr:col>
      <xdr:colOff>155575</xdr:colOff>
      <xdr:row>56</xdr:row>
      <xdr:rowOff>148666</xdr:rowOff>
    </xdr:to>
    <xdr:sp macro="" textlink="">
      <xdr:nvSpPr>
        <xdr:cNvPr id="380" name="円/楕円 379"/>
        <xdr:cNvSpPr/>
      </xdr:nvSpPr>
      <xdr:spPr>
        <a:xfrm>
          <a:off x="6921500" y="964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139793</xdr:rowOff>
    </xdr:from>
    <xdr:ext cx="534377" cy="259045"/>
    <xdr:sp macro="" textlink="">
      <xdr:nvSpPr>
        <xdr:cNvPr id="381" name="テキスト ボックス 380"/>
        <xdr:cNvSpPr txBox="1"/>
      </xdr:nvSpPr>
      <xdr:spPr>
        <a:xfrm>
          <a:off x="6705111" y="974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36,294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104496</xdr:rowOff>
    </xdr:from>
    <xdr:to>
      <xdr:col>15</xdr:col>
      <xdr:colOff>180340</xdr:colOff>
      <xdr:row>79</xdr:row>
      <xdr:rowOff>30562</xdr:rowOff>
    </xdr:to>
    <xdr:cxnSp macro="">
      <xdr:nvCxnSpPr>
        <xdr:cNvPr id="405" name="直線コネクタ 404"/>
        <xdr:cNvCxnSpPr/>
      </xdr:nvCxnSpPr>
      <xdr:spPr>
        <a:xfrm flipV="1">
          <a:off x="10475595" y="12277446"/>
          <a:ext cx="1270" cy="1297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34389</xdr:rowOff>
    </xdr:from>
    <xdr:ext cx="378565" cy="259045"/>
    <xdr:sp macro="" textlink="">
      <xdr:nvSpPr>
        <xdr:cNvPr id="406" name="普通建設事業費 （ うち新規整備　）最小値テキスト"/>
        <xdr:cNvSpPr txBox="1"/>
      </xdr:nvSpPr>
      <xdr:spPr>
        <a:xfrm>
          <a:off x="10528300" y="13578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a:t>
          </a:r>
          <a:endParaRPr kumimoji="1" lang="ja-JP" altLang="en-US" sz="1000" b="1">
            <a:latin typeface="ＭＳ Ｐゴシック"/>
          </a:endParaRPr>
        </a:p>
      </xdr:txBody>
    </xdr:sp>
    <xdr:clientData/>
  </xdr:oneCellAnchor>
  <xdr:twoCellAnchor>
    <xdr:from>
      <xdr:col>15</xdr:col>
      <xdr:colOff>92075</xdr:colOff>
      <xdr:row>79</xdr:row>
      <xdr:rowOff>30562</xdr:rowOff>
    </xdr:from>
    <xdr:to>
      <xdr:col>15</xdr:col>
      <xdr:colOff>269875</xdr:colOff>
      <xdr:row>79</xdr:row>
      <xdr:rowOff>30562</xdr:rowOff>
    </xdr:to>
    <xdr:cxnSp macro="">
      <xdr:nvCxnSpPr>
        <xdr:cNvPr id="407" name="直線コネクタ 406"/>
        <xdr:cNvCxnSpPr/>
      </xdr:nvCxnSpPr>
      <xdr:spPr>
        <a:xfrm>
          <a:off x="10388600" y="13575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51173</xdr:rowOff>
    </xdr:from>
    <xdr:ext cx="534377" cy="259045"/>
    <xdr:sp macro="" textlink="">
      <xdr:nvSpPr>
        <xdr:cNvPr id="408" name="普通建設事業費 （ うち新規整備　）最大値テキスト"/>
        <xdr:cNvSpPr txBox="1"/>
      </xdr:nvSpPr>
      <xdr:spPr>
        <a:xfrm>
          <a:off x="10528300" y="1205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68,848</a:t>
          </a:r>
          <a:endParaRPr kumimoji="1" lang="ja-JP" altLang="en-US" sz="1000" b="1">
            <a:latin typeface="ＭＳ Ｐゴシック"/>
          </a:endParaRPr>
        </a:p>
      </xdr:txBody>
    </xdr:sp>
    <xdr:clientData/>
  </xdr:oneCellAnchor>
  <xdr:twoCellAnchor>
    <xdr:from>
      <xdr:col>15</xdr:col>
      <xdr:colOff>92075</xdr:colOff>
      <xdr:row>71</xdr:row>
      <xdr:rowOff>104496</xdr:rowOff>
    </xdr:from>
    <xdr:to>
      <xdr:col>15</xdr:col>
      <xdr:colOff>269875</xdr:colOff>
      <xdr:row>71</xdr:row>
      <xdr:rowOff>104496</xdr:rowOff>
    </xdr:to>
    <xdr:cxnSp macro="">
      <xdr:nvCxnSpPr>
        <xdr:cNvPr id="409" name="直線コネクタ 408"/>
        <xdr:cNvCxnSpPr/>
      </xdr:nvCxnSpPr>
      <xdr:spPr>
        <a:xfrm>
          <a:off x="10388600" y="1227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111277</xdr:rowOff>
    </xdr:from>
    <xdr:to>
      <xdr:col>15</xdr:col>
      <xdr:colOff>180975</xdr:colOff>
      <xdr:row>78</xdr:row>
      <xdr:rowOff>118269</xdr:rowOff>
    </xdr:to>
    <xdr:cxnSp macro="">
      <xdr:nvCxnSpPr>
        <xdr:cNvPr id="410" name="直線コネクタ 409"/>
        <xdr:cNvCxnSpPr/>
      </xdr:nvCxnSpPr>
      <xdr:spPr>
        <a:xfrm flipV="1">
          <a:off x="9639300" y="13141477"/>
          <a:ext cx="838200" cy="34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147242</xdr:rowOff>
    </xdr:from>
    <xdr:ext cx="534377" cy="259045"/>
    <xdr:sp macro="" textlink="">
      <xdr:nvSpPr>
        <xdr:cNvPr id="411" name="普通建設事業費 （ うち新規整備　）平均値テキスト"/>
        <xdr:cNvSpPr txBox="1"/>
      </xdr:nvSpPr>
      <xdr:spPr>
        <a:xfrm>
          <a:off x="10528300" y="131774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168815</xdr:rowOff>
    </xdr:from>
    <xdr:to>
      <xdr:col>15</xdr:col>
      <xdr:colOff>231775</xdr:colOff>
      <xdr:row>77</xdr:row>
      <xdr:rowOff>98965</xdr:rowOff>
    </xdr:to>
    <xdr:sp macro="" textlink="">
      <xdr:nvSpPr>
        <xdr:cNvPr id="412" name="フローチャート : 判断 411"/>
        <xdr:cNvSpPr/>
      </xdr:nvSpPr>
      <xdr:spPr>
        <a:xfrm>
          <a:off x="10426700" y="131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102997</xdr:rowOff>
    </xdr:from>
    <xdr:to>
      <xdr:col>14</xdr:col>
      <xdr:colOff>79375</xdr:colOff>
      <xdr:row>77</xdr:row>
      <xdr:rowOff>33147</xdr:rowOff>
    </xdr:to>
    <xdr:sp macro="" textlink="">
      <xdr:nvSpPr>
        <xdr:cNvPr id="413" name="フローチャート : 判断 412"/>
        <xdr:cNvSpPr/>
      </xdr:nvSpPr>
      <xdr:spPr>
        <a:xfrm>
          <a:off x="9588500" y="131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49674</xdr:rowOff>
    </xdr:from>
    <xdr:ext cx="534377" cy="259045"/>
    <xdr:sp macro="" textlink="">
      <xdr:nvSpPr>
        <xdr:cNvPr id="414" name="テキスト ボックス 413"/>
        <xdr:cNvSpPr txBox="1"/>
      </xdr:nvSpPr>
      <xdr:spPr>
        <a:xfrm>
          <a:off x="9372111" y="1290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60477</xdr:rowOff>
    </xdr:from>
    <xdr:to>
      <xdr:col>15</xdr:col>
      <xdr:colOff>231775</xdr:colOff>
      <xdr:row>76</xdr:row>
      <xdr:rowOff>162077</xdr:rowOff>
    </xdr:to>
    <xdr:sp macro="" textlink="">
      <xdr:nvSpPr>
        <xdr:cNvPr id="420" name="円/楕円 419"/>
        <xdr:cNvSpPr/>
      </xdr:nvSpPr>
      <xdr:spPr>
        <a:xfrm>
          <a:off x="10426700" y="1309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83355</xdr:rowOff>
    </xdr:from>
    <xdr:ext cx="534377" cy="259045"/>
    <xdr:sp macro="" textlink="">
      <xdr:nvSpPr>
        <xdr:cNvPr id="421" name="普通建設事業費 （ うち新規整備　）該当値テキスト"/>
        <xdr:cNvSpPr txBox="1"/>
      </xdr:nvSpPr>
      <xdr:spPr>
        <a:xfrm>
          <a:off x="10528300" y="1294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23,492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67469</xdr:rowOff>
    </xdr:from>
    <xdr:to>
      <xdr:col>14</xdr:col>
      <xdr:colOff>79375</xdr:colOff>
      <xdr:row>78</xdr:row>
      <xdr:rowOff>169069</xdr:rowOff>
    </xdr:to>
    <xdr:sp macro="" textlink="">
      <xdr:nvSpPr>
        <xdr:cNvPr id="422" name="円/楕円 421"/>
        <xdr:cNvSpPr/>
      </xdr:nvSpPr>
      <xdr:spPr>
        <a:xfrm>
          <a:off x="9588500" y="1344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160196</xdr:rowOff>
    </xdr:from>
    <xdr:ext cx="469744" cy="259045"/>
    <xdr:sp macro="" textlink="">
      <xdr:nvSpPr>
        <xdr:cNvPr id="423" name="テキスト ボックス 422"/>
        <xdr:cNvSpPr txBox="1"/>
      </xdr:nvSpPr>
      <xdr:spPr>
        <a:xfrm>
          <a:off x="9404427" y="1353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7" name="テキスト ボックス 43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9" name="テキスト ボックス 43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1" name="テキスト ボックス 44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3" name="テキスト ボックス 44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31023</xdr:rowOff>
    </xdr:from>
    <xdr:to>
      <xdr:col>15</xdr:col>
      <xdr:colOff>180340</xdr:colOff>
      <xdr:row>98</xdr:row>
      <xdr:rowOff>61291</xdr:rowOff>
    </xdr:to>
    <xdr:cxnSp macro="">
      <xdr:nvCxnSpPr>
        <xdr:cNvPr id="445" name="直線コネクタ 444"/>
        <xdr:cNvCxnSpPr/>
      </xdr:nvCxnSpPr>
      <xdr:spPr>
        <a:xfrm flipV="1">
          <a:off x="10475595" y="15632973"/>
          <a:ext cx="1270" cy="123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65118</xdr:rowOff>
    </xdr:from>
    <xdr:ext cx="469744" cy="259045"/>
    <xdr:sp macro="" textlink="">
      <xdr:nvSpPr>
        <xdr:cNvPr id="446" name="普通建設事業費 （ うち更新整備　）最小値テキスト"/>
        <xdr:cNvSpPr txBox="1"/>
      </xdr:nvSpPr>
      <xdr:spPr>
        <a:xfrm>
          <a:off x="10528300" y="1686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a:t>
          </a:r>
          <a:endParaRPr kumimoji="1" lang="ja-JP" altLang="en-US" sz="1000" b="1">
            <a:latin typeface="ＭＳ Ｐゴシック"/>
          </a:endParaRPr>
        </a:p>
      </xdr:txBody>
    </xdr:sp>
    <xdr:clientData/>
  </xdr:oneCellAnchor>
  <xdr:twoCellAnchor>
    <xdr:from>
      <xdr:col>15</xdr:col>
      <xdr:colOff>92075</xdr:colOff>
      <xdr:row>98</xdr:row>
      <xdr:rowOff>61291</xdr:rowOff>
    </xdr:from>
    <xdr:to>
      <xdr:col>15</xdr:col>
      <xdr:colOff>269875</xdr:colOff>
      <xdr:row>98</xdr:row>
      <xdr:rowOff>61291</xdr:rowOff>
    </xdr:to>
    <xdr:cxnSp macro="">
      <xdr:nvCxnSpPr>
        <xdr:cNvPr id="447" name="直線コネクタ 446"/>
        <xdr:cNvCxnSpPr/>
      </xdr:nvCxnSpPr>
      <xdr:spPr>
        <a:xfrm>
          <a:off x="10388600" y="1686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149150</xdr:rowOff>
    </xdr:from>
    <xdr:ext cx="534377" cy="259045"/>
    <xdr:sp macro="" textlink="">
      <xdr:nvSpPr>
        <xdr:cNvPr id="448" name="普通建設事業費 （ うち更新整備　）最大値テキスト"/>
        <xdr:cNvSpPr txBox="1"/>
      </xdr:nvSpPr>
      <xdr:spPr>
        <a:xfrm>
          <a:off x="10528300" y="1540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57,254</a:t>
          </a:r>
          <a:endParaRPr kumimoji="1" lang="ja-JP" altLang="en-US" sz="1000" b="1">
            <a:latin typeface="ＭＳ Ｐゴシック"/>
          </a:endParaRPr>
        </a:p>
      </xdr:txBody>
    </xdr:sp>
    <xdr:clientData/>
  </xdr:oneCellAnchor>
  <xdr:twoCellAnchor>
    <xdr:from>
      <xdr:col>15</xdr:col>
      <xdr:colOff>92075</xdr:colOff>
      <xdr:row>91</xdr:row>
      <xdr:rowOff>31023</xdr:rowOff>
    </xdr:from>
    <xdr:to>
      <xdr:col>15</xdr:col>
      <xdr:colOff>269875</xdr:colOff>
      <xdr:row>91</xdr:row>
      <xdr:rowOff>31023</xdr:rowOff>
    </xdr:to>
    <xdr:cxnSp macro="">
      <xdr:nvCxnSpPr>
        <xdr:cNvPr id="449" name="直線コネクタ 448"/>
        <xdr:cNvCxnSpPr/>
      </xdr:nvCxnSpPr>
      <xdr:spPr>
        <a:xfrm>
          <a:off x="10388600" y="1563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29172</xdr:rowOff>
    </xdr:from>
    <xdr:to>
      <xdr:col>15</xdr:col>
      <xdr:colOff>180975</xdr:colOff>
      <xdr:row>97</xdr:row>
      <xdr:rowOff>83190</xdr:rowOff>
    </xdr:to>
    <xdr:cxnSp macro="">
      <xdr:nvCxnSpPr>
        <xdr:cNvPr id="450" name="直線コネクタ 449"/>
        <xdr:cNvCxnSpPr/>
      </xdr:nvCxnSpPr>
      <xdr:spPr>
        <a:xfrm>
          <a:off x="9639300" y="16316922"/>
          <a:ext cx="838200" cy="39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26646</xdr:rowOff>
    </xdr:from>
    <xdr:ext cx="534377" cy="259045"/>
    <xdr:sp macro="" textlink="">
      <xdr:nvSpPr>
        <xdr:cNvPr id="451" name="普通建設事業費 （ うち更新整備　）平均値テキスト"/>
        <xdr:cNvSpPr txBox="1"/>
      </xdr:nvSpPr>
      <xdr:spPr>
        <a:xfrm>
          <a:off x="10528300" y="16314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3769</xdr:rowOff>
    </xdr:from>
    <xdr:to>
      <xdr:col>15</xdr:col>
      <xdr:colOff>231775</xdr:colOff>
      <xdr:row>96</xdr:row>
      <xdr:rowOff>105369</xdr:rowOff>
    </xdr:to>
    <xdr:sp macro="" textlink="">
      <xdr:nvSpPr>
        <xdr:cNvPr id="452" name="フローチャート : 判断 451"/>
        <xdr:cNvSpPr/>
      </xdr:nvSpPr>
      <xdr:spPr>
        <a:xfrm>
          <a:off x="10426700" y="1646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114777</xdr:rowOff>
    </xdr:from>
    <xdr:to>
      <xdr:col>14</xdr:col>
      <xdr:colOff>79375</xdr:colOff>
      <xdr:row>96</xdr:row>
      <xdr:rowOff>44927</xdr:rowOff>
    </xdr:to>
    <xdr:sp macro="" textlink="">
      <xdr:nvSpPr>
        <xdr:cNvPr id="453" name="フローチャート : 判断 452"/>
        <xdr:cNvSpPr/>
      </xdr:nvSpPr>
      <xdr:spPr>
        <a:xfrm>
          <a:off x="9588500" y="1640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36054</xdr:rowOff>
    </xdr:from>
    <xdr:ext cx="534377" cy="259045"/>
    <xdr:sp macro="" textlink="">
      <xdr:nvSpPr>
        <xdr:cNvPr id="454" name="テキスト ボックス 453"/>
        <xdr:cNvSpPr txBox="1"/>
      </xdr:nvSpPr>
      <xdr:spPr>
        <a:xfrm>
          <a:off x="9372111" y="1649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32390</xdr:rowOff>
    </xdr:from>
    <xdr:to>
      <xdr:col>15</xdr:col>
      <xdr:colOff>231775</xdr:colOff>
      <xdr:row>97</xdr:row>
      <xdr:rowOff>133990</xdr:rowOff>
    </xdr:to>
    <xdr:sp macro="" textlink="">
      <xdr:nvSpPr>
        <xdr:cNvPr id="460" name="円/楕円 459"/>
        <xdr:cNvSpPr/>
      </xdr:nvSpPr>
      <xdr:spPr>
        <a:xfrm>
          <a:off x="10426700" y="1666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10817</xdr:rowOff>
    </xdr:from>
    <xdr:ext cx="469744" cy="259045"/>
    <xdr:sp macro="" textlink="">
      <xdr:nvSpPr>
        <xdr:cNvPr id="461" name="普通建設事業費 （ うち更新整備　）該当値テキスト"/>
        <xdr:cNvSpPr txBox="1"/>
      </xdr:nvSpPr>
      <xdr:spPr>
        <a:xfrm>
          <a:off x="10528300" y="1664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9,972</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149822</xdr:rowOff>
    </xdr:from>
    <xdr:to>
      <xdr:col>14</xdr:col>
      <xdr:colOff>79375</xdr:colOff>
      <xdr:row>95</xdr:row>
      <xdr:rowOff>79972</xdr:rowOff>
    </xdr:to>
    <xdr:sp macro="" textlink="">
      <xdr:nvSpPr>
        <xdr:cNvPr id="462" name="円/楕円 461"/>
        <xdr:cNvSpPr/>
      </xdr:nvSpPr>
      <xdr:spPr>
        <a:xfrm>
          <a:off x="9588500" y="1626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96499</xdr:rowOff>
    </xdr:from>
    <xdr:ext cx="534377" cy="259045"/>
    <xdr:sp macro="" textlink="">
      <xdr:nvSpPr>
        <xdr:cNvPr id="463" name="テキスト ボックス 462"/>
        <xdr:cNvSpPr txBox="1"/>
      </xdr:nvSpPr>
      <xdr:spPr>
        <a:xfrm>
          <a:off x="9372111" y="1604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27,335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7" name="テキスト ボックス 476"/>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9" name="テキスト ボックス 478"/>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1" name="テキスト ボックス 480"/>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83" name="テキスト ボックス 482"/>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61595</xdr:rowOff>
    </xdr:from>
    <xdr:to>
      <xdr:col>23</xdr:col>
      <xdr:colOff>516889</xdr:colOff>
      <xdr:row>39</xdr:row>
      <xdr:rowOff>44450</xdr:rowOff>
    </xdr:to>
    <xdr:cxnSp macro="">
      <xdr:nvCxnSpPr>
        <xdr:cNvPr id="487" name="直線コネクタ 486"/>
        <xdr:cNvCxnSpPr/>
      </xdr:nvCxnSpPr>
      <xdr:spPr>
        <a:xfrm flipV="1">
          <a:off x="16317595" y="5205095"/>
          <a:ext cx="1269"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8272</xdr:rowOff>
    </xdr:from>
    <xdr:ext cx="469744" cy="259045"/>
    <xdr:sp macro="" textlink="">
      <xdr:nvSpPr>
        <xdr:cNvPr id="490" name="災害復旧事業費最大値テキスト"/>
        <xdr:cNvSpPr txBox="1"/>
      </xdr:nvSpPr>
      <xdr:spPr>
        <a:xfrm>
          <a:off x="16370300" y="498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8,010</a:t>
          </a:r>
          <a:endParaRPr kumimoji="1" lang="ja-JP" altLang="en-US" sz="1000" b="1">
            <a:latin typeface="ＭＳ Ｐゴシック"/>
          </a:endParaRPr>
        </a:p>
      </xdr:txBody>
    </xdr:sp>
    <xdr:clientData/>
  </xdr:oneCellAnchor>
  <xdr:twoCellAnchor>
    <xdr:from>
      <xdr:col>23</xdr:col>
      <xdr:colOff>428625</xdr:colOff>
      <xdr:row>30</xdr:row>
      <xdr:rowOff>61595</xdr:rowOff>
    </xdr:from>
    <xdr:to>
      <xdr:col>23</xdr:col>
      <xdr:colOff>606425</xdr:colOff>
      <xdr:row>30</xdr:row>
      <xdr:rowOff>61595</xdr:rowOff>
    </xdr:to>
    <xdr:cxnSp macro="">
      <xdr:nvCxnSpPr>
        <xdr:cNvPr id="491" name="直線コネクタ 490"/>
        <xdr:cNvCxnSpPr/>
      </xdr:nvCxnSpPr>
      <xdr:spPr>
        <a:xfrm>
          <a:off x="16230600" y="520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129032</xdr:rowOff>
    </xdr:from>
    <xdr:to>
      <xdr:col>23</xdr:col>
      <xdr:colOff>517525</xdr:colOff>
      <xdr:row>38</xdr:row>
      <xdr:rowOff>166942</xdr:rowOff>
    </xdr:to>
    <xdr:cxnSp macro="">
      <xdr:nvCxnSpPr>
        <xdr:cNvPr id="492" name="直線コネクタ 491"/>
        <xdr:cNvCxnSpPr/>
      </xdr:nvCxnSpPr>
      <xdr:spPr>
        <a:xfrm>
          <a:off x="15481300" y="6644132"/>
          <a:ext cx="838200" cy="3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97109</xdr:rowOff>
    </xdr:from>
    <xdr:ext cx="378565" cy="259045"/>
    <xdr:sp macro="" textlink="">
      <xdr:nvSpPr>
        <xdr:cNvPr id="493" name="災害復旧事業費平均値テキスト"/>
        <xdr:cNvSpPr txBox="1"/>
      </xdr:nvSpPr>
      <xdr:spPr>
        <a:xfrm>
          <a:off x="16370300" y="64407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74231</xdr:rowOff>
    </xdr:from>
    <xdr:to>
      <xdr:col>23</xdr:col>
      <xdr:colOff>568325</xdr:colOff>
      <xdr:row>39</xdr:row>
      <xdr:rowOff>4381</xdr:rowOff>
    </xdr:to>
    <xdr:sp macro="" textlink="">
      <xdr:nvSpPr>
        <xdr:cNvPr id="494" name="フローチャート : 判断 493"/>
        <xdr:cNvSpPr/>
      </xdr:nvSpPr>
      <xdr:spPr>
        <a:xfrm>
          <a:off x="16268700" y="658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129032</xdr:rowOff>
    </xdr:from>
    <xdr:to>
      <xdr:col>22</xdr:col>
      <xdr:colOff>365125</xdr:colOff>
      <xdr:row>38</xdr:row>
      <xdr:rowOff>166560</xdr:rowOff>
    </xdr:to>
    <xdr:cxnSp macro="">
      <xdr:nvCxnSpPr>
        <xdr:cNvPr id="495" name="直線コネクタ 494"/>
        <xdr:cNvCxnSpPr/>
      </xdr:nvCxnSpPr>
      <xdr:spPr>
        <a:xfrm flipV="1">
          <a:off x="14592300" y="6644132"/>
          <a:ext cx="889000" cy="3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34227</xdr:rowOff>
    </xdr:from>
    <xdr:to>
      <xdr:col>22</xdr:col>
      <xdr:colOff>415925</xdr:colOff>
      <xdr:row>38</xdr:row>
      <xdr:rowOff>135827</xdr:rowOff>
    </xdr:to>
    <xdr:sp macro="" textlink="">
      <xdr:nvSpPr>
        <xdr:cNvPr id="496" name="フローチャート : 判断 495"/>
        <xdr:cNvSpPr/>
      </xdr:nvSpPr>
      <xdr:spPr>
        <a:xfrm>
          <a:off x="15430500" y="654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152354</xdr:rowOff>
    </xdr:from>
    <xdr:ext cx="378565" cy="259045"/>
    <xdr:sp macro="" textlink="">
      <xdr:nvSpPr>
        <xdr:cNvPr id="497" name="テキスト ボックス 496"/>
        <xdr:cNvSpPr txBox="1"/>
      </xdr:nvSpPr>
      <xdr:spPr>
        <a:xfrm>
          <a:off x="15292017" y="6324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108648</xdr:rowOff>
    </xdr:from>
    <xdr:to>
      <xdr:col>21</xdr:col>
      <xdr:colOff>161925</xdr:colOff>
      <xdr:row>38</xdr:row>
      <xdr:rowOff>166560</xdr:rowOff>
    </xdr:to>
    <xdr:cxnSp macro="">
      <xdr:nvCxnSpPr>
        <xdr:cNvPr id="498" name="直線コネクタ 497"/>
        <xdr:cNvCxnSpPr/>
      </xdr:nvCxnSpPr>
      <xdr:spPr>
        <a:xfrm>
          <a:off x="13703300" y="662374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30607</xdr:rowOff>
    </xdr:from>
    <xdr:to>
      <xdr:col>21</xdr:col>
      <xdr:colOff>212725</xdr:colOff>
      <xdr:row>38</xdr:row>
      <xdr:rowOff>132207</xdr:rowOff>
    </xdr:to>
    <xdr:sp macro="" textlink="">
      <xdr:nvSpPr>
        <xdr:cNvPr id="499" name="フローチャート : 判断 498"/>
        <xdr:cNvSpPr/>
      </xdr:nvSpPr>
      <xdr:spPr>
        <a:xfrm>
          <a:off x="14541500" y="654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148734</xdr:rowOff>
    </xdr:from>
    <xdr:ext cx="378565" cy="259045"/>
    <xdr:sp macro="" textlink="">
      <xdr:nvSpPr>
        <xdr:cNvPr id="500" name="テキスト ボックス 499"/>
        <xdr:cNvSpPr txBox="1"/>
      </xdr:nvSpPr>
      <xdr:spPr>
        <a:xfrm>
          <a:off x="14403017" y="6320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108648</xdr:rowOff>
    </xdr:from>
    <xdr:to>
      <xdr:col>19</xdr:col>
      <xdr:colOff>644525</xdr:colOff>
      <xdr:row>39</xdr:row>
      <xdr:rowOff>21781</xdr:rowOff>
    </xdr:to>
    <xdr:cxnSp macro="">
      <xdr:nvCxnSpPr>
        <xdr:cNvPr id="501" name="直線コネクタ 500"/>
        <xdr:cNvCxnSpPr/>
      </xdr:nvCxnSpPr>
      <xdr:spPr>
        <a:xfrm flipV="1">
          <a:off x="12814300" y="6623748"/>
          <a:ext cx="889000" cy="8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106807</xdr:rowOff>
    </xdr:from>
    <xdr:to>
      <xdr:col>20</xdr:col>
      <xdr:colOff>9525</xdr:colOff>
      <xdr:row>38</xdr:row>
      <xdr:rowOff>36957</xdr:rowOff>
    </xdr:to>
    <xdr:sp macro="" textlink="">
      <xdr:nvSpPr>
        <xdr:cNvPr id="502" name="フローチャート : 判断 501"/>
        <xdr:cNvSpPr/>
      </xdr:nvSpPr>
      <xdr:spPr>
        <a:xfrm>
          <a:off x="13652500" y="6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53484</xdr:rowOff>
    </xdr:from>
    <xdr:ext cx="469744" cy="259045"/>
    <xdr:sp macro="" textlink="">
      <xdr:nvSpPr>
        <xdr:cNvPr id="503" name="テキスト ボックス 502"/>
        <xdr:cNvSpPr txBox="1"/>
      </xdr:nvSpPr>
      <xdr:spPr>
        <a:xfrm>
          <a:off x="13468427" y="622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94996</xdr:rowOff>
    </xdr:from>
    <xdr:to>
      <xdr:col>18</xdr:col>
      <xdr:colOff>492125</xdr:colOff>
      <xdr:row>38</xdr:row>
      <xdr:rowOff>25146</xdr:rowOff>
    </xdr:to>
    <xdr:sp macro="" textlink="">
      <xdr:nvSpPr>
        <xdr:cNvPr id="504" name="フローチャート : 判断 503"/>
        <xdr:cNvSpPr/>
      </xdr:nvSpPr>
      <xdr:spPr>
        <a:xfrm>
          <a:off x="12763500" y="64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41673</xdr:rowOff>
    </xdr:from>
    <xdr:ext cx="469744" cy="259045"/>
    <xdr:sp macro="" textlink="">
      <xdr:nvSpPr>
        <xdr:cNvPr id="505" name="テキスト ボックス 504"/>
        <xdr:cNvSpPr txBox="1"/>
      </xdr:nvSpPr>
      <xdr:spPr>
        <a:xfrm>
          <a:off x="12579427" y="621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116142</xdr:rowOff>
    </xdr:from>
    <xdr:to>
      <xdr:col>23</xdr:col>
      <xdr:colOff>568325</xdr:colOff>
      <xdr:row>39</xdr:row>
      <xdr:rowOff>46292</xdr:rowOff>
    </xdr:to>
    <xdr:sp macro="" textlink="">
      <xdr:nvSpPr>
        <xdr:cNvPr id="511" name="円/楕円 510"/>
        <xdr:cNvSpPr/>
      </xdr:nvSpPr>
      <xdr:spPr>
        <a:xfrm>
          <a:off x="16268700" y="663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52659</xdr:rowOff>
    </xdr:from>
    <xdr:ext cx="378565" cy="259045"/>
    <xdr:sp macro="" textlink="">
      <xdr:nvSpPr>
        <xdr:cNvPr id="512" name="災害復旧事業費該当値テキスト"/>
        <xdr:cNvSpPr txBox="1"/>
      </xdr:nvSpPr>
      <xdr:spPr>
        <a:xfrm>
          <a:off x="16370300" y="6567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78232</xdr:rowOff>
    </xdr:from>
    <xdr:to>
      <xdr:col>22</xdr:col>
      <xdr:colOff>415925</xdr:colOff>
      <xdr:row>39</xdr:row>
      <xdr:rowOff>8382</xdr:rowOff>
    </xdr:to>
    <xdr:sp macro="" textlink="">
      <xdr:nvSpPr>
        <xdr:cNvPr id="513" name="円/楕円 512"/>
        <xdr:cNvSpPr/>
      </xdr:nvSpPr>
      <xdr:spPr>
        <a:xfrm>
          <a:off x="15430500" y="659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170959</xdr:rowOff>
    </xdr:from>
    <xdr:ext cx="378565" cy="259045"/>
    <xdr:sp macro="" textlink="">
      <xdr:nvSpPr>
        <xdr:cNvPr id="514" name="テキスト ボックス 513"/>
        <xdr:cNvSpPr txBox="1"/>
      </xdr:nvSpPr>
      <xdr:spPr>
        <a:xfrm>
          <a:off x="15292017" y="6686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115760</xdr:rowOff>
    </xdr:from>
    <xdr:to>
      <xdr:col>21</xdr:col>
      <xdr:colOff>212725</xdr:colOff>
      <xdr:row>39</xdr:row>
      <xdr:rowOff>45910</xdr:rowOff>
    </xdr:to>
    <xdr:sp macro="" textlink="">
      <xdr:nvSpPr>
        <xdr:cNvPr id="515" name="円/楕円 514"/>
        <xdr:cNvSpPr/>
      </xdr:nvSpPr>
      <xdr:spPr>
        <a:xfrm>
          <a:off x="14541500" y="663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37037</xdr:rowOff>
    </xdr:from>
    <xdr:ext cx="378565" cy="259045"/>
    <xdr:sp macro="" textlink="">
      <xdr:nvSpPr>
        <xdr:cNvPr id="516" name="テキスト ボックス 515"/>
        <xdr:cNvSpPr txBox="1"/>
      </xdr:nvSpPr>
      <xdr:spPr>
        <a:xfrm>
          <a:off x="14403017" y="6723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57848</xdr:rowOff>
    </xdr:from>
    <xdr:to>
      <xdr:col>20</xdr:col>
      <xdr:colOff>9525</xdr:colOff>
      <xdr:row>38</xdr:row>
      <xdr:rowOff>159448</xdr:rowOff>
    </xdr:to>
    <xdr:sp macro="" textlink="">
      <xdr:nvSpPr>
        <xdr:cNvPr id="517" name="円/楕円 516"/>
        <xdr:cNvSpPr/>
      </xdr:nvSpPr>
      <xdr:spPr>
        <a:xfrm>
          <a:off x="13652500" y="657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150575</xdr:rowOff>
    </xdr:from>
    <xdr:ext cx="378565" cy="259045"/>
    <xdr:sp macro="" textlink="">
      <xdr:nvSpPr>
        <xdr:cNvPr id="518" name="テキスト ボックス 517"/>
        <xdr:cNvSpPr txBox="1"/>
      </xdr:nvSpPr>
      <xdr:spPr>
        <a:xfrm>
          <a:off x="13514017" y="6665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142431</xdr:rowOff>
    </xdr:from>
    <xdr:to>
      <xdr:col>18</xdr:col>
      <xdr:colOff>492125</xdr:colOff>
      <xdr:row>39</xdr:row>
      <xdr:rowOff>72581</xdr:rowOff>
    </xdr:to>
    <xdr:sp macro="" textlink="">
      <xdr:nvSpPr>
        <xdr:cNvPr id="519" name="円/楕円 518"/>
        <xdr:cNvSpPr/>
      </xdr:nvSpPr>
      <xdr:spPr>
        <a:xfrm>
          <a:off x="12763500" y="665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63708</xdr:rowOff>
    </xdr:from>
    <xdr:ext cx="378565" cy="259045"/>
    <xdr:sp macro="" textlink="">
      <xdr:nvSpPr>
        <xdr:cNvPr id="520" name="テキスト ボックス 519"/>
        <xdr:cNvSpPr txBox="1"/>
      </xdr:nvSpPr>
      <xdr:spPr>
        <a:xfrm>
          <a:off x="12625017" y="6750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0" name="直線コネクタ 57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1" name="テキスト ボックス 58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2" name="直線コネクタ 58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3" name="テキスト ボックス 58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4" name="直線コネクタ 58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5" name="テキスト ボックス 58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6" name="直線コネクタ 58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7" name="テキスト ボックス 58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8" name="直線コネクタ 58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9" name="テキスト ボックス 58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0" name="直線コネクタ 58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1" name="テキスト ボックス 59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26249</xdr:rowOff>
    </xdr:from>
    <xdr:to>
      <xdr:col>23</xdr:col>
      <xdr:colOff>516889</xdr:colOff>
      <xdr:row>78</xdr:row>
      <xdr:rowOff>27277</xdr:rowOff>
    </xdr:to>
    <xdr:cxnSp macro="">
      <xdr:nvCxnSpPr>
        <xdr:cNvPr id="595" name="直線コネクタ 594"/>
        <xdr:cNvCxnSpPr/>
      </xdr:nvCxnSpPr>
      <xdr:spPr>
        <a:xfrm flipV="1">
          <a:off x="16317595" y="12027749"/>
          <a:ext cx="1269" cy="1372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31104</xdr:rowOff>
    </xdr:from>
    <xdr:ext cx="534377" cy="259045"/>
    <xdr:sp macro="" textlink="">
      <xdr:nvSpPr>
        <xdr:cNvPr id="596" name="公債費最小値テキスト"/>
        <xdr:cNvSpPr txBox="1"/>
      </xdr:nvSpPr>
      <xdr:spPr>
        <a:xfrm>
          <a:off x="16370300" y="1340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14,885</a:t>
          </a:r>
          <a:endParaRPr kumimoji="1" lang="ja-JP" altLang="en-US" sz="1000" b="1">
            <a:latin typeface="ＭＳ Ｐゴシック"/>
          </a:endParaRPr>
        </a:p>
      </xdr:txBody>
    </xdr:sp>
    <xdr:clientData/>
  </xdr:oneCellAnchor>
  <xdr:twoCellAnchor>
    <xdr:from>
      <xdr:col>23</xdr:col>
      <xdr:colOff>428625</xdr:colOff>
      <xdr:row>78</xdr:row>
      <xdr:rowOff>27277</xdr:rowOff>
    </xdr:from>
    <xdr:to>
      <xdr:col>23</xdr:col>
      <xdr:colOff>606425</xdr:colOff>
      <xdr:row>78</xdr:row>
      <xdr:rowOff>27277</xdr:rowOff>
    </xdr:to>
    <xdr:cxnSp macro="">
      <xdr:nvCxnSpPr>
        <xdr:cNvPr id="597" name="直線コネクタ 596"/>
        <xdr:cNvCxnSpPr/>
      </xdr:nvCxnSpPr>
      <xdr:spPr>
        <a:xfrm>
          <a:off x="16230600" y="1340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144376</xdr:rowOff>
    </xdr:from>
    <xdr:ext cx="534377" cy="259045"/>
    <xdr:sp macro="" textlink="">
      <xdr:nvSpPr>
        <xdr:cNvPr id="598" name="公債費最大値テキスト"/>
        <xdr:cNvSpPr txBox="1"/>
      </xdr:nvSpPr>
      <xdr:spPr>
        <a:xfrm>
          <a:off x="16370300" y="1180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98,948</a:t>
          </a:r>
          <a:endParaRPr kumimoji="1" lang="ja-JP" altLang="en-US" sz="1000" b="1">
            <a:latin typeface="ＭＳ Ｐゴシック"/>
          </a:endParaRPr>
        </a:p>
      </xdr:txBody>
    </xdr:sp>
    <xdr:clientData/>
  </xdr:oneCellAnchor>
  <xdr:twoCellAnchor>
    <xdr:from>
      <xdr:col>23</xdr:col>
      <xdr:colOff>428625</xdr:colOff>
      <xdr:row>70</xdr:row>
      <xdr:rowOff>26249</xdr:rowOff>
    </xdr:from>
    <xdr:to>
      <xdr:col>23</xdr:col>
      <xdr:colOff>606425</xdr:colOff>
      <xdr:row>70</xdr:row>
      <xdr:rowOff>26249</xdr:rowOff>
    </xdr:to>
    <xdr:cxnSp macro="">
      <xdr:nvCxnSpPr>
        <xdr:cNvPr id="599" name="直線コネクタ 598"/>
        <xdr:cNvCxnSpPr/>
      </xdr:nvCxnSpPr>
      <xdr:spPr>
        <a:xfrm>
          <a:off x="16230600" y="1202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4761</xdr:rowOff>
    </xdr:from>
    <xdr:to>
      <xdr:col>23</xdr:col>
      <xdr:colOff>517525</xdr:colOff>
      <xdr:row>77</xdr:row>
      <xdr:rowOff>9398</xdr:rowOff>
    </xdr:to>
    <xdr:cxnSp macro="">
      <xdr:nvCxnSpPr>
        <xdr:cNvPr id="600" name="直線コネクタ 599"/>
        <xdr:cNvCxnSpPr/>
      </xdr:nvCxnSpPr>
      <xdr:spPr>
        <a:xfrm>
          <a:off x="15481300" y="13206411"/>
          <a:ext cx="8382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55852</xdr:rowOff>
    </xdr:from>
    <xdr:ext cx="534377" cy="259045"/>
    <xdr:sp macro="" textlink="">
      <xdr:nvSpPr>
        <xdr:cNvPr id="601" name="公債費平均値テキスト"/>
        <xdr:cNvSpPr txBox="1"/>
      </xdr:nvSpPr>
      <xdr:spPr>
        <a:xfrm>
          <a:off x="16370300" y="12914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32975</xdr:rowOff>
    </xdr:from>
    <xdr:to>
      <xdr:col>23</xdr:col>
      <xdr:colOff>568325</xdr:colOff>
      <xdr:row>76</xdr:row>
      <xdr:rowOff>134575</xdr:rowOff>
    </xdr:to>
    <xdr:sp macro="" textlink="">
      <xdr:nvSpPr>
        <xdr:cNvPr id="602" name="フローチャート : 判断 601"/>
        <xdr:cNvSpPr/>
      </xdr:nvSpPr>
      <xdr:spPr>
        <a:xfrm>
          <a:off x="16268700" y="1306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4761</xdr:rowOff>
    </xdr:from>
    <xdr:to>
      <xdr:col>22</xdr:col>
      <xdr:colOff>365125</xdr:colOff>
      <xdr:row>77</xdr:row>
      <xdr:rowOff>15325</xdr:rowOff>
    </xdr:to>
    <xdr:cxnSp macro="">
      <xdr:nvCxnSpPr>
        <xdr:cNvPr id="603" name="直線コネクタ 602"/>
        <xdr:cNvCxnSpPr/>
      </xdr:nvCxnSpPr>
      <xdr:spPr>
        <a:xfrm flipV="1">
          <a:off x="14592300" y="13206411"/>
          <a:ext cx="889000" cy="1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104625</xdr:rowOff>
    </xdr:from>
    <xdr:to>
      <xdr:col>22</xdr:col>
      <xdr:colOff>415925</xdr:colOff>
      <xdr:row>76</xdr:row>
      <xdr:rowOff>34775</xdr:rowOff>
    </xdr:to>
    <xdr:sp macro="" textlink="">
      <xdr:nvSpPr>
        <xdr:cNvPr id="604" name="フローチャート : 判断 603"/>
        <xdr:cNvSpPr/>
      </xdr:nvSpPr>
      <xdr:spPr>
        <a:xfrm>
          <a:off x="15430500" y="1296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51302</xdr:rowOff>
    </xdr:from>
    <xdr:ext cx="534377" cy="259045"/>
    <xdr:sp macro="" textlink="">
      <xdr:nvSpPr>
        <xdr:cNvPr id="605" name="テキスト ボックス 604"/>
        <xdr:cNvSpPr txBox="1"/>
      </xdr:nvSpPr>
      <xdr:spPr>
        <a:xfrm>
          <a:off x="15214111" y="1273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13577</xdr:rowOff>
    </xdr:from>
    <xdr:to>
      <xdr:col>21</xdr:col>
      <xdr:colOff>161925</xdr:colOff>
      <xdr:row>77</xdr:row>
      <xdr:rowOff>15325</xdr:rowOff>
    </xdr:to>
    <xdr:cxnSp macro="">
      <xdr:nvCxnSpPr>
        <xdr:cNvPr id="606" name="直線コネクタ 605"/>
        <xdr:cNvCxnSpPr/>
      </xdr:nvCxnSpPr>
      <xdr:spPr>
        <a:xfrm>
          <a:off x="13703300" y="13215227"/>
          <a:ext cx="889000" cy="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95611</xdr:rowOff>
    </xdr:from>
    <xdr:to>
      <xdr:col>21</xdr:col>
      <xdr:colOff>212725</xdr:colOff>
      <xdr:row>76</xdr:row>
      <xdr:rowOff>25761</xdr:rowOff>
    </xdr:to>
    <xdr:sp macro="" textlink="">
      <xdr:nvSpPr>
        <xdr:cNvPr id="607" name="フローチャート : 判断 606"/>
        <xdr:cNvSpPr/>
      </xdr:nvSpPr>
      <xdr:spPr>
        <a:xfrm>
          <a:off x="14541500" y="12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42288</xdr:rowOff>
    </xdr:from>
    <xdr:ext cx="534377" cy="259045"/>
    <xdr:sp macro="" textlink="">
      <xdr:nvSpPr>
        <xdr:cNvPr id="608" name="テキスト ボックス 607"/>
        <xdr:cNvSpPr txBox="1"/>
      </xdr:nvSpPr>
      <xdr:spPr>
        <a:xfrm>
          <a:off x="14325111" y="1272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165466</xdr:rowOff>
    </xdr:from>
    <xdr:to>
      <xdr:col>19</xdr:col>
      <xdr:colOff>644525</xdr:colOff>
      <xdr:row>77</xdr:row>
      <xdr:rowOff>13577</xdr:rowOff>
    </xdr:to>
    <xdr:cxnSp macro="">
      <xdr:nvCxnSpPr>
        <xdr:cNvPr id="609" name="直線コネクタ 608"/>
        <xdr:cNvCxnSpPr/>
      </xdr:nvCxnSpPr>
      <xdr:spPr>
        <a:xfrm>
          <a:off x="12814300" y="13195666"/>
          <a:ext cx="889000" cy="1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99122</xdr:rowOff>
    </xdr:from>
    <xdr:to>
      <xdr:col>20</xdr:col>
      <xdr:colOff>9525</xdr:colOff>
      <xdr:row>76</xdr:row>
      <xdr:rowOff>29273</xdr:rowOff>
    </xdr:to>
    <xdr:sp macro="" textlink="">
      <xdr:nvSpPr>
        <xdr:cNvPr id="610" name="フローチャート : 判断 609"/>
        <xdr:cNvSpPr/>
      </xdr:nvSpPr>
      <xdr:spPr>
        <a:xfrm>
          <a:off x="13652500" y="129578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45799</xdr:rowOff>
    </xdr:from>
    <xdr:ext cx="534377" cy="259045"/>
    <xdr:sp macro="" textlink="">
      <xdr:nvSpPr>
        <xdr:cNvPr id="611" name="テキスト ボックス 610"/>
        <xdr:cNvSpPr txBox="1"/>
      </xdr:nvSpPr>
      <xdr:spPr>
        <a:xfrm>
          <a:off x="13436111" y="1273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81454</xdr:rowOff>
    </xdr:from>
    <xdr:to>
      <xdr:col>18</xdr:col>
      <xdr:colOff>492125</xdr:colOff>
      <xdr:row>76</xdr:row>
      <xdr:rowOff>11604</xdr:rowOff>
    </xdr:to>
    <xdr:sp macro="" textlink="">
      <xdr:nvSpPr>
        <xdr:cNvPr id="612" name="フローチャート : 判断 611"/>
        <xdr:cNvSpPr/>
      </xdr:nvSpPr>
      <xdr:spPr>
        <a:xfrm>
          <a:off x="12763500" y="129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28131</xdr:rowOff>
    </xdr:from>
    <xdr:ext cx="534377" cy="259045"/>
    <xdr:sp macro="" textlink="">
      <xdr:nvSpPr>
        <xdr:cNvPr id="613" name="テキスト ボックス 612"/>
        <xdr:cNvSpPr txBox="1"/>
      </xdr:nvSpPr>
      <xdr:spPr>
        <a:xfrm>
          <a:off x="12547111" y="127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130048</xdr:rowOff>
    </xdr:from>
    <xdr:to>
      <xdr:col>23</xdr:col>
      <xdr:colOff>568325</xdr:colOff>
      <xdr:row>77</xdr:row>
      <xdr:rowOff>60198</xdr:rowOff>
    </xdr:to>
    <xdr:sp macro="" textlink="">
      <xdr:nvSpPr>
        <xdr:cNvPr id="619" name="円/楕円 618"/>
        <xdr:cNvSpPr/>
      </xdr:nvSpPr>
      <xdr:spPr>
        <a:xfrm>
          <a:off x="16268700" y="1316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108475</xdr:rowOff>
    </xdr:from>
    <xdr:ext cx="534377" cy="259045"/>
    <xdr:sp macro="" textlink="">
      <xdr:nvSpPr>
        <xdr:cNvPr id="620" name="公債費該当値テキスト"/>
        <xdr:cNvSpPr txBox="1"/>
      </xdr:nvSpPr>
      <xdr:spPr>
        <a:xfrm>
          <a:off x="16370300" y="1313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26,480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125411</xdr:rowOff>
    </xdr:from>
    <xdr:to>
      <xdr:col>22</xdr:col>
      <xdr:colOff>415925</xdr:colOff>
      <xdr:row>77</xdr:row>
      <xdr:rowOff>55561</xdr:rowOff>
    </xdr:to>
    <xdr:sp macro="" textlink="">
      <xdr:nvSpPr>
        <xdr:cNvPr id="621" name="円/楕円 620"/>
        <xdr:cNvSpPr/>
      </xdr:nvSpPr>
      <xdr:spPr>
        <a:xfrm>
          <a:off x="15430500" y="1315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46688</xdr:rowOff>
    </xdr:from>
    <xdr:ext cx="534377" cy="259045"/>
    <xdr:sp macro="" textlink="">
      <xdr:nvSpPr>
        <xdr:cNvPr id="622" name="テキスト ボックス 621"/>
        <xdr:cNvSpPr txBox="1"/>
      </xdr:nvSpPr>
      <xdr:spPr>
        <a:xfrm>
          <a:off x="15214111" y="1324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26,764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135975</xdr:rowOff>
    </xdr:from>
    <xdr:to>
      <xdr:col>21</xdr:col>
      <xdr:colOff>212725</xdr:colOff>
      <xdr:row>77</xdr:row>
      <xdr:rowOff>66125</xdr:rowOff>
    </xdr:to>
    <xdr:sp macro="" textlink="">
      <xdr:nvSpPr>
        <xdr:cNvPr id="623" name="円/楕円 622"/>
        <xdr:cNvSpPr/>
      </xdr:nvSpPr>
      <xdr:spPr>
        <a:xfrm>
          <a:off x="14541500" y="1316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57252</xdr:rowOff>
    </xdr:from>
    <xdr:ext cx="534377" cy="259045"/>
    <xdr:sp macro="" textlink="">
      <xdr:nvSpPr>
        <xdr:cNvPr id="624" name="テキスト ボックス 623"/>
        <xdr:cNvSpPr txBox="1"/>
      </xdr:nvSpPr>
      <xdr:spPr>
        <a:xfrm>
          <a:off x="14325111" y="132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26,117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134227</xdr:rowOff>
    </xdr:from>
    <xdr:to>
      <xdr:col>20</xdr:col>
      <xdr:colOff>9525</xdr:colOff>
      <xdr:row>77</xdr:row>
      <xdr:rowOff>64377</xdr:rowOff>
    </xdr:to>
    <xdr:sp macro="" textlink="">
      <xdr:nvSpPr>
        <xdr:cNvPr id="625" name="円/楕円 624"/>
        <xdr:cNvSpPr/>
      </xdr:nvSpPr>
      <xdr:spPr>
        <a:xfrm>
          <a:off x="13652500" y="1316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55504</xdr:rowOff>
    </xdr:from>
    <xdr:ext cx="534377" cy="259045"/>
    <xdr:sp macro="" textlink="">
      <xdr:nvSpPr>
        <xdr:cNvPr id="626" name="テキスト ボックス 625"/>
        <xdr:cNvSpPr txBox="1"/>
      </xdr:nvSpPr>
      <xdr:spPr>
        <a:xfrm>
          <a:off x="13436111" y="1325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26,224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114666</xdr:rowOff>
    </xdr:from>
    <xdr:to>
      <xdr:col>18</xdr:col>
      <xdr:colOff>492125</xdr:colOff>
      <xdr:row>77</xdr:row>
      <xdr:rowOff>44816</xdr:rowOff>
    </xdr:to>
    <xdr:sp macro="" textlink="">
      <xdr:nvSpPr>
        <xdr:cNvPr id="627" name="円/楕円 626"/>
        <xdr:cNvSpPr/>
      </xdr:nvSpPr>
      <xdr:spPr>
        <a:xfrm>
          <a:off x="12763500" y="1314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35943</xdr:rowOff>
    </xdr:from>
    <xdr:ext cx="534377" cy="259045"/>
    <xdr:sp macro="" textlink="">
      <xdr:nvSpPr>
        <xdr:cNvPr id="628" name="テキスト ボックス 627"/>
        <xdr:cNvSpPr txBox="1"/>
      </xdr:nvSpPr>
      <xdr:spPr>
        <a:xfrm>
          <a:off x="12547111" y="1323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2" name="テキスト ボックス 64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8" name="テキスト ボックス 64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73642</xdr:rowOff>
    </xdr:from>
    <xdr:to>
      <xdr:col>23</xdr:col>
      <xdr:colOff>516889</xdr:colOff>
      <xdr:row>99</xdr:row>
      <xdr:rowOff>40038</xdr:rowOff>
    </xdr:to>
    <xdr:cxnSp macro="">
      <xdr:nvCxnSpPr>
        <xdr:cNvPr id="652" name="直線コネクタ 651"/>
        <xdr:cNvCxnSpPr/>
      </xdr:nvCxnSpPr>
      <xdr:spPr>
        <a:xfrm flipV="1">
          <a:off x="16317595" y="15675592"/>
          <a:ext cx="1269" cy="1337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43865</xdr:rowOff>
    </xdr:from>
    <xdr:ext cx="378565" cy="259045"/>
    <xdr:sp macro="" textlink="">
      <xdr:nvSpPr>
        <xdr:cNvPr id="653" name="積立金最小値テキスト"/>
        <xdr:cNvSpPr txBox="1"/>
      </xdr:nvSpPr>
      <xdr:spPr>
        <a:xfrm>
          <a:off x="16370300" y="17017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a:t>
          </a:r>
          <a:endParaRPr kumimoji="1" lang="ja-JP" altLang="en-US" sz="1000" b="1">
            <a:latin typeface="ＭＳ Ｐゴシック"/>
          </a:endParaRPr>
        </a:p>
      </xdr:txBody>
    </xdr:sp>
    <xdr:clientData/>
  </xdr:oneCellAnchor>
  <xdr:twoCellAnchor>
    <xdr:from>
      <xdr:col>23</xdr:col>
      <xdr:colOff>428625</xdr:colOff>
      <xdr:row>99</xdr:row>
      <xdr:rowOff>40038</xdr:rowOff>
    </xdr:from>
    <xdr:to>
      <xdr:col>23</xdr:col>
      <xdr:colOff>606425</xdr:colOff>
      <xdr:row>99</xdr:row>
      <xdr:rowOff>40038</xdr:rowOff>
    </xdr:to>
    <xdr:cxnSp macro="">
      <xdr:nvCxnSpPr>
        <xdr:cNvPr id="654" name="直線コネクタ 653"/>
        <xdr:cNvCxnSpPr/>
      </xdr:nvCxnSpPr>
      <xdr:spPr>
        <a:xfrm>
          <a:off x="16230600" y="1701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20319</xdr:rowOff>
    </xdr:from>
    <xdr:ext cx="599010" cy="259045"/>
    <xdr:sp macro="" textlink="">
      <xdr:nvSpPr>
        <xdr:cNvPr id="655" name="積立金最大値テキスト"/>
        <xdr:cNvSpPr txBox="1"/>
      </xdr:nvSpPr>
      <xdr:spPr>
        <a:xfrm>
          <a:off x="16370300" y="1545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176,169</a:t>
          </a:r>
          <a:endParaRPr kumimoji="1" lang="ja-JP" altLang="en-US" sz="1000" b="1">
            <a:latin typeface="ＭＳ Ｐゴシック"/>
          </a:endParaRPr>
        </a:p>
      </xdr:txBody>
    </xdr:sp>
    <xdr:clientData/>
  </xdr:oneCellAnchor>
  <xdr:twoCellAnchor>
    <xdr:from>
      <xdr:col>23</xdr:col>
      <xdr:colOff>428625</xdr:colOff>
      <xdr:row>91</xdr:row>
      <xdr:rowOff>73642</xdr:rowOff>
    </xdr:from>
    <xdr:to>
      <xdr:col>23</xdr:col>
      <xdr:colOff>606425</xdr:colOff>
      <xdr:row>91</xdr:row>
      <xdr:rowOff>73642</xdr:rowOff>
    </xdr:to>
    <xdr:cxnSp macro="">
      <xdr:nvCxnSpPr>
        <xdr:cNvPr id="656" name="直線コネクタ 655"/>
        <xdr:cNvCxnSpPr/>
      </xdr:nvCxnSpPr>
      <xdr:spPr>
        <a:xfrm>
          <a:off x="16230600" y="1567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144988</xdr:rowOff>
    </xdr:from>
    <xdr:to>
      <xdr:col>23</xdr:col>
      <xdr:colOff>517525</xdr:colOff>
      <xdr:row>98</xdr:row>
      <xdr:rowOff>156693</xdr:rowOff>
    </xdr:to>
    <xdr:cxnSp macro="">
      <xdr:nvCxnSpPr>
        <xdr:cNvPr id="657" name="直線コネクタ 656"/>
        <xdr:cNvCxnSpPr/>
      </xdr:nvCxnSpPr>
      <xdr:spPr>
        <a:xfrm flipV="1">
          <a:off x="15481300" y="16947088"/>
          <a:ext cx="838200" cy="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98624</xdr:rowOff>
    </xdr:from>
    <xdr:ext cx="534377" cy="259045"/>
    <xdr:sp macro="" textlink="">
      <xdr:nvSpPr>
        <xdr:cNvPr id="658" name="積立金平均値テキスト"/>
        <xdr:cNvSpPr txBox="1"/>
      </xdr:nvSpPr>
      <xdr:spPr>
        <a:xfrm>
          <a:off x="16370300" y="16729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75747</xdr:rowOff>
    </xdr:from>
    <xdr:to>
      <xdr:col>23</xdr:col>
      <xdr:colOff>568325</xdr:colOff>
      <xdr:row>99</xdr:row>
      <xdr:rowOff>5897</xdr:rowOff>
    </xdr:to>
    <xdr:sp macro="" textlink="">
      <xdr:nvSpPr>
        <xdr:cNvPr id="659" name="フローチャート : 判断 658"/>
        <xdr:cNvSpPr/>
      </xdr:nvSpPr>
      <xdr:spPr>
        <a:xfrm>
          <a:off x="162687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156693</xdr:rowOff>
    </xdr:from>
    <xdr:to>
      <xdr:col>22</xdr:col>
      <xdr:colOff>365125</xdr:colOff>
      <xdr:row>98</xdr:row>
      <xdr:rowOff>165067</xdr:rowOff>
    </xdr:to>
    <xdr:cxnSp macro="">
      <xdr:nvCxnSpPr>
        <xdr:cNvPr id="660" name="直線コネクタ 659"/>
        <xdr:cNvCxnSpPr/>
      </xdr:nvCxnSpPr>
      <xdr:spPr>
        <a:xfrm flipV="1">
          <a:off x="14592300" y="16958793"/>
          <a:ext cx="889000" cy="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87726</xdr:rowOff>
    </xdr:from>
    <xdr:to>
      <xdr:col>22</xdr:col>
      <xdr:colOff>415925</xdr:colOff>
      <xdr:row>99</xdr:row>
      <xdr:rowOff>17876</xdr:rowOff>
    </xdr:to>
    <xdr:sp macro="" textlink="">
      <xdr:nvSpPr>
        <xdr:cNvPr id="661" name="フローチャート : 判断 660"/>
        <xdr:cNvSpPr/>
      </xdr:nvSpPr>
      <xdr:spPr>
        <a:xfrm>
          <a:off x="15430500" y="168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34403</xdr:rowOff>
    </xdr:from>
    <xdr:ext cx="534377" cy="259045"/>
    <xdr:sp macro="" textlink="">
      <xdr:nvSpPr>
        <xdr:cNvPr id="662" name="テキスト ボックス 661"/>
        <xdr:cNvSpPr txBox="1"/>
      </xdr:nvSpPr>
      <xdr:spPr>
        <a:xfrm>
          <a:off x="15214111" y="1666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154918</xdr:rowOff>
    </xdr:from>
    <xdr:to>
      <xdr:col>21</xdr:col>
      <xdr:colOff>161925</xdr:colOff>
      <xdr:row>98</xdr:row>
      <xdr:rowOff>165067</xdr:rowOff>
    </xdr:to>
    <xdr:cxnSp macro="">
      <xdr:nvCxnSpPr>
        <xdr:cNvPr id="663" name="直線コネクタ 662"/>
        <xdr:cNvCxnSpPr/>
      </xdr:nvCxnSpPr>
      <xdr:spPr>
        <a:xfrm>
          <a:off x="13703300" y="16957018"/>
          <a:ext cx="889000" cy="1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70391</xdr:rowOff>
    </xdr:from>
    <xdr:to>
      <xdr:col>21</xdr:col>
      <xdr:colOff>212725</xdr:colOff>
      <xdr:row>99</xdr:row>
      <xdr:rowOff>541</xdr:rowOff>
    </xdr:to>
    <xdr:sp macro="" textlink="">
      <xdr:nvSpPr>
        <xdr:cNvPr id="664" name="フローチャート : 判断 663"/>
        <xdr:cNvSpPr/>
      </xdr:nvSpPr>
      <xdr:spPr>
        <a:xfrm>
          <a:off x="14541500" y="168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17068</xdr:rowOff>
    </xdr:from>
    <xdr:ext cx="534377" cy="259045"/>
    <xdr:sp macro="" textlink="">
      <xdr:nvSpPr>
        <xdr:cNvPr id="665" name="テキスト ボックス 664"/>
        <xdr:cNvSpPr txBox="1"/>
      </xdr:nvSpPr>
      <xdr:spPr>
        <a:xfrm>
          <a:off x="14325111" y="1664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154918</xdr:rowOff>
    </xdr:from>
    <xdr:to>
      <xdr:col>19</xdr:col>
      <xdr:colOff>644525</xdr:colOff>
      <xdr:row>98</xdr:row>
      <xdr:rowOff>171383</xdr:rowOff>
    </xdr:to>
    <xdr:cxnSp macro="">
      <xdr:nvCxnSpPr>
        <xdr:cNvPr id="666" name="直線コネクタ 665"/>
        <xdr:cNvCxnSpPr/>
      </xdr:nvCxnSpPr>
      <xdr:spPr>
        <a:xfrm flipV="1">
          <a:off x="12814300" y="16957018"/>
          <a:ext cx="889000" cy="1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94143</xdr:rowOff>
    </xdr:from>
    <xdr:to>
      <xdr:col>20</xdr:col>
      <xdr:colOff>9525</xdr:colOff>
      <xdr:row>99</xdr:row>
      <xdr:rowOff>24293</xdr:rowOff>
    </xdr:to>
    <xdr:sp macro="" textlink="">
      <xdr:nvSpPr>
        <xdr:cNvPr id="667" name="フローチャート : 判断 666"/>
        <xdr:cNvSpPr/>
      </xdr:nvSpPr>
      <xdr:spPr>
        <a:xfrm>
          <a:off x="13652500" y="1689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40820</xdr:rowOff>
    </xdr:from>
    <xdr:ext cx="469744" cy="259045"/>
    <xdr:sp macro="" textlink="">
      <xdr:nvSpPr>
        <xdr:cNvPr id="668" name="テキスト ボックス 667"/>
        <xdr:cNvSpPr txBox="1"/>
      </xdr:nvSpPr>
      <xdr:spPr>
        <a:xfrm>
          <a:off x="13468427" y="1667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85327</xdr:rowOff>
    </xdr:from>
    <xdr:to>
      <xdr:col>18</xdr:col>
      <xdr:colOff>492125</xdr:colOff>
      <xdr:row>99</xdr:row>
      <xdr:rowOff>15477</xdr:rowOff>
    </xdr:to>
    <xdr:sp macro="" textlink="">
      <xdr:nvSpPr>
        <xdr:cNvPr id="669" name="フローチャート : 判断 668"/>
        <xdr:cNvSpPr/>
      </xdr:nvSpPr>
      <xdr:spPr>
        <a:xfrm>
          <a:off x="12763500" y="1688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32004</xdr:rowOff>
    </xdr:from>
    <xdr:ext cx="534377" cy="259045"/>
    <xdr:sp macro="" textlink="">
      <xdr:nvSpPr>
        <xdr:cNvPr id="670" name="テキスト ボックス 669"/>
        <xdr:cNvSpPr txBox="1"/>
      </xdr:nvSpPr>
      <xdr:spPr>
        <a:xfrm>
          <a:off x="12547111" y="1666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94188</xdr:rowOff>
    </xdr:from>
    <xdr:to>
      <xdr:col>23</xdr:col>
      <xdr:colOff>568325</xdr:colOff>
      <xdr:row>99</xdr:row>
      <xdr:rowOff>24338</xdr:rowOff>
    </xdr:to>
    <xdr:sp macro="" textlink="">
      <xdr:nvSpPr>
        <xdr:cNvPr id="676" name="円/楕円 675"/>
        <xdr:cNvSpPr/>
      </xdr:nvSpPr>
      <xdr:spPr>
        <a:xfrm>
          <a:off x="16268700" y="1689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54175</xdr:rowOff>
    </xdr:from>
    <xdr:ext cx="469744" cy="259045"/>
    <xdr:sp macro="" textlink="">
      <xdr:nvSpPr>
        <xdr:cNvPr id="677" name="積立金該当値テキスト"/>
        <xdr:cNvSpPr txBox="1"/>
      </xdr:nvSpPr>
      <xdr:spPr>
        <a:xfrm>
          <a:off x="16370300" y="16856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9,306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105893</xdr:rowOff>
    </xdr:from>
    <xdr:to>
      <xdr:col>22</xdr:col>
      <xdr:colOff>415925</xdr:colOff>
      <xdr:row>99</xdr:row>
      <xdr:rowOff>36043</xdr:rowOff>
    </xdr:to>
    <xdr:sp macro="" textlink="">
      <xdr:nvSpPr>
        <xdr:cNvPr id="678" name="円/楕円 677"/>
        <xdr:cNvSpPr/>
      </xdr:nvSpPr>
      <xdr:spPr>
        <a:xfrm>
          <a:off x="15430500" y="1690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27170</xdr:rowOff>
    </xdr:from>
    <xdr:ext cx="469744" cy="259045"/>
    <xdr:sp macro="" textlink="">
      <xdr:nvSpPr>
        <xdr:cNvPr id="679" name="テキスト ボックス 678"/>
        <xdr:cNvSpPr txBox="1"/>
      </xdr:nvSpPr>
      <xdr:spPr>
        <a:xfrm>
          <a:off x="15246427" y="1700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114267</xdr:rowOff>
    </xdr:from>
    <xdr:to>
      <xdr:col>21</xdr:col>
      <xdr:colOff>212725</xdr:colOff>
      <xdr:row>99</xdr:row>
      <xdr:rowOff>44417</xdr:rowOff>
    </xdr:to>
    <xdr:sp macro="" textlink="">
      <xdr:nvSpPr>
        <xdr:cNvPr id="680" name="円/楕円 679"/>
        <xdr:cNvSpPr/>
      </xdr:nvSpPr>
      <xdr:spPr>
        <a:xfrm>
          <a:off x="14541500" y="1691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35544</xdr:rowOff>
    </xdr:from>
    <xdr:ext cx="469744" cy="259045"/>
    <xdr:sp macro="" textlink="">
      <xdr:nvSpPr>
        <xdr:cNvPr id="681" name="テキスト ボックス 680"/>
        <xdr:cNvSpPr txBox="1"/>
      </xdr:nvSpPr>
      <xdr:spPr>
        <a:xfrm>
          <a:off x="14357427" y="1700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104118</xdr:rowOff>
    </xdr:from>
    <xdr:to>
      <xdr:col>20</xdr:col>
      <xdr:colOff>9525</xdr:colOff>
      <xdr:row>99</xdr:row>
      <xdr:rowOff>34268</xdr:rowOff>
    </xdr:to>
    <xdr:sp macro="" textlink="">
      <xdr:nvSpPr>
        <xdr:cNvPr id="682" name="円/楕円 681"/>
        <xdr:cNvSpPr/>
      </xdr:nvSpPr>
      <xdr:spPr>
        <a:xfrm>
          <a:off x="13652500" y="1690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25395</xdr:rowOff>
    </xdr:from>
    <xdr:ext cx="469744" cy="259045"/>
    <xdr:sp macro="" textlink="">
      <xdr:nvSpPr>
        <xdr:cNvPr id="683" name="テキスト ボックス 682"/>
        <xdr:cNvSpPr txBox="1"/>
      </xdr:nvSpPr>
      <xdr:spPr>
        <a:xfrm>
          <a:off x="13468427" y="1699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120583</xdr:rowOff>
    </xdr:from>
    <xdr:to>
      <xdr:col>18</xdr:col>
      <xdr:colOff>492125</xdr:colOff>
      <xdr:row>99</xdr:row>
      <xdr:rowOff>50733</xdr:rowOff>
    </xdr:to>
    <xdr:sp macro="" textlink="">
      <xdr:nvSpPr>
        <xdr:cNvPr id="684" name="円/楕円 683"/>
        <xdr:cNvSpPr/>
      </xdr:nvSpPr>
      <xdr:spPr>
        <a:xfrm>
          <a:off x="12763500" y="1692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41860</xdr:rowOff>
    </xdr:from>
    <xdr:ext cx="469744" cy="259045"/>
    <xdr:sp macro="" textlink="">
      <xdr:nvSpPr>
        <xdr:cNvPr id="685" name="テキスト ボックス 684"/>
        <xdr:cNvSpPr txBox="1"/>
      </xdr:nvSpPr>
      <xdr:spPr>
        <a:xfrm>
          <a:off x="12579427" y="1701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6" name="直線コネクタ 69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7" name="テキスト ボックス 69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8" name="直線コネクタ 69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99" name="テキスト ボックス 69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0" name="直線コネクタ 69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1" name="テキスト ボックス 70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2" name="直線コネクタ 70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03" name="テキスト ボックス 70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05" name="テキスト ボックス 70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68148</xdr:rowOff>
    </xdr:from>
    <xdr:to>
      <xdr:col>32</xdr:col>
      <xdr:colOff>186689</xdr:colOff>
      <xdr:row>38</xdr:row>
      <xdr:rowOff>139700</xdr:rowOff>
    </xdr:to>
    <xdr:cxnSp macro="">
      <xdr:nvCxnSpPr>
        <xdr:cNvPr id="707" name="直線コネクタ 706"/>
        <xdr:cNvCxnSpPr/>
      </xdr:nvCxnSpPr>
      <xdr:spPr>
        <a:xfrm flipV="1">
          <a:off x="22159595" y="5211648"/>
          <a:ext cx="1269" cy="144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9" name="直線コネクタ 70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14825</xdr:rowOff>
    </xdr:from>
    <xdr:ext cx="469744" cy="259045"/>
    <xdr:sp macro="" textlink="">
      <xdr:nvSpPr>
        <xdr:cNvPr id="710" name="投資及び出資金最大値テキスト"/>
        <xdr:cNvSpPr txBox="1"/>
      </xdr:nvSpPr>
      <xdr:spPr>
        <a:xfrm>
          <a:off x="22212300" y="498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6,313</a:t>
          </a:r>
          <a:endParaRPr kumimoji="1" lang="ja-JP" altLang="en-US" sz="1000" b="1">
            <a:latin typeface="ＭＳ Ｐゴシック"/>
          </a:endParaRPr>
        </a:p>
      </xdr:txBody>
    </xdr:sp>
    <xdr:clientData/>
  </xdr:oneCellAnchor>
  <xdr:twoCellAnchor>
    <xdr:from>
      <xdr:col>32</xdr:col>
      <xdr:colOff>98425</xdr:colOff>
      <xdr:row>30</xdr:row>
      <xdr:rowOff>68148</xdr:rowOff>
    </xdr:from>
    <xdr:to>
      <xdr:col>32</xdr:col>
      <xdr:colOff>276225</xdr:colOff>
      <xdr:row>30</xdr:row>
      <xdr:rowOff>68148</xdr:rowOff>
    </xdr:to>
    <xdr:cxnSp macro="">
      <xdr:nvCxnSpPr>
        <xdr:cNvPr id="711" name="直線コネクタ 710"/>
        <xdr:cNvCxnSpPr/>
      </xdr:nvCxnSpPr>
      <xdr:spPr>
        <a:xfrm>
          <a:off x="22072600" y="521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2" name="直線コネクタ 71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108805</xdr:rowOff>
    </xdr:from>
    <xdr:ext cx="378565" cy="259045"/>
    <xdr:sp macro="" textlink="">
      <xdr:nvSpPr>
        <xdr:cNvPr id="713" name="投資及び出資金平均値テキスト"/>
        <xdr:cNvSpPr txBox="1"/>
      </xdr:nvSpPr>
      <xdr:spPr>
        <a:xfrm>
          <a:off x="22212300" y="62810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85928</xdr:rowOff>
    </xdr:from>
    <xdr:to>
      <xdr:col>32</xdr:col>
      <xdr:colOff>238125</xdr:colOff>
      <xdr:row>38</xdr:row>
      <xdr:rowOff>16078</xdr:rowOff>
    </xdr:to>
    <xdr:sp macro="" textlink="">
      <xdr:nvSpPr>
        <xdr:cNvPr id="714" name="フローチャート : 判断 713"/>
        <xdr:cNvSpPr/>
      </xdr:nvSpPr>
      <xdr:spPr>
        <a:xfrm>
          <a:off x="221107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5" name="直線コネクタ 71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23063</xdr:rowOff>
    </xdr:from>
    <xdr:to>
      <xdr:col>31</xdr:col>
      <xdr:colOff>85725</xdr:colOff>
      <xdr:row>37</xdr:row>
      <xdr:rowOff>124663</xdr:rowOff>
    </xdr:to>
    <xdr:sp macro="" textlink="">
      <xdr:nvSpPr>
        <xdr:cNvPr id="716" name="フローチャート : 判断 715"/>
        <xdr:cNvSpPr/>
      </xdr:nvSpPr>
      <xdr:spPr>
        <a:xfrm>
          <a:off x="21272500" y="63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141190</xdr:rowOff>
    </xdr:from>
    <xdr:ext cx="469744" cy="259045"/>
    <xdr:sp macro="" textlink="">
      <xdr:nvSpPr>
        <xdr:cNvPr id="717" name="テキスト ボックス 716"/>
        <xdr:cNvSpPr txBox="1"/>
      </xdr:nvSpPr>
      <xdr:spPr>
        <a:xfrm>
          <a:off x="21088427" y="61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18" name="直線コネクタ 71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89814</xdr:rowOff>
    </xdr:from>
    <xdr:to>
      <xdr:col>29</xdr:col>
      <xdr:colOff>568325</xdr:colOff>
      <xdr:row>37</xdr:row>
      <xdr:rowOff>19964</xdr:rowOff>
    </xdr:to>
    <xdr:sp macro="" textlink="">
      <xdr:nvSpPr>
        <xdr:cNvPr id="719" name="フローチャート : 判断 718"/>
        <xdr:cNvSpPr/>
      </xdr:nvSpPr>
      <xdr:spPr>
        <a:xfrm>
          <a:off x="20383500" y="626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36491</xdr:rowOff>
    </xdr:from>
    <xdr:ext cx="469744" cy="259045"/>
    <xdr:sp macro="" textlink="">
      <xdr:nvSpPr>
        <xdr:cNvPr id="720" name="テキスト ボックス 719"/>
        <xdr:cNvSpPr txBox="1"/>
      </xdr:nvSpPr>
      <xdr:spPr>
        <a:xfrm>
          <a:off x="20199427" y="60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1" name="直線コネクタ 72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147879</xdr:rowOff>
    </xdr:from>
    <xdr:to>
      <xdr:col>28</xdr:col>
      <xdr:colOff>365125</xdr:colOff>
      <xdr:row>37</xdr:row>
      <xdr:rowOff>78029</xdr:rowOff>
    </xdr:to>
    <xdr:sp macro="" textlink="">
      <xdr:nvSpPr>
        <xdr:cNvPr id="722" name="フローチャート : 判断 721"/>
        <xdr:cNvSpPr/>
      </xdr:nvSpPr>
      <xdr:spPr>
        <a:xfrm>
          <a:off x="19494500" y="63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94556</xdr:rowOff>
    </xdr:from>
    <xdr:ext cx="469744" cy="259045"/>
    <xdr:sp macro="" textlink="">
      <xdr:nvSpPr>
        <xdr:cNvPr id="723" name="テキスト ボックス 722"/>
        <xdr:cNvSpPr txBox="1"/>
      </xdr:nvSpPr>
      <xdr:spPr>
        <a:xfrm>
          <a:off x="19310427" y="609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33350</xdr:rowOff>
    </xdr:from>
    <xdr:to>
      <xdr:col>27</xdr:col>
      <xdr:colOff>161925</xdr:colOff>
      <xdr:row>37</xdr:row>
      <xdr:rowOff>134950</xdr:rowOff>
    </xdr:to>
    <xdr:sp macro="" textlink="">
      <xdr:nvSpPr>
        <xdr:cNvPr id="724" name="フローチャート : 判断 723"/>
        <xdr:cNvSpPr/>
      </xdr:nvSpPr>
      <xdr:spPr>
        <a:xfrm>
          <a:off x="18605500" y="63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151477</xdr:rowOff>
    </xdr:from>
    <xdr:ext cx="378565" cy="259045"/>
    <xdr:sp macro="" textlink="">
      <xdr:nvSpPr>
        <xdr:cNvPr id="725" name="テキスト ボックス 724"/>
        <xdr:cNvSpPr txBox="1"/>
      </xdr:nvSpPr>
      <xdr:spPr>
        <a:xfrm>
          <a:off x="18467017" y="6152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1" name="円/楕円 73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3" name="円/楕円 73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4" name="テキスト ボックス 73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5" name="円/楕円 73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6" name="テキスト ボックス 73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7" name="円/楕円 73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8" name="テキスト ボックス 73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39" name="円/楕円 73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0" name="テキスト ボックス 73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88570</xdr:rowOff>
    </xdr:from>
    <xdr:to>
      <xdr:col>32</xdr:col>
      <xdr:colOff>186689</xdr:colOff>
      <xdr:row>59</xdr:row>
      <xdr:rowOff>44450</xdr:rowOff>
    </xdr:to>
    <xdr:cxnSp macro="">
      <xdr:nvCxnSpPr>
        <xdr:cNvPr id="764" name="直線コネクタ 763"/>
        <xdr:cNvCxnSpPr/>
      </xdr:nvCxnSpPr>
      <xdr:spPr>
        <a:xfrm flipV="1">
          <a:off x="22159595" y="8832520"/>
          <a:ext cx="1269" cy="1327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35247</xdr:rowOff>
    </xdr:from>
    <xdr:ext cx="534377" cy="259045"/>
    <xdr:sp macro="" textlink="">
      <xdr:nvSpPr>
        <xdr:cNvPr id="767" name="貸付金最大値テキスト"/>
        <xdr:cNvSpPr txBox="1"/>
      </xdr:nvSpPr>
      <xdr:spPr>
        <a:xfrm>
          <a:off x="22212300" y="860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a:t>
          </a:r>
          <a:endParaRPr kumimoji="1" lang="ja-JP" altLang="en-US" sz="1000" b="1">
            <a:latin typeface="ＭＳ Ｐゴシック"/>
          </a:endParaRPr>
        </a:p>
      </xdr:txBody>
    </xdr:sp>
    <xdr:clientData/>
  </xdr:oneCellAnchor>
  <xdr:twoCellAnchor>
    <xdr:from>
      <xdr:col>32</xdr:col>
      <xdr:colOff>98425</xdr:colOff>
      <xdr:row>51</xdr:row>
      <xdr:rowOff>88570</xdr:rowOff>
    </xdr:from>
    <xdr:to>
      <xdr:col>32</xdr:col>
      <xdr:colOff>276225</xdr:colOff>
      <xdr:row>51</xdr:row>
      <xdr:rowOff>88570</xdr:rowOff>
    </xdr:to>
    <xdr:cxnSp macro="">
      <xdr:nvCxnSpPr>
        <xdr:cNvPr id="768" name="直線コネクタ 767"/>
        <xdr:cNvCxnSpPr/>
      </xdr:nvCxnSpPr>
      <xdr:spPr>
        <a:xfrm>
          <a:off x="22072600" y="883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82321</xdr:rowOff>
    </xdr:from>
    <xdr:to>
      <xdr:col>32</xdr:col>
      <xdr:colOff>187325</xdr:colOff>
      <xdr:row>58</xdr:row>
      <xdr:rowOff>86664</xdr:rowOff>
    </xdr:to>
    <xdr:cxnSp macro="">
      <xdr:nvCxnSpPr>
        <xdr:cNvPr id="769" name="直線コネクタ 768"/>
        <xdr:cNvCxnSpPr/>
      </xdr:nvCxnSpPr>
      <xdr:spPr>
        <a:xfrm>
          <a:off x="21323300" y="10026421"/>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108805</xdr:rowOff>
    </xdr:from>
    <xdr:ext cx="469744" cy="259045"/>
    <xdr:sp macro="" textlink="">
      <xdr:nvSpPr>
        <xdr:cNvPr id="770" name="貸付金平均値テキスト"/>
        <xdr:cNvSpPr txBox="1"/>
      </xdr:nvSpPr>
      <xdr:spPr>
        <a:xfrm>
          <a:off x="22212300" y="9710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85928</xdr:rowOff>
    </xdr:from>
    <xdr:to>
      <xdr:col>32</xdr:col>
      <xdr:colOff>238125</xdr:colOff>
      <xdr:row>58</xdr:row>
      <xdr:rowOff>16078</xdr:rowOff>
    </xdr:to>
    <xdr:sp macro="" textlink="">
      <xdr:nvSpPr>
        <xdr:cNvPr id="771" name="フローチャート : 判断 770"/>
        <xdr:cNvSpPr/>
      </xdr:nvSpPr>
      <xdr:spPr>
        <a:xfrm>
          <a:off x="22110700" y="985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53518</xdr:rowOff>
    </xdr:from>
    <xdr:to>
      <xdr:col>31</xdr:col>
      <xdr:colOff>34925</xdr:colOff>
      <xdr:row>58</xdr:row>
      <xdr:rowOff>82321</xdr:rowOff>
    </xdr:to>
    <xdr:cxnSp macro="">
      <xdr:nvCxnSpPr>
        <xdr:cNvPr id="772" name="直線コネクタ 771"/>
        <xdr:cNvCxnSpPr/>
      </xdr:nvCxnSpPr>
      <xdr:spPr>
        <a:xfrm>
          <a:off x="20434300" y="9997618"/>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54991</xdr:rowOff>
    </xdr:from>
    <xdr:to>
      <xdr:col>31</xdr:col>
      <xdr:colOff>85725</xdr:colOff>
      <xdr:row>56</xdr:row>
      <xdr:rowOff>156591</xdr:rowOff>
    </xdr:to>
    <xdr:sp macro="" textlink="">
      <xdr:nvSpPr>
        <xdr:cNvPr id="773" name="フローチャート : 判断 772"/>
        <xdr:cNvSpPr/>
      </xdr:nvSpPr>
      <xdr:spPr>
        <a:xfrm>
          <a:off x="21272500" y="96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1668</xdr:rowOff>
    </xdr:from>
    <xdr:ext cx="469744" cy="259045"/>
    <xdr:sp macro="" textlink="">
      <xdr:nvSpPr>
        <xdr:cNvPr id="774" name="テキスト ボックス 773"/>
        <xdr:cNvSpPr txBox="1"/>
      </xdr:nvSpPr>
      <xdr:spPr>
        <a:xfrm>
          <a:off x="21088427" y="943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34239</xdr:rowOff>
    </xdr:from>
    <xdr:to>
      <xdr:col>29</xdr:col>
      <xdr:colOff>517525</xdr:colOff>
      <xdr:row>58</xdr:row>
      <xdr:rowOff>53518</xdr:rowOff>
    </xdr:to>
    <xdr:cxnSp macro="">
      <xdr:nvCxnSpPr>
        <xdr:cNvPr id="775" name="直線コネクタ 774"/>
        <xdr:cNvCxnSpPr/>
      </xdr:nvCxnSpPr>
      <xdr:spPr>
        <a:xfrm>
          <a:off x="19545300" y="9978339"/>
          <a:ext cx="889000" cy="1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24282</xdr:rowOff>
    </xdr:from>
    <xdr:to>
      <xdr:col>29</xdr:col>
      <xdr:colOff>568325</xdr:colOff>
      <xdr:row>56</xdr:row>
      <xdr:rowOff>125882</xdr:rowOff>
    </xdr:to>
    <xdr:sp macro="" textlink="">
      <xdr:nvSpPr>
        <xdr:cNvPr id="776" name="フローチャート : 判断 775"/>
        <xdr:cNvSpPr/>
      </xdr:nvSpPr>
      <xdr:spPr>
        <a:xfrm>
          <a:off x="20383500" y="962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142409</xdr:rowOff>
    </xdr:from>
    <xdr:ext cx="469744" cy="259045"/>
    <xdr:sp macro="" textlink="">
      <xdr:nvSpPr>
        <xdr:cNvPr id="777" name="テキスト ボックス 776"/>
        <xdr:cNvSpPr txBox="1"/>
      </xdr:nvSpPr>
      <xdr:spPr>
        <a:xfrm>
          <a:off x="20199427" y="940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10541</xdr:rowOff>
    </xdr:from>
    <xdr:to>
      <xdr:col>28</xdr:col>
      <xdr:colOff>314325</xdr:colOff>
      <xdr:row>58</xdr:row>
      <xdr:rowOff>34239</xdr:rowOff>
    </xdr:to>
    <xdr:cxnSp macro="">
      <xdr:nvCxnSpPr>
        <xdr:cNvPr id="778" name="直線コネクタ 777"/>
        <xdr:cNvCxnSpPr/>
      </xdr:nvCxnSpPr>
      <xdr:spPr>
        <a:xfrm>
          <a:off x="18656300" y="9954641"/>
          <a:ext cx="8890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147803</xdr:rowOff>
    </xdr:from>
    <xdr:to>
      <xdr:col>28</xdr:col>
      <xdr:colOff>365125</xdr:colOff>
      <xdr:row>56</xdr:row>
      <xdr:rowOff>77953</xdr:rowOff>
    </xdr:to>
    <xdr:sp macro="" textlink="">
      <xdr:nvSpPr>
        <xdr:cNvPr id="779" name="フローチャート : 判断 778"/>
        <xdr:cNvSpPr/>
      </xdr:nvSpPr>
      <xdr:spPr>
        <a:xfrm>
          <a:off x="19494500" y="95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94480</xdr:rowOff>
    </xdr:from>
    <xdr:ext cx="469744" cy="259045"/>
    <xdr:sp macro="" textlink="">
      <xdr:nvSpPr>
        <xdr:cNvPr id="780" name="テキスト ボックス 779"/>
        <xdr:cNvSpPr txBox="1"/>
      </xdr:nvSpPr>
      <xdr:spPr>
        <a:xfrm>
          <a:off x="19310427" y="935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123571</xdr:rowOff>
    </xdr:from>
    <xdr:to>
      <xdr:col>27</xdr:col>
      <xdr:colOff>161925</xdr:colOff>
      <xdr:row>56</xdr:row>
      <xdr:rowOff>53721</xdr:rowOff>
    </xdr:to>
    <xdr:sp macro="" textlink="">
      <xdr:nvSpPr>
        <xdr:cNvPr id="781" name="フローチャート : 判断 780"/>
        <xdr:cNvSpPr/>
      </xdr:nvSpPr>
      <xdr:spPr>
        <a:xfrm>
          <a:off x="18605500" y="955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70248</xdr:rowOff>
    </xdr:from>
    <xdr:ext cx="469744" cy="259045"/>
    <xdr:sp macro="" textlink="">
      <xdr:nvSpPr>
        <xdr:cNvPr id="782" name="テキスト ボックス 781"/>
        <xdr:cNvSpPr txBox="1"/>
      </xdr:nvSpPr>
      <xdr:spPr>
        <a:xfrm>
          <a:off x="18421427" y="932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35864</xdr:rowOff>
    </xdr:from>
    <xdr:to>
      <xdr:col>32</xdr:col>
      <xdr:colOff>238125</xdr:colOff>
      <xdr:row>58</xdr:row>
      <xdr:rowOff>137464</xdr:rowOff>
    </xdr:to>
    <xdr:sp macro="" textlink="">
      <xdr:nvSpPr>
        <xdr:cNvPr id="788" name="円/楕円 787"/>
        <xdr:cNvSpPr/>
      </xdr:nvSpPr>
      <xdr:spPr>
        <a:xfrm>
          <a:off x="22110700" y="997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14291</xdr:rowOff>
    </xdr:from>
    <xdr:ext cx="469744" cy="259045"/>
    <xdr:sp macro="" textlink="">
      <xdr:nvSpPr>
        <xdr:cNvPr id="789" name="貸付金該当値テキスト"/>
        <xdr:cNvSpPr txBox="1"/>
      </xdr:nvSpPr>
      <xdr:spPr>
        <a:xfrm>
          <a:off x="22212300" y="995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31521</xdr:rowOff>
    </xdr:from>
    <xdr:to>
      <xdr:col>31</xdr:col>
      <xdr:colOff>85725</xdr:colOff>
      <xdr:row>58</xdr:row>
      <xdr:rowOff>133121</xdr:rowOff>
    </xdr:to>
    <xdr:sp macro="" textlink="">
      <xdr:nvSpPr>
        <xdr:cNvPr id="790" name="円/楕円 789"/>
        <xdr:cNvSpPr/>
      </xdr:nvSpPr>
      <xdr:spPr>
        <a:xfrm>
          <a:off x="21272500" y="997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124248</xdr:rowOff>
    </xdr:from>
    <xdr:ext cx="469744" cy="259045"/>
    <xdr:sp macro="" textlink="">
      <xdr:nvSpPr>
        <xdr:cNvPr id="791" name="テキスト ボックス 790"/>
        <xdr:cNvSpPr txBox="1"/>
      </xdr:nvSpPr>
      <xdr:spPr>
        <a:xfrm>
          <a:off x="21088427" y="1006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2718</xdr:rowOff>
    </xdr:from>
    <xdr:to>
      <xdr:col>29</xdr:col>
      <xdr:colOff>568325</xdr:colOff>
      <xdr:row>58</xdr:row>
      <xdr:rowOff>104318</xdr:rowOff>
    </xdr:to>
    <xdr:sp macro="" textlink="">
      <xdr:nvSpPr>
        <xdr:cNvPr id="792" name="円/楕円 791"/>
        <xdr:cNvSpPr/>
      </xdr:nvSpPr>
      <xdr:spPr>
        <a:xfrm>
          <a:off x="20383500" y="994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95445</xdr:rowOff>
    </xdr:from>
    <xdr:ext cx="469744" cy="259045"/>
    <xdr:sp macro="" textlink="">
      <xdr:nvSpPr>
        <xdr:cNvPr id="793" name="テキスト ボックス 792"/>
        <xdr:cNvSpPr txBox="1"/>
      </xdr:nvSpPr>
      <xdr:spPr>
        <a:xfrm>
          <a:off x="20199427"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2,131</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154889</xdr:rowOff>
    </xdr:from>
    <xdr:to>
      <xdr:col>28</xdr:col>
      <xdr:colOff>365125</xdr:colOff>
      <xdr:row>58</xdr:row>
      <xdr:rowOff>85039</xdr:rowOff>
    </xdr:to>
    <xdr:sp macro="" textlink="">
      <xdr:nvSpPr>
        <xdr:cNvPr id="794" name="円/楕円 793"/>
        <xdr:cNvSpPr/>
      </xdr:nvSpPr>
      <xdr:spPr>
        <a:xfrm>
          <a:off x="19494500" y="992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76166</xdr:rowOff>
    </xdr:from>
    <xdr:ext cx="469744" cy="259045"/>
    <xdr:sp macro="" textlink="">
      <xdr:nvSpPr>
        <xdr:cNvPr id="795" name="テキスト ボックス 794"/>
        <xdr:cNvSpPr txBox="1"/>
      </xdr:nvSpPr>
      <xdr:spPr>
        <a:xfrm>
          <a:off x="19310427" y="1002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2,384</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131191</xdr:rowOff>
    </xdr:from>
    <xdr:to>
      <xdr:col>27</xdr:col>
      <xdr:colOff>161925</xdr:colOff>
      <xdr:row>58</xdr:row>
      <xdr:rowOff>61341</xdr:rowOff>
    </xdr:to>
    <xdr:sp macro="" textlink="">
      <xdr:nvSpPr>
        <xdr:cNvPr id="796" name="円/楕円 795"/>
        <xdr:cNvSpPr/>
      </xdr:nvSpPr>
      <xdr:spPr>
        <a:xfrm>
          <a:off x="18605500" y="990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52468</xdr:rowOff>
    </xdr:from>
    <xdr:ext cx="469744" cy="259045"/>
    <xdr:sp macro="" textlink="">
      <xdr:nvSpPr>
        <xdr:cNvPr id="797" name="テキスト ボックス 796"/>
        <xdr:cNvSpPr txBox="1"/>
      </xdr:nvSpPr>
      <xdr:spPr>
        <a:xfrm>
          <a:off x="18421427" y="999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49,475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8" name="テキスト ボックス 80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09" name="直線コネクタ 80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0" name="テキスト ボックス 80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1" name="直線コネクタ 81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2" name="テキスト ボックス 81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3" name="直線コネクタ 81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4" name="テキスト ボックス 81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5" name="直線コネクタ 81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6" name="テキスト ボックス 81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7" name="直線コネクタ 81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8" name="テキスト ボックス 81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26954</xdr:rowOff>
    </xdr:from>
    <xdr:to>
      <xdr:col>32</xdr:col>
      <xdr:colOff>186689</xdr:colOff>
      <xdr:row>77</xdr:row>
      <xdr:rowOff>121458</xdr:rowOff>
    </xdr:to>
    <xdr:cxnSp macro="">
      <xdr:nvCxnSpPr>
        <xdr:cNvPr id="820" name="直線コネクタ 819"/>
        <xdr:cNvCxnSpPr/>
      </xdr:nvCxnSpPr>
      <xdr:spPr>
        <a:xfrm flipV="1">
          <a:off x="22159595" y="12028454"/>
          <a:ext cx="1269" cy="1294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125285</xdr:rowOff>
    </xdr:from>
    <xdr:ext cx="534377" cy="259045"/>
    <xdr:sp macro="" textlink="">
      <xdr:nvSpPr>
        <xdr:cNvPr id="821" name="繰出金最小値テキスト"/>
        <xdr:cNvSpPr txBox="1"/>
      </xdr:nvSpPr>
      <xdr:spPr>
        <a:xfrm>
          <a:off x="22212300" y="1332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24,149</a:t>
          </a:r>
          <a:endParaRPr kumimoji="1" lang="ja-JP" altLang="en-US" sz="1000" b="1">
            <a:latin typeface="ＭＳ Ｐゴシック"/>
          </a:endParaRPr>
        </a:p>
      </xdr:txBody>
    </xdr:sp>
    <xdr:clientData/>
  </xdr:oneCellAnchor>
  <xdr:twoCellAnchor>
    <xdr:from>
      <xdr:col>32</xdr:col>
      <xdr:colOff>98425</xdr:colOff>
      <xdr:row>77</xdr:row>
      <xdr:rowOff>121458</xdr:rowOff>
    </xdr:from>
    <xdr:to>
      <xdr:col>32</xdr:col>
      <xdr:colOff>276225</xdr:colOff>
      <xdr:row>77</xdr:row>
      <xdr:rowOff>121458</xdr:rowOff>
    </xdr:to>
    <xdr:cxnSp macro="">
      <xdr:nvCxnSpPr>
        <xdr:cNvPr id="822" name="直線コネクタ 821"/>
        <xdr:cNvCxnSpPr/>
      </xdr:nvCxnSpPr>
      <xdr:spPr>
        <a:xfrm>
          <a:off x="22072600" y="1332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145081</xdr:rowOff>
    </xdr:from>
    <xdr:ext cx="534377" cy="259045"/>
    <xdr:sp macro="" textlink="">
      <xdr:nvSpPr>
        <xdr:cNvPr id="823" name="繰出金最大値テキスト"/>
        <xdr:cNvSpPr txBox="1"/>
      </xdr:nvSpPr>
      <xdr:spPr>
        <a:xfrm>
          <a:off x="22212300" y="1180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52,466</a:t>
          </a:r>
          <a:endParaRPr kumimoji="1" lang="ja-JP" altLang="en-US" sz="1000" b="1">
            <a:latin typeface="ＭＳ Ｐゴシック"/>
          </a:endParaRPr>
        </a:p>
      </xdr:txBody>
    </xdr:sp>
    <xdr:clientData/>
  </xdr:oneCellAnchor>
  <xdr:twoCellAnchor>
    <xdr:from>
      <xdr:col>32</xdr:col>
      <xdr:colOff>98425</xdr:colOff>
      <xdr:row>70</xdr:row>
      <xdr:rowOff>26954</xdr:rowOff>
    </xdr:from>
    <xdr:to>
      <xdr:col>32</xdr:col>
      <xdr:colOff>276225</xdr:colOff>
      <xdr:row>70</xdr:row>
      <xdr:rowOff>26954</xdr:rowOff>
    </xdr:to>
    <xdr:cxnSp macro="">
      <xdr:nvCxnSpPr>
        <xdr:cNvPr id="824" name="直線コネクタ 823"/>
        <xdr:cNvCxnSpPr/>
      </xdr:nvCxnSpPr>
      <xdr:spPr>
        <a:xfrm>
          <a:off x="22072600" y="1202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95489</xdr:rowOff>
    </xdr:from>
    <xdr:to>
      <xdr:col>32</xdr:col>
      <xdr:colOff>187325</xdr:colOff>
      <xdr:row>72</xdr:row>
      <xdr:rowOff>146010</xdr:rowOff>
    </xdr:to>
    <xdr:cxnSp macro="">
      <xdr:nvCxnSpPr>
        <xdr:cNvPr id="825" name="直線コネクタ 824"/>
        <xdr:cNvCxnSpPr/>
      </xdr:nvCxnSpPr>
      <xdr:spPr>
        <a:xfrm flipV="1">
          <a:off x="21323300" y="12268439"/>
          <a:ext cx="838200" cy="22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85112</xdr:rowOff>
    </xdr:from>
    <xdr:ext cx="534377" cy="259045"/>
    <xdr:sp macro="" textlink="">
      <xdr:nvSpPr>
        <xdr:cNvPr id="826" name="繰出金平均値テキスト"/>
        <xdr:cNvSpPr txBox="1"/>
      </xdr:nvSpPr>
      <xdr:spPr>
        <a:xfrm>
          <a:off x="22212300" y="12600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32</xdr:col>
      <xdr:colOff>136525</xdr:colOff>
      <xdr:row>73</xdr:row>
      <xdr:rowOff>106685</xdr:rowOff>
    </xdr:from>
    <xdr:to>
      <xdr:col>32</xdr:col>
      <xdr:colOff>238125</xdr:colOff>
      <xdr:row>74</xdr:row>
      <xdr:rowOff>36835</xdr:rowOff>
    </xdr:to>
    <xdr:sp macro="" textlink="">
      <xdr:nvSpPr>
        <xdr:cNvPr id="827" name="フローチャート : 判断 826"/>
        <xdr:cNvSpPr/>
      </xdr:nvSpPr>
      <xdr:spPr>
        <a:xfrm>
          <a:off x="22110700" y="126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146010</xdr:rowOff>
    </xdr:from>
    <xdr:to>
      <xdr:col>31</xdr:col>
      <xdr:colOff>34925</xdr:colOff>
      <xdr:row>73</xdr:row>
      <xdr:rowOff>27503</xdr:rowOff>
    </xdr:to>
    <xdr:cxnSp macro="">
      <xdr:nvCxnSpPr>
        <xdr:cNvPr id="828" name="直線コネクタ 827"/>
        <xdr:cNvCxnSpPr/>
      </xdr:nvCxnSpPr>
      <xdr:spPr>
        <a:xfrm flipV="1">
          <a:off x="20434300" y="12490410"/>
          <a:ext cx="889000" cy="5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45878</xdr:rowOff>
    </xdr:from>
    <xdr:to>
      <xdr:col>31</xdr:col>
      <xdr:colOff>85725</xdr:colOff>
      <xdr:row>73</xdr:row>
      <xdr:rowOff>147478</xdr:rowOff>
    </xdr:to>
    <xdr:sp macro="" textlink="">
      <xdr:nvSpPr>
        <xdr:cNvPr id="829" name="フローチャート : 判断 828"/>
        <xdr:cNvSpPr/>
      </xdr:nvSpPr>
      <xdr:spPr>
        <a:xfrm>
          <a:off x="21272500" y="1256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138605</xdr:rowOff>
    </xdr:from>
    <xdr:ext cx="534377" cy="259045"/>
    <xdr:sp macro="" textlink="">
      <xdr:nvSpPr>
        <xdr:cNvPr id="830" name="テキスト ボックス 829"/>
        <xdr:cNvSpPr txBox="1"/>
      </xdr:nvSpPr>
      <xdr:spPr>
        <a:xfrm>
          <a:off x="21056111" y="1265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3683</xdr:rowOff>
    </xdr:from>
    <xdr:to>
      <xdr:col>29</xdr:col>
      <xdr:colOff>517525</xdr:colOff>
      <xdr:row>73</xdr:row>
      <xdr:rowOff>27503</xdr:rowOff>
    </xdr:to>
    <xdr:cxnSp macro="">
      <xdr:nvCxnSpPr>
        <xdr:cNvPr id="831" name="直線コネクタ 830"/>
        <xdr:cNvCxnSpPr/>
      </xdr:nvCxnSpPr>
      <xdr:spPr>
        <a:xfrm>
          <a:off x="19545300" y="12519533"/>
          <a:ext cx="889000" cy="2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73</xdr:row>
      <xdr:rowOff>86797</xdr:rowOff>
    </xdr:from>
    <xdr:to>
      <xdr:col>29</xdr:col>
      <xdr:colOff>568325</xdr:colOff>
      <xdr:row>74</xdr:row>
      <xdr:rowOff>16947</xdr:rowOff>
    </xdr:to>
    <xdr:sp macro="" textlink="">
      <xdr:nvSpPr>
        <xdr:cNvPr id="832" name="フローチャート : 判断 831"/>
        <xdr:cNvSpPr/>
      </xdr:nvSpPr>
      <xdr:spPr>
        <a:xfrm>
          <a:off x="20383500" y="12602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8074</xdr:rowOff>
    </xdr:from>
    <xdr:ext cx="534377" cy="259045"/>
    <xdr:sp macro="" textlink="">
      <xdr:nvSpPr>
        <xdr:cNvPr id="833" name="テキスト ボックス 832"/>
        <xdr:cNvSpPr txBox="1"/>
      </xdr:nvSpPr>
      <xdr:spPr>
        <a:xfrm>
          <a:off x="20167111" y="1269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3683</xdr:rowOff>
    </xdr:from>
    <xdr:to>
      <xdr:col>28</xdr:col>
      <xdr:colOff>314325</xdr:colOff>
      <xdr:row>73</xdr:row>
      <xdr:rowOff>52832</xdr:rowOff>
    </xdr:to>
    <xdr:cxnSp macro="">
      <xdr:nvCxnSpPr>
        <xdr:cNvPr id="834" name="直線コネクタ 833"/>
        <xdr:cNvCxnSpPr/>
      </xdr:nvCxnSpPr>
      <xdr:spPr>
        <a:xfrm flipV="1">
          <a:off x="18656300" y="12519533"/>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73</xdr:row>
      <xdr:rowOff>126619</xdr:rowOff>
    </xdr:from>
    <xdr:to>
      <xdr:col>28</xdr:col>
      <xdr:colOff>365125</xdr:colOff>
      <xdr:row>74</xdr:row>
      <xdr:rowOff>56769</xdr:rowOff>
    </xdr:to>
    <xdr:sp macro="" textlink="">
      <xdr:nvSpPr>
        <xdr:cNvPr id="835" name="フローチャート : 判断 834"/>
        <xdr:cNvSpPr/>
      </xdr:nvSpPr>
      <xdr:spPr>
        <a:xfrm>
          <a:off x="19494500" y="1264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47896</xdr:rowOff>
    </xdr:from>
    <xdr:ext cx="534377" cy="259045"/>
    <xdr:sp macro="" textlink="">
      <xdr:nvSpPr>
        <xdr:cNvPr id="836" name="テキスト ボックス 835"/>
        <xdr:cNvSpPr txBox="1"/>
      </xdr:nvSpPr>
      <xdr:spPr>
        <a:xfrm>
          <a:off x="19278111" y="1273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73</xdr:row>
      <xdr:rowOff>146782</xdr:rowOff>
    </xdr:from>
    <xdr:to>
      <xdr:col>27</xdr:col>
      <xdr:colOff>161925</xdr:colOff>
      <xdr:row>74</xdr:row>
      <xdr:rowOff>76932</xdr:rowOff>
    </xdr:to>
    <xdr:sp macro="" textlink="">
      <xdr:nvSpPr>
        <xdr:cNvPr id="837" name="フローチャート : 判断 836"/>
        <xdr:cNvSpPr/>
      </xdr:nvSpPr>
      <xdr:spPr>
        <a:xfrm>
          <a:off x="18605500" y="1266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68059</xdr:rowOff>
    </xdr:from>
    <xdr:ext cx="534377" cy="259045"/>
    <xdr:sp macro="" textlink="">
      <xdr:nvSpPr>
        <xdr:cNvPr id="838" name="テキスト ボックス 837"/>
        <xdr:cNvSpPr txBox="1"/>
      </xdr:nvSpPr>
      <xdr:spPr>
        <a:xfrm>
          <a:off x="18389111" y="1275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9" name="テキスト ボックス 83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0" name="テキスト ボックス 83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1" name="テキスト ボックス 84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2" name="テキスト ボックス 84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3" name="テキスト ボックス 84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71</xdr:row>
      <xdr:rowOff>44689</xdr:rowOff>
    </xdr:from>
    <xdr:to>
      <xdr:col>32</xdr:col>
      <xdr:colOff>238125</xdr:colOff>
      <xdr:row>71</xdr:row>
      <xdr:rowOff>146289</xdr:rowOff>
    </xdr:to>
    <xdr:sp macro="" textlink="">
      <xdr:nvSpPr>
        <xdr:cNvPr id="844" name="円/楕円 843"/>
        <xdr:cNvSpPr/>
      </xdr:nvSpPr>
      <xdr:spPr>
        <a:xfrm>
          <a:off x="22110700" y="1221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67566</xdr:rowOff>
    </xdr:from>
    <xdr:ext cx="534377" cy="259045"/>
    <xdr:sp macro="" textlink="">
      <xdr:nvSpPr>
        <xdr:cNvPr id="845" name="繰出金該当値テキスト"/>
        <xdr:cNvSpPr txBox="1"/>
      </xdr:nvSpPr>
      <xdr:spPr>
        <a:xfrm>
          <a:off x="22212300" y="1206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47,217</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95210</xdr:rowOff>
    </xdr:from>
    <xdr:to>
      <xdr:col>31</xdr:col>
      <xdr:colOff>85725</xdr:colOff>
      <xdr:row>73</xdr:row>
      <xdr:rowOff>25360</xdr:rowOff>
    </xdr:to>
    <xdr:sp macro="" textlink="">
      <xdr:nvSpPr>
        <xdr:cNvPr id="846" name="円/楕円 845"/>
        <xdr:cNvSpPr/>
      </xdr:nvSpPr>
      <xdr:spPr>
        <a:xfrm>
          <a:off x="21272500" y="124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41887</xdr:rowOff>
    </xdr:from>
    <xdr:ext cx="534377" cy="259045"/>
    <xdr:sp macro="" textlink="">
      <xdr:nvSpPr>
        <xdr:cNvPr id="847" name="テキスト ボックス 846"/>
        <xdr:cNvSpPr txBox="1"/>
      </xdr:nvSpPr>
      <xdr:spPr>
        <a:xfrm>
          <a:off x="21056111" y="1221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42,362</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148153</xdr:rowOff>
    </xdr:from>
    <xdr:to>
      <xdr:col>29</xdr:col>
      <xdr:colOff>568325</xdr:colOff>
      <xdr:row>73</xdr:row>
      <xdr:rowOff>78303</xdr:rowOff>
    </xdr:to>
    <xdr:sp macro="" textlink="">
      <xdr:nvSpPr>
        <xdr:cNvPr id="848" name="円/楕円 847"/>
        <xdr:cNvSpPr/>
      </xdr:nvSpPr>
      <xdr:spPr>
        <a:xfrm>
          <a:off x="20383500" y="1249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94830</xdr:rowOff>
    </xdr:from>
    <xdr:ext cx="534377" cy="259045"/>
    <xdr:sp macro="" textlink="">
      <xdr:nvSpPr>
        <xdr:cNvPr id="849" name="テキスト ボックス 848"/>
        <xdr:cNvSpPr txBox="1"/>
      </xdr:nvSpPr>
      <xdr:spPr>
        <a:xfrm>
          <a:off x="20167111" y="1226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41,204</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124333</xdr:rowOff>
    </xdr:from>
    <xdr:to>
      <xdr:col>28</xdr:col>
      <xdr:colOff>365125</xdr:colOff>
      <xdr:row>73</xdr:row>
      <xdr:rowOff>54483</xdr:rowOff>
    </xdr:to>
    <xdr:sp macro="" textlink="">
      <xdr:nvSpPr>
        <xdr:cNvPr id="850" name="円/楕円 849"/>
        <xdr:cNvSpPr/>
      </xdr:nvSpPr>
      <xdr:spPr>
        <a:xfrm>
          <a:off x="19494500" y="1246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71010</xdr:rowOff>
    </xdr:from>
    <xdr:ext cx="534377" cy="259045"/>
    <xdr:sp macro="" textlink="">
      <xdr:nvSpPr>
        <xdr:cNvPr id="851" name="テキスト ボックス 850"/>
        <xdr:cNvSpPr txBox="1"/>
      </xdr:nvSpPr>
      <xdr:spPr>
        <a:xfrm>
          <a:off x="19278111" y="1224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41,725</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2032</xdr:rowOff>
    </xdr:from>
    <xdr:to>
      <xdr:col>27</xdr:col>
      <xdr:colOff>161925</xdr:colOff>
      <xdr:row>73</xdr:row>
      <xdr:rowOff>103632</xdr:rowOff>
    </xdr:to>
    <xdr:sp macro="" textlink="">
      <xdr:nvSpPr>
        <xdr:cNvPr id="852" name="円/楕円 851"/>
        <xdr:cNvSpPr/>
      </xdr:nvSpPr>
      <xdr:spPr>
        <a:xfrm>
          <a:off x="18605500" y="1251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71</xdr:row>
      <xdr:rowOff>120159</xdr:rowOff>
    </xdr:from>
    <xdr:ext cx="534377" cy="259045"/>
    <xdr:sp macro="" textlink="">
      <xdr:nvSpPr>
        <xdr:cNvPr id="853" name="テキスト ボックス 852"/>
        <xdr:cNvSpPr txBox="1"/>
      </xdr:nvSpPr>
      <xdr:spPr>
        <a:xfrm>
          <a:off x="18389111" y="1229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40,650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4" name="正方形/長方形 85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5" name="正方形/長方形 85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6" name="正方形/長方形 85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7" name="正方形/長方形 85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8" name="正方形/長方形 85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9" name="正方形/長方形 85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0" name="正方形/長方形 85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1" name="正方形/長方形 86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2" name="テキスト ボックス 86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3" name="直線コネクタ 86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4" name="直線コネクタ 86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5" name="テキスト ボックス 86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6" name="直線コネクタ 86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67" name="テキスト ボックス 866"/>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68" name="直線コネクタ 86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69" name="テキスト ボックス 868"/>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0" name="直線コネクタ 86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71" name="テキスト ボックス 870"/>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3" name="テキスト ボックス 87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5" name="直線コネクタ 874"/>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6"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7" name="直線コネクタ 87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78"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9" name="直線コネクタ 87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0" name="直線コネクタ 87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1"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2" name="フローチャート : 判断 881"/>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3" name="直線コネクタ 88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4" name="フローチャート : 判断 88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5" name="テキスト ボックス 88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6" name="直線コネクタ 88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7" name="フローチャート : 判断 886"/>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88" name="テキスト ボックス 887"/>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9" name="直線コネクタ 88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90" name="フローチャート : 判断 889"/>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91" name="テキスト ボックス 890"/>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92" name="フローチャート : 判断 891"/>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893" name="テキスト ボックス 892"/>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9" name="円/楕円 89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0"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1" name="円/楕円 90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2" name="テキスト ボックス 90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3" name="円/楕円 90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4" name="テキスト ボックス 903"/>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5" name="円/楕円 90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6" name="テキスト ボックス 905"/>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7" name="円/楕円 90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8" name="テキスト ボックス 907"/>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３９０，３３８円となっている。主な構成項目である扶助費は、住民一人当たり１４１，４２１円となっており、平成２３年度から年間平均約３，５００円程度で増加してきている。類似団体平均と比べて高い水準にある。本市において生活保護受給率の高さ、障がい者施策の給付費が一因となっている。</a:t>
          </a:r>
          <a:endParaRPr kumimoji="1" lang="en-US" altLang="ja-JP" sz="1300">
            <a:latin typeface="ＭＳ Ｐゴシック"/>
          </a:endParaRPr>
        </a:p>
        <a:p>
          <a:r>
            <a:rPr kumimoji="1" lang="ja-JP" altLang="en-US" sz="1300">
              <a:latin typeface="ＭＳ Ｐゴシック"/>
            </a:rPr>
            <a:t>　物件費については、住民一人当たり３６，６４７円となっており平成２３年度から約１，８００円の増となっているが、全国平均・大分県平均と比べても非常に良好な数字となっている。また、類似団体内においても最低額となっているため、今後も物件費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大分県別府市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120,658
116,490
125.34
48,290,152
47,097,413
967,032
25,198,142
34,255,469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16828</xdr:rowOff>
    </xdr:from>
    <xdr:to>
      <xdr:col>6</xdr:col>
      <xdr:colOff>510540</xdr:colOff>
      <xdr:row>37</xdr:row>
      <xdr:rowOff>140272</xdr:rowOff>
    </xdr:to>
    <xdr:cxnSp macro="">
      <xdr:nvCxnSpPr>
        <xdr:cNvPr id="52" name="直線コネクタ 51"/>
        <xdr:cNvCxnSpPr/>
      </xdr:nvCxnSpPr>
      <xdr:spPr>
        <a:xfrm flipV="1">
          <a:off x="4633595" y="5331778"/>
          <a:ext cx="127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144098</xdr:rowOff>
    </xdr:from>
    <xdr:ext cx="469744" cy="259045"/>
    <xdr:sp macro="" textlink="">
      <xdr:nvSpPr>
        <xdr:cNvPr id="53" name="議会費最小値テキスト"/>
        <xdr:cNvSpPr txBox="1"/>
      </xdr:nvSpPr>
      <xdr:spPr>
        <a:xfrm>
          <a:off x="4686300" y="648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6</xdr:col>
      <xdr:colOff>422275</xdr:colOff>
      <xdr:row>37</xdr:row>
      <xdr:rowOff>140272</xdr:rowOff>
    </xdr:from>
    <xdr:to>
      <xdr:col>6</xdr:col>
      <xdr:colOff>600075</xdr:colOff>
      <xdr:row>37</xdr:row>
      <xdr:rowOff>140272</xdr:rowOff>
    </xdr:to>
    <xdr:cxnSp macro="">
      <xdr:nvCxnSpPr>
        <xdr:cNvPr id="54" name="直線コネクタ 53"/>
        <xdr:cNvCxnSpPr/>
      </xdr:nvCxnSpPr>
      <xdr:spPr>
        <a:xfrm>
          <a:off x="4546600" y="6483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134955</xdr:rowOff>
    </xdr:from>
    <xdr:ext cx="469744" cy="259045"/>
    <xdr:sp macro="" textlink="">
      <xdr:nvSpPr>
        <xdr:cNvPr id="55" name="議会費最大値テキスト"/>
        <xdr:cNvSpPr txBox="1"/>
      </xdr:nvSpPr>
      <xdr:spPr>
        <a:xfrm>
          <a:off x="4686300" y="510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4,115</a:t>
          </a:r>
          <a:endParaRPr kumimoji="1" lang="ja-JP" altLang="en-US" sz="1000" b="1">
            <a:latin typeface="ＭＳ Ｐゴシック"/>
          </a:endParaRPr>
        </a:p>
      </xdr:txBody>
    </xdr:sp>
    <xdr:clientData/>
  </xdr:oneCellAnchor>
  <xdr:twoCellAnchor>
    <xdr:from>
      <xdr:col>6</xdr:col>
      <xdr:colOff>422275</xdr:colOff>
      <xdr:row>31</xdr:row>
      <xdr:rowOff>16828</xdr:rowOff>
    </xdr:from>
    <xdr:to>
      <xdr:col>6</xdr:col>
      <xdr:colOff>600075</xdr:colOff>
      <xdr:row>31</xdr:row>
      <xdr:rowOff>16828</xdr:rowOff>
    </xdr:to>
    <xdr:cxnSp macro="">
      <xdr:nvCxnSpPr>
        <xdr:cNvPr id="56" name="直線コネクタ 55"/>
        <xdr:cNvCxnSpPr/>
      </xdr:nvCxnSpPr>
      <xdr:spPr>
        <a:xfrm>
          <a:off x="4546600" y="5331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13398</xdr:rowOff>
    </xdr:from>
    <xdr:to>
      <xdr:col>6</xdr:col>
      <xdr:colOff>511175</xdr:colOff>
      <xdr:row>34</xdr:row>
      <xdr:rowOff>47689</xdr:rowOff>
    </xdr:to>
    <xdr:cxnSp macro="">
      <xdr:nvCxnSpPr>
        <xdr:cNvPr id="57" name="直線コネクタ 56"/>
        <xdr:cNvCxnSpPr/>
      </xdr:nvCxnSpPr>
      <xdr:spPr>
        <a:xfrm flipV="1">
          <a:off x="3797300" y="584269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134764</xdr:rowOff>
    </xdr:from>
    <xdr:ext cx="469744" cy="259045"/>
    <xdr:sp macro="" textlink="">
      <xdr:nvSpPr>
        <xdr:cNvPr id="58" name="議会費平均値テキスト"/>
        <xdr:cNvSpPr txBox="1"/>
      </xdr:nvSpPr>
      <xdr:spPr>
        <a:xfrm>
          <a:off x="4686300" y="5964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156337</xdr:rowOff>
    </xdr:from>
    <xdr:to>
      <xdr:col>6</xdr:col>
      <xdr:colOff>561975</xdr:colOff>
      <xdr:row>35</xdr:row>
      <xdr:rowOff>86487</xdr:rowOff>
    </xdr:to>
    <xdr:sp macro="" textlink="">
      <xdr:nvSpPr>
        <xdr:cNvPr id="59" name="フローチャート : 判断 58"/>
        <xdr:cNvSpPr/>
      </xdr:nvSpPr>
      <xdr:spPr>
        <a:xfrm>
          <a:off x="4584700" y="598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47689</xdr:rowOff>
    </xdr:from>
    <xdr:to>
      <xdr:col>5</xdr:col>
      <xdr:colOff>358775</xdr:colOff>
      <xdr:row>34</xdr:row>
      <xdr:rowOff>56261</xdr:rowOff>
    </xdr:to>
    <xdr:cxnSp macro="">
      <xdr:nvCxnSpPr>
        <xdr:cNvPr id="60" name="直線コネクタ 59"/>
        <xdr:cNvCxnSpPr/>
      </xdr:nvCxnSpPr>
      <xdr:spPr>
        <a:xfrm flipV="1">
          <a:off x="2908300" y="5876989"/>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3175</xdr:rowOff>
    </xdr:from>
    <xdr:to>
      <xdr:col>5</xdr:col>
      <xdr:colOff>409575</xdr:colOff>
      <xdr:row>35</xdr:row>
      <xdr:rowOff>104775</xdr:rowOff>
    </xdr:to>
    <xdr:sp macro="" textlink="">
      <xdr:nvSpPr>
        <xdr:cNvPr id="61" name="フローチャート : 判断 60"/>
        <xdr:cNvSpPr/>
      </xdr:nvSpPr>
      <xdr:spPr>
        <a:xfrm>
          <a:off x="3746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95902</xdr:rowOff>
    </xdr:from>
    <xdr:ext cx="469744" cy="259045"/>
    <xdr:sp macro="" textlink="">
      <xdr:nvSpPr>
        <xdr:cNvPr id="62" name="テキスト ボックス 61"/>
        <xdr:cNvSpPr txBox="1"/>
      </xdr:nvSpPr>
      <xdr:spPr>
        <a:xfrm>
          <a:off x="3562427" y="609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52832</xdr:rowOff>
    </xdr:from>
    <xdr:to>
      <xdr:col>4</xdr:col>
      <xdr:colOff>155575</xdr:colOff>
      <xdr:row>34</xdr:row>
      <xdr:rowOff>56261</xdr:rowOff>
    </xdr:to>
    <xdr:cxnSp macro="">
      <xdr:nvCxnSpPr>
        <xdr:cNvPr id="63" name="直線コネクタ 62"/>
        <xdr:cNvCxnSpPr/>
      </xdr:nvCxnSpPr>
      <xdr:spPr>
        <a:xfrm>
          <a:off x="2019300" y="5882132"/>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4" name="フローチャート : 判断 63"/>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124477</xdr:rowOff>
    </xdr:from>
    <xdr:ext cx="469744" cy="259045"/>
    <xdr:sp macro="" textlink="">
      <xdr:nvSpPr>
        <xdr:cNvPr id="65" name="テキスト ボックス 64"/>
        <xdr:cNvSpPr txBox="1"/>
      </xdr:nvSpPr>
      <xdr:spPr>
        <a:xfrm>
          <a:off x="2673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29401</xdr:rowOff>
    </xdr:from>
    <xdr:to>
      <xdr:col>2</xdr:col>
      <xdr:colOff>638175</xdr:colOff>
      <xdr:row>34</xdr:row>
      <xdr:rowOff>52832</xdr:rowOff>
    </xdr:to>
    <xdr:cxnSp macro="">
      <xdr:nvCxnSpPr>
        <xdr:cNvPr id="66" name="直線コネクタ 65"/>
        <xdr:cNvCxnSpPr/>
      </xdr:nvCxnSpPr>
      <xdr:spPr>
        <a:xfrm>
          <a:off x="1130300" y="5515801"/>
          <a:ext cx="889000" cy="36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138621</xdr:rowOff>
    </xdr:from>
    <xdr:to>
      <xdr:col>3</xdr:col>
      <xdr:colOff>3175</xdr:colOff>
      <xdr:row>35</xdr:row>
      <xdr:rowOff>68771</xdr:rowOff>
    </xdr:to>
    <xdr:sp macro="" textlink="">
      <xdr:nvSpPr>
        <xdr:cNvPr id="67" name="フローチャート : 判断 66"/>
        <xdr:cNvSpPr/>
      </xdr:nvSpPr>
      <xdr:spPr>
        <a:xfrm>
          <a:off x="1968500" y="596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59898</xdr:rowOff>
    </xdr:from>
    <xdr:ext cx="469744" cy="259045"/>
    <xdr:sp macro="" textlink="">
      <xdr:nvSpPr>
        <xdr:cNvPr id="68" name="テキスト ボックス 67"/>
        <xdr:cNvSpPr txBox="1"/>
      </xdr:nvSpPr>
      <xdr:spPr>
        <a:xfrm>
          <a:off x="1784427" y="606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65468</xdr:rowOff>
    </xdr:from>
    <xdr:to>
      <xdr:col>1</xdr:col>
      <xdr:colOff>485775</xdr:colOff>
      <xdr:row>33</xdr:row>
      <xdr:rowOff>167068</xdr:rowOff>
    </xdr:to>
    <xdr:sp macro="" textlink="">
      <xdr:nvSpPr>
        <xdr:cNvPr id="69" name="フローチャート : 判断 68"/>
        <xdr:cNvSpPr/>
      </xdr:nvSpPr>
      <xdr:spPr>
        <a:xfrm>
          <a:off x="1079500" y="572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158195</xdr:rowOff>
    </xdr:from>
    <xdr:ext cx="469744" cy="259045"/>
    <xdr:sp macro="" textlink="">
      <xdr:nvSpPr>
        <xdr:cNvPr id="70" name="テキスト ボックス 69"/>
        <xdr:cNvSpPr txBox="1"/>
      </xdr:nvSpPr>
      <xdr:spPr>
        <a:xfrm>
          <a:off x="895427" y="581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134048</xdr:rowOff>
    </xdr:from>
    <xdr:to>
      <xdr:col>6</xdr:col>
      <xdr:colOff>561975</xdr:colOff>
      <xdr:row>34</xdr:row>
      <xdr:rowOff>64198</xdr:rowOff>
    </xdr:to>
    <xdr:sp macro="" textlink="">
      <xdr:nvSpPr>
        <xdr:cNvPr id="76" name="円/楕円 75"/>
        <xdr:cNvSpPr/>
      </xdr:nvSpPr>
      <xdr:spPr>
        <a:xfrm>
          <a:off x="4584700" y="579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156925</xdr:rowOff>
    </xdr:from>
    <xdr:ext cx="469744" cy="259045"/>
    <xdr:sp macro="" textlink="">
      <xdr:nvSpPr>
        <xdr:cNvPr id="77" name="議会費該当値テキスト"/>
        <xdr:cNvSpPr txBox="1"/>
      </xdr:nvSpPr>
      <xdr:spPr>
        <a:xfrm>
          <a:off x="4686300" y="5643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3,221</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168339</xdr:rowOff>
    </xdr:from>
    <xdr:to>
      <xdr:col>5</xdr:col>
      <xdr:colOff>409575</xdr:colOff>
      <xdr:row>34</xdr:row>
      <xdr:rowOff>98489</xdr:rowOff>
    </xdr:to>
    <xdr:sp macro="" textlink="">
      <xdr:nvSpPr>
        <xdr:cNvPr id="78" name="円/楕円 77"/>
        <xdr:cNvSpPr/>
      </xdr:nvSpPr>
      <xdr:spPr>
        <a:xfrm>
          <a:off x="3746500" y="582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115016</xdr:rowOff>
    </xdr:from>
    <xdr:ext cx="469744" cy="259045"/>
    <xdr:sp macro="" textlink="">
      <xdr:nvSpPr>
        <xdr:cNvPr id="79" name="テキスト ボックス 78"/>
        <xdr:cNvSpPr txBox="1"/>
      </xdr:nvSpPr>
      <xdr:spPr>
        <a:xfrm>
          <a:off x="3562427" y="560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5461</xdr:rowOff>
    </xdr:from>
    <xdr:to>
      <xdr:col>4</xdr:col>
      <xdr:colOff>206375</xdr:colOff>
      <xdr:row>34</xdr:row>
      <xdr:rowOff>107061</xdr:rowOff>
    </xdr:to>
    <xdr:sp macro="" textlink="">
      <xdr:nvSpPr>
        <xdr:cNvPr id="80" name="円/楕円 79"/>
        <xdr:cNvSpPr/>
      </xdr:nvSpPr>
      <xdr:spPr>
        <a:xfrm>
          <a:off x="2857500" y="583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123588</xdr:rowOff>
    </xdr:from>
    <xdr:ext cx="469744" cy="259045"/>
    <xdr:sp macro="" textlink="">
      <xdr:nvSpPr>
        <xdr:cNvPr id="81" name="テキスト ボックス 80"/>
        <xdr:cNvSpPr txBox="1"/>
      </xdr:nvSpPr>
      <xdr:spPr>
        <a:xfrm>
          <a:off x="2673427" y="560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2032</xdr:rowOff>
    </xdr:from>
    <xdr:to>
      <xdr:col>3</xdr:col>
      <xdr:colOff>3175</xdr:colOff>
      <xdr:row>34</xdr:row>
      <xdr:rowOff>103632</xdr:rowOff>
    </xdr:to>
    <xdr:sp macro="" textlink="">
      <xdr:nvSpPr>
        <xdr:cNvPr id="82" name="円/楕円 81"/>
        <xdr:cNvSpPr/>
      </xdr:nvSpPr>
      <xdr:spPr>
        <a:xfrm>
          <a:off x="1968500" y="583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120159</xdr:rowOff>
    </xdr:from>
    <xdr:ext cx="469744" cy="259045"/>
    <xdr:sp macro="" textlink="">
      <xdr:nvSpPr>
        <xdr:cNvPr id="83" name="テキスト ボックス 82"/>
        <xdr:cNvSpPr txBox="1"/>
      </xdr:nvSpPr>
      <xdr:spPr>
        <a:xfrm>
          <a:off x="1784427" y="5606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3,152</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150051</xdr:rowOff>
    </xdr:from>
    <xdr:to>
      <xdr:col>1</xdr:col>
      <xdr:colOff>485775</xdr:colOff>
      <xdr:row>32</xdr:row>
      <xdr:rowOff>80201</xdr:rowOff>
    </xdr:to>
    <xdr:sp macro="" textlink="">
      <xdr:nvSpPr>
        <xdr:cNvPr id="84" name="円/楕円 83"/>
        <xdr:cNvSpPr/>
      </xdr:nvSpPr>
      <xdr:spPr>
        <a:xfrm>
          <a:off x="1079500" y="546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96728</xdr:rowOff>
    </xdr:from>
    <xdr:ext cx="469744" cy="259045"/>
    <xdr:sp macro="" textlink="">
      <xdr:nvSpPr>
        <xdr:cNvPr id="85" name="テキスト ボックス 84"/>
        <xdr:cNvSpPr txBox="1"/>
      </xdr:nvSpPr>
      <xdr:spPr>
        <a:xfrm>
          <a:off x="895427" y="524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6" name="直線コネクタ 95"/>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7" name="テキスト ボックス 96"/>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8" name="直線コネクタ 97"/>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99" name="テキスト ボックス 98"/>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0" name="直線コネクタ 99"/>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1" name="テキスト ボックス 100"/>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2" name="直線コネクタ 101"/>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3" name="テキスト ボックス 102"/>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4" name="直線コネクタ 103"/>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5" name="テキスト ボックス 104"/>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6" name="直線コネクタ 105"/>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7" name="テキスト ボックス 106"/>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27614</xdr:rowOff>
    </xdr:from>
    <xdr:to>
      <xdr:col>6</xdr:col>
      <xdr:colOff>510540</xdr:colOff>
      <xdr:row>58</xdr:row>
      <xdr:rowOff>87436</xdr:rowOff>
    </xdr:to>
    <xdr:cxnSp macro="">
      <xdr:nvCxnSpPr>
        <xdr:cNvPr id="111" name="直線コネクタ 110"/>
        <xdr:cNvCxnSpPr/>
      </xdr:nvCxnSpPr>
      <xdr:spPr>
        <a:xfrm flipV="1">
          <a:off x="4633595" y="8771564"/>
          <a:ext cx="1270" cy="125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91263</xdr:rowOff>
    </xdr:from>
    <xdr:ext cx="534377" cy="259045"/>
    <xdr:sp macro="" textlink="">
      <xdr:nvSpPr>
        <xdr:cNvPr id="112" name="総務費最小値テキスト"/>
        <xdr:cNvSpPr txBox="1"/>
      </xdr:nvSpPr>
      <xdr:spPr>
        <a:xfrm>
          <a:off x="4686300" y="1003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28,002</a:t>
          </a:r>
          <a:endParaRPr kumimoji="1" lang="ja-JP" altLang="en-US" sz="1000" b="1">
            <a:latin typeface="ＭＳ Ｐゴシック"/>
          </a:endParaRPr>
        </a:p>
      </xdr:txBody>
    </xdr:sp>
    <xdr:clientData/>
  </xdr:oneCellAnchor>
  <xdr:twoCellAnchor>
    <xdr:from>
      <xdr:col>6</xdr:col>
      <xdr:colOff>422275</xdr:colOff>
      <xdr:row>58</xdr:row>
      <xdr:rowOff>87436</xdr:rowOff>
    </xdr:from>
    <xdr:to>
      <xdr:col>6</xdr:col>
      <xdr:colOff>600075</xdr:colOff>
      <xdr:row>58</xdr:row>
      <xdr:rowOff>87436</xdr:rowOff>
    </xdr:to>
    <xdr:cxnSp macro="">
      <xdr:nvCxnSpPr>
        <xdr:cNvPr id="113" name="直線コネクタ 112"/>
        <xdr:cNvCxnSpPr/>
      </xdr:nvCxnSpPr>
      <xdr:spPr>
        <a:xfrm>
          <a:off x="4546600" y="1003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145741</xdr:rowOff>
    </xdr:from>
    <xdr:ext cx="599010" cy="259045"/>
    <xdr:sp macro="" textlink="">
      <xdr:nvSpPr>
        <xdr:cNvPr id="114" name="総務費最大値テキスト"/>
        <xdr:cNvSpPr txBox="1"/>
      </xdr:nvSpPr>
      <xdr:spPr>
        <a:xfrm>
          <a:off x="4686300" y="8546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220,911</a:t>
          </a:r>
          <a:endParaRPr kumimoji="1" lang="ja-JP" altLang="en-US" sz="1000" b="1">
            <a:latin typeface="ＭＳ Ｐゴシック"/>
          </a:endParaRPr>
        </a:p>
      </xdr:txBody>
    </xdr:sp>
    <xdr:clientData/>
  </xdr:oneCellAnchor>
  <xdr:twoCellAnchor>
    <xdr:from>
      <xdr:col>6</xdr:col>
      <xdr:colOff>422275</xdr:colOff>
      <xdr:row>51</xdr:row>
      <xdr:rowOff>27614</xdr:rowOff>
    </xdr:from>
    <xdr:to>
      <xdr:col>6</xdr:col>
      <xdr:colOff>600075</xdr:colOff>
      <xdr:row>51</xdr:row>
      <xdr:rowOff>27614</xdr:rowOff>
    </xdr:to>
    <xdr:cxnSp macro="">
      <xdr:nvCxnSpPr>
        <xdr:cNvPr id="115" name="直線コネクタ 114"/>
        <xdr:cNvCxnSpPr/>
      </xdr:nvCxnSpPr>
      <xdr:spPr>
        <a:xfrm>
          <a:off x="4546600" y="8771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167315</xdr:rowOff>
    </xdr:from>
    <xdr:to>
      <xdr:col>6</xdr:col>
      <xdr:colOff>511175</xdr:colOff>
      <xdr:row>58</xdr:row>
      <xdr:rowOff>15766</xdr:rowOff>
    </xdr:to>
    <xdr:cxnSp macro="">
      <xdr:nvCxnSpPr>
        <xdr:cNvPr id="116" name="直線コネクタ 115"/>
        <xdr:cNvCxnSpPr/>
      </xdr:nvCxnSpPr>
      <xdr:spPr>
        <a:xfrm flipV="1">
          <a:off x="3797300" y="9939965"/>
          <a:ext cx="838200" cy="1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117773</xdr:rowOff>
    </xdr:from>
    <xdr:ext cx="534377" cy="259045"/>
    <xdr:sp macro="" textlink="">
      <xdr:nvSpPr>
        <xdr:cNvPr id="117" name="総務費平均値テキスト"/>
        <xdr:cNvSpPr txBox="1"/>
      </xdr:nvSpPr>
      <xdr:spPr>
        <a:xfrm>
          <a:off x="4686300" y="9718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94896</xdr:rowOff>
    </xdr:from>
    <xdr:to>
      <xdr:col>6</xdr:col>
      <xdr:colOff>561975</xdr:colOff>
      <xdr:row>58</xdr:row>
      <xdr:rowOff>25046</xdr:rowOff>
    </xdr:to>
    <xdr:sp macro="" textlink="">
      <xdr:nvSpPr>
        <xdr:cNvPr id="118" name="フローチャート : 判断 117"/>
        <xdr:cNvSpPr/>
      </xdr:nvSpPr>
      <xdr:spPr>
        <a:xfrm>
          <a:off x="4584700" y="986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11220</xdr:rowOff>
    </xdr:from>
    <xdr:to>
      <xdr:col>5</xdr:col>
      <xdr:colOff>358775</xdr:colOff>
      <xdr:row>58</xdr:row>
      <xdr:rowOff>15766</xdr:rowOff>
    </xdr:to>
    <xdr:cxnSp macro="">
      <xdr:nvCxnSpPr>
        <xdr:cNvPr id="119" name="直線コネクタ 118"/>
        <xdr:cNvCxnSpPr/>
      </xdr:nvCxnSpPr>
      <xdr:spPr>
        <a:xfrm>
          <a:off x="2908300" y="9955320"/>
          <a:ext cx="889000" cy="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89971</xdr:rowOff>
    </xdr:from>
    <xdr:to>
      <xdr:col>5</xdr:col>
      <xdr:colOff>409575</xdr:colOff>
      <xdr:row>58</xdr:row>
      <xdr:rowOff>20121</xdr:rowOff>
    </xdr:to>
    <xdr:sp macro="" textlink="">
      <xdr:nvSpPr>
        <xdr:cNvPr id="120" name="フローチャート : 判断 119"/>
        <xdr:cNvSpPr/>
      </xdr:nvSpPr>
      <xdr:spPr>
        <a:xfrm>
          <a:off x="3746500" y="986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36648</xdr:rowOff>
    </xdr:from>
    <xdr:ext cx="534377" cy="259045"/>
    <xdr:sp macro="" textlink="">
      <xdr:nvSpPr>
        <xdr:cNvPr id="121" name="テキスト ボックス 120"/>
        <xdr:cNvSpPr txBox="1"/>
      </xdr:nvSpPr>
      <xdr:spPr>
        <a:xfrm>
          <a:off x="3530111" y="963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167211</xdr:rowOff>
    </xdr:from>
    <xdr:to>
      <xdr:col>4</xdr:col>
      <xdr:colOff>155575</xdr:colOff>
      <xdr:row>58</xdr:row>
      <xdr:rowOff>11220</xdr:rowOff>
    </xdr:to>
    <xdr:cxnSp macro="">
      <xdr:nvCxnSpPr>
        <xdr:cNvPr id="122" name="直線コネクタ 121"/>
        <xdr:cNvCxnSpPr/>
      </xdr:nvCxnSpPr>
      <xdr:spPr>
        <a:xfrm>
          <a:off x="2019300" y="9939861"/>
          <a:ext cx="889000" cy="1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83270</xdr:rowOff>
    </xdr:from>
    <xdr:to>
      <xdr:col>4</xdr:col>
      <xdr:colOff>206375</xdr:colOff>
      <xdr:row>58</xdr:row>
      <xdr:rowOff>13420</xdr:rowOff>
    </xdr:to>
    <xdr:sp macro="" textlink="">
      <xdr:nvSpPr>
        <xdr:cNvPr id="123" name="フローチャート : 判断 122"/>
        <xdr:cNvSpPr/>
      </xdr:nvSpPr>
      <xdr:spPr>
        <a:xfrm>
          <a:off x="2857500" y="985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29947</xdr:rowOff>
    </xdr:from>
    <xdr:ext cx="534377" cy="259045"/>
    <xdr:sp macro="" textlink="">
      <xdr:nvSpPr>
        <xdr:cNvPr id="124" name="テキスト ボックス 123"/>
        <xdr:cNvSpPr txBox="1"/>
      </xdr:nvSpPr>
      <xdr:spPr>
        <a:xfrm>
          <a:off x="2641111" y="963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148628</xdr:rowOff>
    </xdr:from>
    <xdr:to>
      <xdr:col>2</xdr:col>
      <xdr:colOff>638175</xdr:colOff>
      <xdr:row>57</xdr:row>
      <xdr:rowOff>167211</xdr:rowOff>
    </xdr:to>
    <xdr:cxnSp macro="">
      <xdr:nvCxnSpPr>
        <xdr:cNvPr id="125" name="直線コネクタ 124"/>
        <xdr:cNvCxnSpPr/>
      </xdr:nvCxnSpPr>
      <xdr:spPr>
        <a:xfrm>
          <a:off x="1130300" y="9921278"/>
          <a:ext cx="889000" cy="1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105327</xdr:rowOff>
    </xdr:from>
    <xdr:to>
      <xdr:col>3</xdr:col>
      <xdr:colOff>3175</xdr:colOff>
      <xdr:row>58</xdr:row>
      <xdr:rowOff>35477</xdr:rowOff>
    </xdr:to>
    <xdr:sp macro="" textlink="">
      <xdr:nvSpPr>
        <xdr:cNvPr id="126" name="フローチャート : 判断 125"/>
        <xdr:cNvSpPr/>
      </xdr:nvSpPr>
      <xdr:spPr>
        <a:xfrm>
          <a:off x="1968500" y="987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52004</xdr:rowOff>
    </xdr:from>
    <xdr:ext cx="534377" cy="259045"/>
    <xdr:sp macro="" textlink="">
      <xdr:nvSpPr>
        <xdr:cNvPr id="127" name="テキスト ボックス 126"/>
        <xdr:cNvSpPr txBox="1"/>
      </xdr:nvSpPr>
      <xdr:spPr>
        <a:xfrm>
          <a:off x="1752111" y="965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93792</xdr:rowOff>
    </xdr:from>
    <xdr:to>
      <xdr:col>1</xdr:col>
      <xdr:colOff>485775</xdr:colOff>
      <xdr:row>58</xdr:row>
      <xdr:rowOff>23942</xdr:rowOff>
    </xdr:to>
    <xdr:sp macro="" textlink="">
      <xdr:nvSpPr>
        <xdr:cNvPr id="128" name="フローチャート : 判断 127"/>
        <xdr:cNvSpPr/>
      </xdr:nvSpPr>
      <xdr:spPr>
        <a:xfrm>
          <a:off x="1079500" y="986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40469</xdr:rowOff>
    </xdr:from>
    <xdr:ext cx="534377" cy="259045"/>
    <xdr:sp macro="" textlink="">
      <xdr:nvSpPr>
        <xdr:cNvPr id="129" name="テキスト ボックス 128"/>
        <xdr:cNvSpPr txBox="1"/>
      </xdr:nvSpPr>
      <xdr:spPr>
        <a:xfrm>
          <a:off x="863111" y="964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116515</xdr:rowOff>
    </xdr:from>
    <xdr:to>
      <xdr:col>6</xdr:col>
      <xdr:colOff>561975</xdr:colOff>
      <xdr:row>58</xdr:row>
      <xdr:rowOff>46665</xdr:rowOff>
    </xdr:to>
    <xdr:sp macro="" textlink="">
      <xdr:nvSpPr>
        <xdr:cNvPr id="135" name="円/楕円 134"/>
        <xdr:cNvSpPr/>
      </xdr:nvSpPr>
      <xdr:spPr>
        <a:xfrm>
          <a:off x="4584700" y="988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73323</xdr:rowOff>
    </xdr:from>
    <xdr:ext cx="534377" cy="259045"/>
    <xdr:sp macro="" textlink="">
      <xdr:nvSpPr>
        <xdr:cNvPr id="136" name="総務費該当値テキスト"/>
        <xdr:cNvSpPr txBox="1"/>
      </xdr:nvSpPr>
      <xdr:spPr>
        <a:xfrm>
          <a:off x="4686300" y="984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42,022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136416</xdr:rowOff>
    </xdr:from>
    <xdr:to>
      <xdr:col>5</xdr:col>
      <xdr:colOff>409575</xdr:colOff>
      <xdr:row>58</xdr:row>
      <xdr:rowOff>66566</xdr:rowOff>
    </xdr:to>
    <xdr:sp macro="" textlink="">
      <xdr:nvSpPr>
        <xdr:cNvPr id="137" name="円/楕円 136"/>
        <xdr:cNvSpPr/>
      </xdr:nvSpPr>
      <xdr:spPr>
        <a:xfrm>
          <a:off x="3746500" y="990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57693</xdr:rowOff>
    </xdr:from>
    <xdr:ext cx="534377" cy="259045"/>
    <xdr:sp macro="" textlink="">
      <xdr:nvSpPr>
        <xdr:cNvPr id="138" name="テキスト ボックス 137"/>
        <xdr:cNvSpPr txBox="1"/>
      </xdr:nvSpPr>
      <xdr:spPr>
        <a:xfrm>
          <a:off x="3530111" y="100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38,975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131870</xdr:rowOff>
    </xdr:from>
    <xdr:to>
      <xdr:col>4</xdr:col>
      <xdr:colOff>206375</xdr:colOff>
      <xdr:row>58</xdr:row>
      <xdr:rowOff>62020</xdr:rowOff>
    </xdr:to>
    <xdr:sp macro="" textlink="">
      <xdr:nvSpPr>
        <xdr:cNvPr id="139" name="円/楕円 138"/>
        <xdr:cNvSpPr/>
      </xdr:nvSpPr>
      <xdr:spPr>
        <a:xfrm>
          <a:off x="2857500" y="99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53147</xdr:rowOff>
    </xdr:from>
    <xdr:ext cx="534377" cy="259045"/>
    <xdr:sp macro="" textlink="">
      <xdr:nvSpPr>
        <xdr:cNvPr id="140" name="テキスト ボックス 139"/>
        <xdr:cNvSpPr txBox="1"/>
      </xdr:nvSpPr>
      <xdr:spPr>
        <a:xfrm>
          <a:off x="2641111" y="999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39,671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116411</xdr:rowOff>
    </xdr:from>
    <xdr:to>
      <xdr:col>3</xdr:col>
      <xdr:colOff>3175</xdr:colOff>
      <xdr:row>58</xdr:row>
      <xdr:rowOff>46561</xdr:rowOff>
    </xdr:to>
    <xdr:sp macro="" textlink="">
      <xdr:nvSpPr>
        <xdr:cNvPr id="141" name="円/楕円 140"/>
        <xdr:cNvSpPr/>
      </xdr:nvSpPr>
      <xdr:spPr>
        <a:xfrm>
          <a:off x="1968500" y="988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37688</xdr:rowOff>
    </xdr:from>
    <xdr:ext cx="534377" cy="259045"/>
    <xdr:sp macro="" textlink="">
      <xdr:nvSpPr>
        <xdr:cNvPr id="142" name="テキスト ボックス 141"/>
        <xdr:cNvSpPr txBox="1"/>
      </xdr:nvSpPr>
      <xdr:spPr>
        <a:xfrm>
          <a:off x="1752111" y="998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42,038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97828</xdr:rowOff>
    </xdr:from>
    <xdr:to>
      <xdr:col>1</xdr:col>
      <xdr:colOff>485775</xdr:colOff>
      <xdr:row>58</xdr:row>
      <xdr:rowOff>27978</xdr:rowOff>
    </xdr:to>
    <xdr:sp macro="" textlink="">
      <xdr:nvSpPr>
        <xdr:cNvPr id="143" name="円/楕円 142"/>
        <xdr:cNvSpPr/>
      </xdr:nvSpPr>
      <xdr:spPr>
        <a:xfrm>
          <a:off x="1079500" y="987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19105</xdr:rowOff>
    </xdr:from>
    <xdr:ext cx="534377" cy="259045"/>
    <xdr:sp macro="" textlink="">
      <xdr:nvSpPr>
        <xdr:cNvPr id="144" name="テキスト ボックス 143"/>
        <xdr:cNvSpPr txBox="1"/>
      </xdr:nvSpPr>
      <xdr:spPr>
        <a:xfrm>
          <a:off x="863111" y="996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44,883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165,562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136793</xdr:rowOff>
    </xdr:from>
    <xdr:to>
      <xdr:col>6</xdr:col>
      <xdr:colOff>510540</xdr:colOff>
      <xdr:row>79</xdr:row>
      <xdr:rowOff>13742</xdr:rowOff>
    </xdr:to>
    <xdr:cxnSp macro="">
      <xdr:nvCxnSpPr>
        <xdr:cNvPr id="171" name="直線コネクタ 170"/>
        <xdr:cNvCxnSpPr/>
      </xdr:nvCxnSpPr>
      <xdr:spPr>
        <a:xfrm flipV="1">
          <a:off x="4633595" y="12138293"/>
          <a:ext cx="1270" cy="141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17569</xdr:rowOff>
    </xdr:from>
    <xdr:ext cx="534377" cy="259045"/>
    <xdr:sp macro="" textlink="">
      <xdr:nvSpPr>
        <xdr:cNvPr id="172" name="民生費最小値テキスト"/>
        <xdr:cNvSpPr txBox="1"/>
      </xdr:nvSpPr>
      <xdr:spPr>
        <a:xfrm>
          <a:off x="4686300" y="1356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97,821</a:t>
          </a:r>
          <a:endParaRPr kumimoji="1" lang="ja-JP" altLang="en-US" sz="1000" b="1">
            <a:latin typeface="ＭＳ Ｐゴシック"/>
          </a:endParaRPr>
        </a:p>
      </xdr:txBody>
    </xdr:sp>
    <xdr:clientData/>
  </xdr:oneCellAnchor>
  <xdr:twoCellAnchor>
    <xdr:from>
      <xdr:col>6</xdr:col>
      <xdr:colOff>422275</xdr:colOff>
      <xdr:row>79</xdr:row>
      <xdr:rowOff>13742</xdr:rowOff>
    </xdr:from>
    <xdr:to>
      <xdr:col>6</xdr:col>
      <xdr:colOff>600075</xdr:colOff>
      <xdr:row>79</xdr:row>
      <xdr:rowOff>13742</xdr:rowOff>
    </xdr:to>
    <xdr:cxnSp macro="">
      <xdr:nvCxnSpPr>
        <xdr:cNvPr id="173" name="直線コネクタ 172"/>
        <xdr:cNvCxnSpPr/>
      </xdr:nvCxnSpPr>
      <xdr:spPr>
        <a:xfrm>
          <a:off x="4546600" y="1355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83470</xdr:rowOff>
    </xdr:from>
    <xdr:ext cx="599010" cy="259045"/>
    <xdr:sp macro="" textlink="">
      <xdr:nvSpPr>
        <xdr:cNvPr id="174" name="民生費最大値テキスト"/>
        <xdr:cNvSpPr txBox="1"/>
      </xdr:nvSpPr>
      <xdr:spPr>
        <a:xfrm>
          <a:off x="4686300" y="11913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228,267</a:t>
          </a:r>
          <a:endParaRPr kumimoji="1" lang="ja-JP" altLang="en-US" sz="1000" b="1">
            <a:latin typeface="ＭＳ Ｐゴシック"/>
          </a:endParaRPr>
        </a:p>
      </xdr:txBody>
    </xdr:sp>
    <xdr:clientData/>
  </xdr:oneCellAnchor>
  <xdr:twoCellAnchor>
    <xdr:from>
      <xdr:col>6</xdr:col>
      <xdr:colOff>422275</xdr:colOff>
      <xdr:row>70</xdr:row>
      <xdr:rowOff>136793</xdr:rowOff>
    </xdr:from>
    <xdr:to>
      <xdr:col>6</xdr:col>
      <xdr:colOff>600075</xdr:colOff>
      <xdr:row>70</xdr:row>
      <xdr:rowOff>136793</xdr:rowOff>
    </xdr:to>
    <xdr:cxnSp macro="">
      <xdr:nvCxnSpPr>
        <xdr:cNvPr id="175" name="直線コネクタ 174"/>
        <xdr:cNvCxnSpPr/>
      </xdr:nvCxnSpPr>
      <xdr:spPr>
        <a:xfrm>
          <a:off x="4546600" y="1213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73569</xdr:rowOff>
    </xdr:from>
    <xdr:to>
      <xdr:col>6</xdr:col>
      <xdr:colOff>511175</xdr:colOff>
      <xdr:row>72</xdr:row>
      <xdr:rowOff>98944</xdr:rowOff>
    </xdr:to>
    <xdr:cxnSp macro="">
      <xdr:nvCxnSpPr>
        <xdr:cNvPr id="176" name="直線コネクタ 175"/>
        <xdr:cNvCxnSpPr/>
      </xdr:nvCxnSpPr>
      <xdr:spPr>
        <a:xfrm flipV="1">
          <a:off x="3797300" y="12417969"/>
          <a:ext cx="8382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130115</xdr:rowOff>
    </xdr:from>
    <xdr:ext cx="599010" cy="259045"/>
    <xdr:sp macro="" textlink="">
      <xdr:nvSpPr>
        <xdr:cNvPr id="177" name="民生費平均値テキスト"/>
        <xdr:cNvSpPr txBox="1"/>
      </xdr:nvSpPr>
      <xdr:spPr>
        <a:xfrm>
          <a:off x="4686300" y="129888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151688</xdr:rowOff>
    </xdr:from>
    <xdr:to>
      <xdr:col>6</xdr:col>
      <xdr:colOff>561975</xdr:colOff>
      <xdr:row>76</xdr:row>
      <xdr:rowOff>81838</xdr:rowOff>
    </xdr:to>
    <xdr:sp macro="" textlink="">
      <xdr:nvSpPr>
        <xdr:cNvPr id="178" name="フローチャート : 判断 177"/>
        <xdr:cNvSpPr/>
      </xdr:nvSpPr>
      <xdr:spPr>
        <a:xfrm>
          <a:off x="45847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98944</xdr:rowOff>
    </xdr:from>
    <xdr:to>
      <xdr:col>5</xdr:col>
      <xdr:colOff>358775</xdr:colOff>
      <xdr:row>73</xdr:row>
      <xdr:rowOff>90584</xdr:rowOff>
    </xdr:to>
    <xdr:cxnSp macro="">
      <xdr:nvCxnSpPr>
        <xdr:cNvPr id="179" name="直線コネクタ 178"/>
        <xdr:cNvCxnSpPr/>
      </xdr:nvCxnSpPr>
      <xdr:spPr>
        <a:xfrm flipV="1">
          <a:off x="2908300" y="12443344"/>
          <a:ext cx="889000" cy="16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3186</xdr:rowOff>
    </xdr:from>
    <xdr:to>
      <xdr:col>5</xdr:col>
      <xdr:colOff>409575</xdr:colOff>
      <xdr:row>76</xdr:row>
      <xdr:rowOff>104786</xdr:rowOff>
    </xdr:to>
    <xdr:sp macro="" textlink="">
      <xdr:nvSpPr>
        <xdr:cNvPr id="180" name="フローチャート : 判断 179"/>
        <xdr:cNvSpPr/>
      </xdr:nvSpPr>
      <xdr:spPr>
        <a:xfrm>
          <a:off x="3746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95913</xdr:rowOff>
    </xdr:from>
    <xdr:ext cx="599010" cy="259045"/>
    <xdr:sp macro="" textlink="">
      <xdr:nvSpPr>
        <xdr:cNvPr id="181" name="テキスト ボックス 180"/>
        <xdr:cNvSpPr txBox="1"/>
      </xdr:nvSpPr>
      <xdr:spPr>
        <a:xfrm>
          <a:off x="3497794" y="131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63609</xdr:rowOff>
    </xdr:from>
    <xdr:to>
      <xdr:col>4</xdr:col>
      <xdr:colOff>155575</xdr:colOff>
      <xdr:row>73</xdr:row>
      <xdr:rowOff>90584</xdr:rowOff>
    </xdr:to>
    <xdr:cxnSp macro="">
      <xdr:nvCxnSpPr>
        <xdr:cNvPr id="182" name="直線コネクタ 181"/>
        <xdr:cNvCxnSpPr/>
      </xdr:nvCxnSpPr>
      <xdr:spPr>
        <a:xfrm>
          <a:off x="2019300" y="12579459"/>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104772</xdr:rowOff>
    </xdr:from>
    <xdr:to>
      <xdr:col>4</xdr:col>
      <xdr:colOff>206375</xdr:colOff>
      <xdr:row>77</xdr:row>
      <xdr:rowOff>34922</xdr:rowOff>
    </xdr:to>
    <xdr:sp macro="" textlink="">
      <xdr:nvSpPr>
        <xdr:cNvPr id="183" name="フローチャート : 判断 182"/>
        <xdr:cNvSpPr/>
      </xdr:nvSpPr>
      <xdr:spPr>
        <a:xfrm>
          <a:off x="2857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26049</xdr:rowOff>
    </xdr:from>
    <xdr:ext cx="599010" cy="259045"/>
    <xdr:sp macro="" textlink="">
      <xdr:nvSpPr>
        <xdr:cNvPr id="184" name="テキスト ボックス 183"/>
        <xdr:cNvSpPr txBox="1"/>
      </xdr:nvSpPr>
      <xdr:spPr>
        <a:xfrm>
          <a:off x="2608794" y="1322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63609</xdr:rowOff>
    </xdr:from>
    <xdr:to>
      <xdr:col>2</xdr:col>
      <xdr:colOff>638175</xdr:colOff>
      <xdr:row>73</xdr:row>
      <xdr:rowOff>122979</xdr:rowOff>
    </xdr:to>
    <xdr:cxnSp macro="">
      <xdr:nvCxnSpPr>
        <xdr:cNvPr id="185" name="直線コネクタ 184"/>
        <xdr:cNvCxnSpPr/>
      </xdr:nvCxnSpPr>
      <xdr:spPr>
        <a:xfrm flipV="1">
          <a:off x="1130300" y="12579459"/>
          <a:ext cx="889000" cy="5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127763</xdr:rowOff>
    </xdr:from>
    <xdr:to>
      <xdr:col>3</xdr:col>
      <xdr:colOff>3175</xdr:colOff>
      <xdr:row>77</xdr:row>
      <xdr:rowOff>57913</xdr:rowOff>
    </xdr:to>
    <xdr:sp macro="" textlink="">
      <xdr:nvSpPr>
        <xdr:cNvPr id="186" name="フローチャート : 判断 185"/>
        <xdr:cNvSpPr/>
      </xdr:nvSpPr>
      <xdr:spPr>
        <a:xfrm>
          <a:off x="1968500" y="1315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49040</xdr:rowOff>
    </xdr:from>
    <xdr:ext cx="599010" cy="259045"/>
    <xdr:sp macro="" textlink="">
      <xdr:nvSpPr>
        <xdr:cNvPr id="187" name="テキスト ボックス 186"/>
        <xdr:cNvSpPr txBox="1"/>
      </xdr:nvSpPr>
      <xdr:spPr>
        <a:xfrm>
          <a:off x="1719794" y="1325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156598</xdr:rowOff>
    </xdr:from>
    <xdr:to>
      <xdr:col>1</xdr:col>
      <xdr:colOff>485775</xdr:colOff>
      <xdr:row>77</xdr:row>
      <xdr:rowOff>86748</xdr:rowOff>
    </xdr:to>
    <xdr:sp macro="" textlink="">
      <xdr:nvSpPr>
        <xdr:cNvPr id="188" name="フローチャート : 判断 187"/>
        <xdr:cNvSpPr/>
      </xdr:nvSpPr>
      <xdr:spPr>
        <a:xfrm>
          <a:off x="1079500" y="1318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77875</xdr:rowOff>
    </xdr:from>
    <xdr:ext cx="599010" cy="259045"/>
    <xdr:sp macro="" textlink="">
      <xdr:nvSpPr>
        <xdr:cNvPr id="189" name="テキスト ボックス 188"/>
        <xdr:cNvSpPr txBox="1"/>
      </xdr:nvSpPr>
      <xdr:spPr>
        <a:xfrm>
          <a:off x="830794" y="1327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72</xdr:row>
      <xdr:rowOff>22769</xdr:rowOff>
    </xdr:from>
    <xdr:to>
      <xdr:col>6</xdr:col>
      <xdr:colOff>561975</xdr:colOff>
      <xdr:row>72</xdr:row>
      <xdr:rowOff>124369</xdr:rowOff>
    </xdr:to>
    <xdr:sp macro="" textlink="">
      <xdr:nvSpPr>
        <xdr:cNvPr id="195" name="円/楕円 194"/>
        <xdr:cNvSpPr/>
      </xdr:nvSpPr>
      <xdr:spPr>
        <a:xfrm>
          <a:off x="4584700" y="1236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45646</xdr:rowOff>
    </xdr:from>
    <xdr:ext cx="599010" cy="259045"/>
    <xdr:sp macro="" textlink="">
      <xdr:nvSpPr>
        <xdr:cNvPr id="196" name="民生費該当値テキスト"/>
        <xdr:cNvSpPr txBox="1"/>
      </xdr:nvSpPr>
      <xdr:spPr>
        <a:xfrm>
          <a:off x="4686300" y="1221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202,575</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48144</xdr:rowOff>
    </xdr:from>
    <xdr:to>
      <xdr:col>5</xdr:col>
      <xdr:colOff>409575</xdr:colOff>
      <xdr:row>72</xdr:row>
      <xdr:rowOff>149744</xdr:rowOff>
    </xdr:to>
    <xdr:sp macro="" textlink="">
      <xdr:nvSpPr>
        <xdr:cNvPr id="197" name="円/楕円 196"/>
        <xdr:cNvSpPr/>
      </xdr:nvSpPr>
      <xdr:spPr>
        <a:xfrm>
          <a:off x="3746500" y="123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70</xdr:row>
      <xdr:rowOff>166271</xdr:rowOff>
    </xdr:from>
    <xdr:ext cx="599010" cy="259045"/>
    <xdr:sp macro="" textlink="">
      <xdr:nvSpPr>
        <xdr:cNvPr id="198" name="テキスト ボックス 197"/>
        <xdr:cNvSpPr txBox="1"/>
      </xdr:nvSpPr>
      <xdr:spPr>
        <a:xfrm>
          <a:off x="3497794" y="12167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200,244</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39784</xdr:rowOff>
    </xdr:from>
    <xdr:to>
      <xdr:col>4</xdr:col>
      <xdr:colOff>206375</xdr:colOff>
      <xdr:row>73</xdr:row>
      <xdr:rowOff>141384</xdr:rowOff>
    </xdr:to>
    <xdr:sp macro="" textlink="">
      <xdr:nvSpPr>
        <xdr:cNvPr id="199" name="円/楕円 198"/>
        <xdr:cNvSpPr/>
      </xdr:nvSpPr>
      <xdr:spPr>
        <a:xfrm>
          <a:off x="2857500" y="1255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157911</xdr:rowOff>
    </xdr:from>
    <xdr:ext cx="599010" cy="259045"/>
    <xdr:sp macro="" textlink="">
      <xdr:nvSpPr>
        <xdr:cNvPr id="200" name="テキスト ボックス 199"/>
        <xdr:cNvSpPr txBox="1"/>
      </xdr:nvSpPr>
      <xdr:spPr>
        <a:xfrm>
          <a:off x="2608794" y="12330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185,262</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12809</xdr:rowOff>
    </xdr:from>
    <xdr:to>
      <xdr:col>3</xdr:col>
      <xdr:colOff>3175</xdr:colOff>
      <xdr:row>73</xdr:row>
      <xdr:rowOff>114409</xdr:rowOff>
    </xdr:to>
    <xdr:sp macro="" textlink="">
      <xdr:nvSpPr>
        <xdr:cNvPr id="201" name="円/楕円 200"/>
        <xdr:cNvSpPr/>
      </xdr:nvSpPr>
      <xdr:spPr>
        <a:xfrm>
          <a:off x="1968500" y="1252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130936</xdr:rowOff>
    </xdr:from>
    <xdr:ext cx="599010" cy="259045"/>
    <xdr:sp macro="" textlink="">
      <xdr:nvSpPr>
        <xdr:cNvPr id="202" name="テキスト ボックス 201"/>
        <xdr:cNvSpPr txBox="1"/>
      </xdr:nvSpPr>
      <xdr:spPr>
        <a:xfrm>
          <a:off x="1719794" y="1230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187,740</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72179</xdr:rowOff>
    </xdr:from>
    <xdr:to>
      <xdr:col>1</xdr:col>
      <xdr:colOff>485775</xdr:colOff>
      <xdr:row>74</xdr:row>
      <xdr:rowOff>2329</xdr:rowOff>
    </xdr:to>
    <xdr:sp macro="" textlink="">
      <xdr:nvSpPr>
        <xdr:cNvPr id="203" name="円/楕円 202"/>
        <xdr:cNvSpPr/>
      </xdr:nvSpPr>
      <xdr:spPr>
        <a:xfrm>
          <a:off x="1079500" y="1258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18856</xdr:rowOff>
    </xdr:from>
    <xdr:ext cx="599010" cy="259045"/>
    <xdr:sp macro="" textlink="">
      <xdr:nvSpPr>
        <xdr:cNvPr id="204" name="テキスト ボックス 203"/>
        <xdr:cNvSpPr txBox="1"/>
      </xdr:nvSpPr>
      <xdr:spPr>
        <a:xfrm>
          <a:off x="830794" y="1236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182,286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58959</xdr:rowOff>
    </xdr:from>
    <xdr:to>
      <xdr:col>6</xdr:col>
      <xdr:colOff>510540</xdr:colOff>
      <xdr:row>99</xdr:row>
      <xdr:rowOff>12050</xdr:rowOff>
    </xdr:to>
    <xdr:cxnSp macro="">
      <xdr:nvCxnSpPr>
        <xdr:cNvPr id="227" name="直線コネクタ 226"/>
        <xdr:cNvCxnSpPr/>
      </xdr:nvCxnSpPr>
      <xdr:spPr>
        <a:xfrm flipV="1">
          <a:off x="4633595" y="15489459"/>
          <a:ext cx="1270" cy="1496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15877</xdr:rowOff>
    </xdr:from>
    <xdr:ext cx="534377" cy="259045"/>
    <xdr:sp macro="" textlink="">
      <xdr:nvSpPr>
        <xdr:cNvPr id="228" name="衛生費最小値テキスト"/>
        <xdr:cNvSpPr txBox="1"/>
      </xdr:nvSpPr>
      <xdr:spPr>
        <a:xfrm>
          <a:off x="4686300" y="1698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18,084</a:t>
          </a:r>
          <a:endParaRPr kumimoji="1" lang="ja-JP" altLang="en-US" sz="1000" b="1">
            <a:latin typeface="ＭＳ Ｐゴシック"/>
          </a:endParaRPr>
        </a:p>
      </xdr:txBody>
    </xdr:sp>
    <xdr:clientData/>
  </xdr:oneCellAnchor>
  <xdr:twoCellAnchor>
    <xdr:from>
      <xdr:col>6</xdr:col>
      <xdr:colOff>422275</xdr:colOff>
      <xdr:row>99</xdr:row>
      <xdr:rowOff>12050</xdr:rowOff>
    </xdr:from>
    <xdr:to>
      <xdr:col>6</xdr:col>
      <xdr:colOff>600075</xdr:colOff>
      <xdr:row>99</xdr:row>
      <xdr:rowOff>12050</xdr:rowOff>
    </xdr:to>
    <xdr:cxnSp macro="">
      <xdr:nvCxnSpPr>
        <xdr:cNvPr id="229" name="直線コネクタ 228"/>
        <xdr:cNvCxnSpPr/>
      </xdr:nvCxnSpPr>
      <xdr:spPr>
        <a:xfrm>
          <a:off x="4546600" y="1698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5636</xdr:rowOff>
    </xdr:from>
    <xdr:ext cx="534377" cy="259045"/>
    <xdr:sp macro="" textlink="">
      <xdr:nvSpPr>
        <xdr:cNvPr id="230" name="衛生費最大値テキスト"/>
        <xdr:cNvSpPr txBox="1"/>
      </xdr:nvSpPr>
      <xdr:spPr>
        <a:xfrm>
          <a:off x="4686300" y="1526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83,532</a:t>
          </a:r>
          <a:endParaRPr kumimoji="1" lang="ja-JP" altLang="en-US" sz="1000" b="1">
            <a:latin typeface="ＭＳ Ｐゴシック"/>
          </a:endParaRPr>
        </a:p>
      </xdr:txBody>
    </xdr:sp>
    <xdr:clientData/>
  </xdr:oneCellAnchor>
  <xdr:twoCellAnchor>
    <xdr:from>
      <xdr:col>6</xdr:col>
      <xdr:colOff>422275</xdr:colOff>
      <xdr:row>90</xdr:row>
      <xdr:rowOff>58959</xdr:rowOff>
    </xdr:from>
    <xdr:to>
      <xdr:col>6</xdr:col>
      <xdr:colOff>600075</xdr:colOff>
      <xdr:row>90</xdr:row>
      <xdr:rowOff>58959</xdr:rowOff>
    </xdr:to>
    <xdr:cxnSp macro="">
      <xdr:nvCxnSpPr>
        <xdr:cNvPr id="231" name="直線コネクタ 230"/>
        <xdr:cNvCxnSpPr/>
      </xdr:nvCxnSpPr>
      <xdr:spPr>
        <a:xfrm>
          <a:off x="4546600" y="1548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30521</xdr:rowOff>
    </xdr:from>
    <xdr:to>
      <xdr:col>6</xdr:col>
      <xdr:colOff>511175</xdr:colOff>
      <xdr:row>98</xdr:row>
      <xdr:rowOff>42887</xdr:rowOff>
    </xdr:to>
    <xdr:cxnSp macro="">
      <xdr:nvCxnSpPr>
        <xdr:cNvPr id="232" name="直線コネクタ 231"/>
        <xdr:cNvCxnSpPr/>
      </xdr:nvCxnSpPr>
      <xdr:spPr>
        <a:xfrm flipV="1">
          <a:off x="3797300" y="16832621"/>
          <a:ext cx="838200" cy="1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162298</xdr:rowOff>
    </xdr:from>
    <xdr:ext cx="534377" cy="259045"/>
    <xdr:sp macro="" textlink="">
      <xdr:nvSpPr>
        <xdr:cNvPr id="233" name="衛生費平均値テキスト"/>
        <xdr:cNvSpPr txBox="1"/>
      </xdr:nvSpPr>
      <xdr:spPr>
        <a:xfrm>
          <a:off x="4686300" y="1645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139421</xdr:rowOff>
    </xdr:from>
    <xdr:to>
      <xdr:col>6</xdr:col>
      <xdr:colOff>561975</xdr:colOff>
      <xdr:row>97</xdr:row>
      <xdr:rowOff>69571</xdr:rowOff>
    </xdr:to>
    <xdr:sp macro="" textlink="">
      <xdr:nvSpPr>
        <xdr:cNvPr id="234" name="フローチャート : 判断 233"/>
        <xdr:cNvSpPr/>
      </xdr:nvSpPr>
      <xdr:spPr>
        <a:xfrm>
          <a:off x="45847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165624</xdr:rowOff>
    </xdr:from>
    <xdr:to>
      <xdr:col>5</xdr:col>
      <xdr:colOff>358775</xdr:colOff>
      <xdr:row>98</xdr:row>
      <xdr:rowOff>42887</xdr:rowOff>
    </xdr:to>
    <xdr:cxnSp macro="">
      <xdr:nvCxnSpPr>
        <xdr:cNvPr id="235" name="直線コネクタ 234"/>
        <xdr:cNvCxnSpPr/>
      </xdr:nvCxnSpPr>
      <xdr:spPr>
        <a:xfrm>
          <a:off x="2908300" y="16796274"/>
          <a:ext cx="889000" cy="4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158921</xdr:rowOff>
    </xdr:from>
    <xdr:to>
      <xdr:col>5</xdr:col>
      <xdr:colOff>409575</xdr:colOff>
      <xdr:row>97</xdr:row>
      <xdr:rowOff>89071</xdr:rowOff>
    </xdr:to>
    <xdr:sp macro="" textlink="">
      <xdr:nvSpPr>
        <xdr:cNvPr id="236" name="フローチャート : 判断 235"/>
        <xdr:cNvSpPr/>
      </xdr:nvSpPr>
      <xdr:spPr>
        <a:xfrm>
          <a:off x="3746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105598</xdr:rowOff>
    </xdr:from>
    <xdr:ext cx="534377" cy="259045"/>
    <xdr:sp macro="" textlink="">
      <xdr:nvSpPr>
        <xdr:cNvPr id="237" name="テキスト ボックス 236"/>
        <xdr:cNvSpPr txBox="1"/>
      </xdr:nvSpPr>
      <xdr:spPr>
        <a:xfrm>
          <a:off x="3530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149690</xdr:rowOff>
    </xdr:from>
    <xdr:to>
      <xdr:col>4</xdr:col>
      <xdr:colOff>155575</xdr:colOff>
      <xdr:row>97</xdr:row>
      <xdr:rowOff>165624</xdr:rowOff>
    </xdr:to>
    <xdr:cxnSp macro="">
      <xdr:nvCxnSpPr>
        <xdr:cNvPr id="238" name="直線コネクタ 237"/>
        <xdr:cNvCxnSpPr/>
      </xdr:nvCxnSpPr>
      <xdr:spPr>
        <a:xfrm>
          <a:off x="2019300" y="16780340"/>
          <a:ext cx="889000" cy="1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170328</xdr:rowOff>
    </xdr:from>
    <xdr:to>
      <xdr:col>4</xdr:col>
      <xdr:colOff>206375</xdr:colOff>
      <xdr:row>97</xdr:row>
      <xdr:rowOff>100478</xdr:rowOff>
    </xdr:to>
    <xdr:sp macro="" textlink="">
      <xdr:nvSpPr>
        <xdr:cNvPr id="239" name="フローチャート : 判断 238"/>
        <xdr:cNvSpPr/>
      </xdr:nvSpPr>
      <xdr:spPr>
        <a:xfrm>
          <a:off x="2857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117005</xdr:rowOff>
    </xdr:from>
    <xdr:ext cx="534377" cy="259045"/>
    <xdr:sp macro="" textlink="">
      <xdr:nvSpPr>
        <xdr:cNvPr id="240" name="テキスト ボックス 239"/>
        <xdr:cNvSpPr txBox="1"/>
      </xdr:nvSpPr>
      <xdr:spPr>
        <a:xfrm>
          <a:off x="2641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149484</xdr:rowOff>
    </xdr:from>
    <xdr:to>
      <xdr:col>2</xdr:col>
      <xdr:colOff>638175</xdr:colOff>
      <xdr:row>97</xdr:row>
      <xdr:rowOff>149690</xdr:rowOff>
    </xdr:to>
    <xdr:cxnSp macro="">
      <xdr:nvCxnSpPr>
        <xdr:cNvPr id="241" name="直線コネクタ 240"/>
        <xdr:cNvCxnSpPr/>
      </xdr:nvCxnSpPr>
      <xdr:spPr>
        <a:xfrm>
          <a:off x="1130300" y="16780134"/>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157823</xdr:rowOff>
    </xdr:from>
    <xdr:to>
      <xdr:col>3</xdr:col>
      <xdr:colOff>3175</xdr:colOff>
      <xdr:row>97</xdr:row>
      <xdr:rowOff>87973</xdr:rowOff>
    </xdr:to>
    <xdr:sp macro="" textlink="">
      <xdr:nvSpPr>
        <xdr:cNvPr id="242" name="フローチャート : 判断 241"/>
        <xdr:cNvSpPr/>
      </xdr:nvSpPr>
      <xdr:spPr>
        <a:xfrm>
          <a:off x="1968500" y="166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104500</xdr:rowOff>
    </xdr:from>
    <xdr:ext cx="534377" cy="259045"/>
    <xdr:sp macro="" textlink="">
      <xdr:nvSpPr>
        <xdr:cNvPr id="243" name="テキスト ボックス 242"/>
        <xdr:cNvSpPr txBox="1"/>
      </xdr:nvSpPr>
      <xdr:spPr>
        <a:xfrm>
          <a:off x="1752111" y="1639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161001</xdr:rowOff>
    </xdr:from>
    <xdr:to>
      <xdr:col>1</xdr:col>
      <xdr:colOff>485775</xdr:colOff>
      <xdr:row>97</xdr:row>
      <xdr:rowOff>91151</xdr:rowOff>
    </xdr:to>
    <xdr:sp macro="" textlink="">
      <xdr:nvSpPr>
        <xdr:cNvPr id="244" name="フローチャート : 判断 243"/>
        <xdr:cNvSpPr/>
      </xdr:nvSpPr>
      <xdr:spPr>
        <a:xfrm>
          <a:off x="1079500" y="166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107678</xdr:rowOff>
    </xdr:from>
    <xdr:ext cx="534377" cy="259045"/>
    <xdr:sp macro="" textlink="">
      <xdr:nvSpPr>
        <xdr:cNvPr id="245" name="テキスト ボックス 244"/>
        <xdr:cNvSpPr txBox="1"/>
      </xdr:nvSpPr>
      <xdr:spPr>
        <a:xfrm>
          <a:off x="863111" y="1639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151171</xdr:rowOff>
    </xdr:from>
    <xdr:to>
      <xdr:col>6</xdr:col>
      <xdr:colOff>561975</xdr:colOff>
      <xdr:row>98</xdr:row>
      <xdr:rowOff>81321</xdr:rowOff>
    </xdr:to>
    <xdr:sp macro="" textlink="">
      <xdr:nvSpPr>
        <xdr:cNvPr id="251" name="円/楕円 250"/>
        <xdr:cNvSpPr/>
      </xdr:nvSpPr>
      <xdr:spPr>
        <a:xfrm>
          <a:off x="4584700" y="1678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129598</xdr:rowOff>
    </xdr:from>
    <xdr:ext cx="534377" cy="259045"/>
    <xdr:sp macro="" textlink="">
      <xdr:nvSpPr>
        <xdr:cNvPr id="252" name="衛生費該当値テキスト"/>
        <xdr:cNvSpPr txBox="1"/>
      </xdr:nvSpPr>
      <xdr:spPr>
        <a:xfrm>
          <a:off x="4686300" y="1676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24,776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163537</xdr:rowOff>
    </xdr:from>
    <xdr:to>
      <xdr:col>5</xdr:col>
      <xdr:colOff>409575</xdr:colOff>
      <xdr:row>98</xdr:row>
      <xdr:rowOff>93687</xdr:rowOff>
    </xdr:to>
    <xdr:sp macro="" textlink="">
      <xdr:nvSpPr>
        <xdr:cNvPr id="253" name="円/楕円 252"/>
        <xdr:cNvSpPr/>
      </xdr:nvSpPr>
      <xdr:spPr>
        <a:xfrm>
          <a:off x="3746500" y="167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84814</xdr:rowOff>
    </xdr:from>
    <xdr:ext cx="534377" cy="259045"/>
    <xdr:sp macro="" textlink="">
      <xdr:nvSpPr>
        <xdr:cNvPr id="254" name="テキスト ボックス 253"/>
        <xdr:cNvSpPr txBox="1"/>
      </xdr:nvSpPr>
      <xdr:spPr>
        <a:xfrm>
          <a:off x="3530111" y="1688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24,235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114824</xdr:rowOff>
    </xdr:from>
    <xdr:to>
      <xdr:col>4</xdr:col>
      <xdr:colOff>206375</xdr:colOff>
      <xdr:row>98</xdr:row>
      <xdr:rowOff>44974</xdr:rowOff>
    </xdr:to>
    <xdr:sp macro="" textlink="">
      <xdr:nvSpPr>
        <xdr:cNvPr id="255" name="円/楕円 254"/>
        <xdr:cNvSpPr/>
      </xdr:nvSpPr>
      <xdr:spPr>
        <a:xfrm>
          <a:off x="2857500" y="1674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36101</xdr:rowOff>
    </xdr:from>
    <xdr:ext cx="534377" cy="259045"/>
    <xdr:sp macro="" textlink="">
      <xdr:nvSpPr>
        <xdr:cNvPr id="256" name="テキスト ボックス 255"/>
        <xdr:cNvSpPr txBox="1"/>
      </xdr:nvSpPr>
      <xdr:spPr>
        <a:xfrm>
          <a:off x="2641111" y="1683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26,366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98890</xdr:rowOff>
    </xdr:from>
    <xdr:to>
      <xdr:col>3</xdr:col>
      <xdr:colOff>3175</xdr:colOff>
      <xdr:row>98</xdr:row>
      <xdr:rowOff>29040</xdr:rowOff>
    </xdr:to>
    <xdr:sp macro="" textlink="">
      <xdr:nvSpPr>
        <xdr:cNvPr id="257" name="円/楕円 256"/>
        <xdr:cNvSpPr/>
      </xdr:nvSpPr>
      <xdr:spPr>
        <a:xfrm>
          <a:off x="1968500" y="1672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20167</xdr:rowOff>
    </xdr:from>
    <xdr:ext cx="534377" cy="259045"/>
    <xdr:sp macro="" textlink="">
      <xdr:nvSpPr>
        <xdr:cNvPr id="258" name="テキスト ボックス 257"/>
        <xdr:cNvSpPr txBox="1"/>
      </xdr:nvSpPr>
      <xdr:spPr>
        <a:xfrm>
          <a:off x="1752111" y="1682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27,063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98684</xdr:rowOff>
    </xdr:from>
    <xdr:to>
      <xdr:col>1</xdr:col>
      <xdr:colOff>485775</xdr:colOff>
      <xdr:row>98</xdr:row>
      <xdr:rowOff>28834</xdr:rowOff>
    </xdr:to>
    <xdr:sp macro="" textlink="">
      <xdr:nvSpPr>
        <xdr:cNvPr id="259" name="円/楕円 258"/>
        <xdr:cNvSpPr/>
      </xdr:nvSpPr>
      <xdr:spPr>
        <a:xfrm>
          <a:off x="1079500" y="1672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19961</xdr:rowOff>
    </xdr:from>
    <xdr:ext cx="534377" cy="259045"/>
    <xdr:sp macro="" textlink="">
      <xdr:nvSpPr>
        <xdr:cNvPr id="260" name="テキスト ボックス 259"/>
        <xdr:cNvSpPr txBox="1"/>
      </xdr:nvSpPr>
      <xdr:spPr>
        <a:xfrm>
          <a:off x="863111" y="1682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27,072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7341</xdr:rowOff>
    </xdr:from>
    <xdr:to>
      <xdr:col>15</xdr:col>
      <xdr:colOff>180340</xdr:colOff>
      <xdr:row>38</xdr:row>
      <xdr:rowOff>139014</xdr:rowOff>
    </xdr:to>
    <xdr:cxnSp macro="">
      <xdr:nvCxnSpPr>
        <xdr:cNvPr id="282" name="直線コネクタ 281"/>
        <xdr:cNvCxnSpPr/>
      </xdr:nvCxnSpPr>
      <xdr:spPr>
        <a:xfrm flipV="1">
          <a:off x="10475595" y="5493741"/>
          <a:ext cx="1270" cy="11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142841</xdr:rowOff>
    </xdr:from>
    <xdr:ext cx="249299" cy="259045"/>
    <xdr:sp macro="" textlink="">
      <xdr:nvSpPr>
        <xdr:cNvPr id="283" name="労働費最小値テキスト"/>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38</xdr:row>
      <xdr:rowOff>139014</xdr:rowOff>
    </xdr:from>
    <xdr:to>
      <xdr:col>15</xdr:col>
      <xdr:colOff>269875</xdr:colOff>
      <xdr:row>38</xdr:row>
      <xdr:rowOff>139014</xdr:rowOff>
    </xdr:to>
    <xdr:cxnSp macro="">
      <xdr:nvCxnSpPr>
        <xdr:cNvPr id="284" name="直線コネクタ 283"/>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125468</xdr:rowOff>
    </xdr:from>
    <xdr:ext cx="469744" cy="259045"/>
    <xdr:sp macro="" textlink="">
      <xdr:nvSpPr>
        <xdr:cNvPr id="285" name="労働費最大値テキスト"/>
        <xdr:cNvSpPr txBox="1"/>
      </xdr:nvSpPr>
      <xdr:spPr>
        <a:xfrm>
          <a:off x="10528300" y="526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5,079</a:t>
          </a:r>
          <a:endParaRPr kumimoji="1" lang="ja-JP" altLang="en-US" sz="1000" b="1">
            <a:latin typeface="ＭＳ Ｐゴシック"/>
          </a:endParaRPr>
        </a:p>
      </xdr:txBody>
    </xdr:sp>
    <xdr:clientData/>
  </xdr:oneCellAnchor>
  <xdr:twoCellAnchor>
    <xdr:from>
      <xdr:col>15</xdr:col>
      <xdr:colOff>92075</xdr:colOff>
      <xdr:row>32</xdr:row>
      <xdr:rowOff>7341</xdr:rowOff>
    </xdr:from>
    <xdr:to>
      <xdr:col>15</xdr:col>
      <xdr:colOff>269875</xdr:colOff>
      <xdr:row>32</xdr:row>
      <xdr:rowOff>7341</xdr:rowOff>
    </xdr:to>
    <xdr:cxnSp macro="">
      <xdr:nvCxnSpPr>
        <xdr:cNvPr id="286" name="直線コネクタ 285"/>
        <xdr:cNvCxnSpPr/>
      </xdr:nvCxnSpPr>
      <xdr:spPr>
        <a:xfrm>
          <a:off x="10388600" y="549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40487</xdr:rowOff>
    </xdr:from>
    <xdr:to>
      <xdr:col>15</xdr:col>
      <xdr:colOff>180975</xdr:colOff>
      <xdr:row>38</xdr:row>
      <xdr:rowOff>54432</xdr:rowOff>
    </xdr:to>
    <xdr:cxnSp macro="">
      <xdr:nvCxnSpPr>
        <xdr:cNvPr id="287" name="直線コネクタ 286"/>
        <xdr:cNvCxnSpPr/>
      </xdr:nvCxnSpPr>
      <xdr:spPr>
        <a:xfrm>
          <a:off x="9639300" y="6555587"/>
          <a:ext cx="8382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61028</xdr:rowOff>
    </xdr:from>
    <xdr:ext cx="378565" cy="259045"/>
    <xdr:sp macro="" textlink="">
      <xdr:nvSpPr>
        <xdr:cNvPr id="288" name="労働費平均値テキスト"/>
        <xdr:cNvSpPr txBox="1"/>
      </xdr:nvSpPr>
      <xdr:spPr>
        <a:xfrm>
          <a:off x="10528300" y="62332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38151</xdr:rowOff>
    </xdr:from>
    <xdr:to>
      <xdr:col>15</xdr:col>
      <xdr:colOff>231775</xdr:colOff>
      <xdr:row>37</xdr:row>
      <xdr:rowOff>139751</xdr:rowOff>
    </xdr:to>
    <xdr:sp macro="" textlink="">
      <xdr:nvSpPr>
        <xdr:cNvPr id="289" name="フローチャート : 判断 288"/>
        <xdr:cNvSpPr/>
      </xdr:nvSpPr>
      <xdr:spPr>
        <a:xfrm>
          <a:off x="10426700" y="638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162560</xdr:rowOff>
    </xdr:from>
    <xdr:to>
      <xdr:col>14</xdr:col>
      <xdr:colOff>28575</xdr:colOff>
      <xdr:row>38</xdr:row>
      <xdr:rowOff>40487</xdr:rowOff>
    </xdr:to>
    <xdr:cxnSp macro="">
      <xdr:nvCxnSpPr>
        <xdr:cNvPr id="290" name="直線コネクタ 289"/>
        <xdr:cNvCxnSpPr/>
      </xdr:nvCxnSpPr>
      <xdr:spPr>
        <a:xfrm>
          <a:off x="8750300" y="6506210"/>
          <a:ext cx="8890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33122</xdr:rowOff>
    </xdr:from>
    <xdr:to>
      <xdr:col>14</xdr:col>
      <xdr:colOff>79375</xdr:colOff>
      <xdr:row>36</xdr:row>
      <xdr:rowOff>134722</xdr:rowOff>
    </xdr:to>
    <xdr:sp macro="" textlink="">
      <xdr:nvSpPr>
        <xdr:cNvPr id="291" name="フローチャート : 判断 290"/>
        <xdr:cNvSpPr/>
      </xdr:nvSpPr>
      <xdr:spPr>
        <a:xfrm>
          <a:off x="9588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151249</xdr:rowOff>
    </xdr:from>
    <xdr:ext cx="469744" cy="259045"/>
    <xdr:sp macro="" textlink="">
      <xdr:nvSpPr>
        <xdr:cNvPr id="292" name="テキスト ボックス 291"/>
        <xdr:cNvSpPr txBox="1"/>
      </xdr:nvSpPr>
      <xdr:spPr>
        <a:xfrm>
          <a:off x="9404427" y="598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28829</xdr:rowOff>
    </xdr:from>
    <xdr:to>
      <xdr:col>12</xdr:col>
      <xdr:colOff>511175</xdr:colOff>
      <xdr:row>37</xdr:row>
      <xdr:rowOff>162560</xdr:rowOff>
    </xdr:to>
    <xdr:cxnSp macro="">
      <xdr:nvCxnSpPr>
        <xdr:cNvPr id="293" name="直線コネクタ 292"/>
        <xdr:cNvCxnSpPr/>
      </xdr:nvCxnSpPr>
      <xdr:spPr>
        <a:xfrm>
          <a:off x="7861300" y="6372479"/>
          <a:ext cx="889000" cy="13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158623</xdr:rowOff>
    </xdr:from>
    <xdr:to>
      <xdr:col>12</xdr:col>
      <xdr:colOff>561975</xdr:colOff>
      <xdr:row>36</xdr:row>
      <xdr:rowOff>88773</xdr:rowOff>
    </xdr:to>
    <xdr:sp macro="" textlink="">
      <xdr:nvSpPr>
        <xdr:cNvPr id="294" name="フローチャート : 判断 293"/>
        <xdr:cNvSpPr/>
      </xdr:nvSpPr>
      <xdr:spPr>
        <a:xfrm>
          <a:off x="8699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105300</xdr:rowOff>
    </xdr:from>
    <xdr:ext cx="469744" cy="259045"/>
    <xdr:sp macro="" textlink="">
      <xdr:nvSpPr>
        <xdr:cNvPr id="295" name="テキスト ボックス 294"/>
        <xdr:cNvSpPr txBox="1"/>
      </xdr:nvSpPr>
      <xdr:spPr>
        <a:xfrm>
          <a:off x="8515427" y="593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113182</xdr:rowOff>
    </xdr:from>
    <xdr:to>
      <xdr:col>11</xdr:col>
      <xdr:colOff>307975</xdr:colOff>
      <xdr:row>37</xdr:row>
      <xdr:rowOff>28829</xdr:rowOff>
    </xdr:to>
    <xdr:cxnSp macro="">
      <xdr:nvCxnSpPr>
        <xdr:cNvPr id="296" name="直線コネクタ 295"/>
        <xdr:cNvCxnSpPr/>
      </xdr:nvCxnSpPr>
      <xdr:spPr>
        <a:xfrm>
          <a:off x="6972300" y="5942482"/>
          <a:ext cx="889000" cy="42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103531</xdr:rowOff>
    </xdr:from>
    <xdr:to>
      <xdr:col>11</xdr:col>
      <xdr:colOff>358775</xdr:colOff>
      <xdr:row>36</xdr:row>
      <xdr:rowOff>33681</xdr:rowOff>
    </xdr:to>
    <xdr:sp macro="" textlink="">
      <xdr:nvSpPr>
        <xdr:cNvPr id="297" name="フローチャート : 判断 296"/>
        <xdr:cNvSpPr/>
      </xdr:nvSpPr>
      <xdr:spPr>
        <a:xfrm>
          <a:off x="7810500" y="610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50208</xdr:rowOff>
    </xdr:from>
    <xdr:ext cx="469744" cy="259045"/>
    <xdr:sp macro="" textlink="">
      <xdr:nvSpPr>
        <xdr:cNvPr id="298" name="テキスト ボックス 297"/>
        <xdr:cNvSpPr txBox="1"/>
      </xdr:nvSpPr>
      <xdr:spPr>
        <a:xfrm>
          <a:off x="7626427" y="587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106274</xdr:rowOff>
    </xdr:from>
    <xdr:to>
      <xdr:col>10</xdr:col>
      <xdr:colOff>155575</xdr:colOff>
      <xdr:row>35</xdr:row>
      <xdr:rowOff>36424</xdr:rowOff>
    </xdr:to>
    <xdr:sp macro="" textlink="">
      <xdr:nvSpPr>
        <xdr:cNvPr id="299" name="フローチャート : 判断 298"/>
        <xdr:cNvSpPr/>
      </xdr:nvSpPr>
      <xdr:spPr>
        <a:xfrm>
          <a:off x="6921500" y="5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27551</xdr:rowOff>
    </xdr:from>
    <xdr:ext cx="469744" cy="259045"/>
    <xdr:sp macro="" textlink="">
      <xdr:nvSpPr>
        <xdr:cNvPr id="300" name="テキスト ボックス 299"/>
        <xdr:cNvSpPr txBox="1"/>
      </xdr:nvSpPr>
      <xdr:spPr>
        <a:xfrm>
          <a:off x="6737427" y="602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3632</xdr:rowOff>
    </xdr:from>
    <xdr:to>
      <xdr:col>15</xdr:col>
      <xdr:colOff>231775</xdr:colOff>
      <xdr:row>38</xdr:row>
      <xdr:rowOff>105232</xdr:rowOff>
    </xdr:to>
    <xdr:sp macro="" textlink="">
      <xdr:nvSpPr>
        <xdr:cNvPr id="306" name="円/楕円 305"/>
        <xdr:cNvSpPr/>
      </xdr:nvSpPr>
      <xdr:spPr>
        <a:xfrm>
          <a:off x="10426700" y="65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90009</xdr:rowOff>
    </xdr:from>
    <xdr:ext cx="378565" cy="259045"/>
    <xdr:sp macro="" textlink="">
      <xdr:nvSpPr>
        <xdr:cNvPr id="307" name="労働費該当値テキスト"/>
        <xdr:cNvSpPr txBox="1"/>
      </xdr:nvSpPr>
      <xdr:spPr>
        <a:xfrm>
          <a:off x="10528300" y="6433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161137</xdr:rowOff>
    </xdr:from>
    <xdr:to>
      <xdr:col>14</xdr:col>
      <xdr:colOff>79375</xdr:colOff>
      <xdr:row>38</xdr:row>
      <xdr:rowOff>91287</xdr:rowOff>
    </xdr:to>
    <xdr:sp macro="" textlink="">
      <xdr:nvSpPr>
        <xdr:cNvPr id="308" name="円/楕円 307"/>
        <xdr:cNvSpPr/>
      </xdr:nvSpPr>
      <xdr:spPr>
        <a:xfrm>
          <a:off x="9588500" y="650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82414</xdr:rowOff>
    </xdr:from>
    <xdr:ext cx="378565" cy="259045"/>
    <xdr:sp macro="" textlink="">
      <xdr:nvSpPr>
        <xdr:cNvPr id="309" name="テキスト ボックス 308"/>
        <xdr:cNvSpPr txBox="1"/>
      </xdr:nvSpPr>
      <xdr:spPr>
        <a:xfrm>
          <a:off x="9450017" y="6597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111760</xdr:rowOff>
    </xdr:from>
    <xdr:to>
      <xdr:col>12</xdr:col>
      <xdr:colOff>561975</xdr:colOff>
      <xdr:row>38</xdr:row>
      <xdr:rowOff>41910</xdr:rowOff>
    </xdr:to>
    <xdr:sp macro="" textlink="">
      <xdr:nvSpPr>
        <xdr:cNvPr id="310" name="円/楕円 309"/>
        <xdr:cNvSpPr/>
      </xdr:nvSpPr>
      <xdr:spPr>
        <a:xfrm>
          <a:off x="86995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33037</xdr:rowOff>
    </xdr:from>
    <xdr:ext cx="378565" cy="259045"/>
    <xdr:sp macro="" textlink="">
      <xdr:nvSpPr>
        <xdr:cNvPr id="311" name="テキスト ボックス 310"/>
        <xdr:cNvSpPr txBox="1"/>
      </xdr:nvSpPr>
      <xdr:spPr>
        <a:xfrm>
          <a:off x="8561017" y="654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149479</xdr:rowOff>
    </xdr:from>
    <xdr:to>
      <xdr:col>11</xdr:col>
      <xdr:colOff>358775</xdr:colOff>
      <xdr:row>37</xdr:row>
      <xdr:rowOff>79629</xdr:rowOff>
    </xdr:to>
    <xdr:sp macro="" textlink="">
      <xdr:nvSpPr>
        <xdr:cNvPr id="312" name="円/楕円 311"/>
        <xdr:cNvSpPr/>
      </xdr:nvSpPr>
      <xdr:spPr>
        <a:xfrm>
          <a:off x="7810500" y="632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70756</xdr:rowOff>
    </xdr:from>
    <xdr:ext cx="469744" cy="259045"/>
    <xdr:sp macro="" textlink="">
      <xdr:nvSpPr>
        <xdr:cNvPr id="313" name="テキスト ボックス 312"/>
        <xdr:cNvSpPr txBox="1"/>
      </xdr:nvSpPr>
      <xdr:spPr>
        <a:xfrm>
          <a:off x="7626427" y="6414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62382</xdr:rowOff>
    </xdr:from>
    <xdr:to>
      <xdr:col>10</xdr:col>
      <xdr:colOff>155575</xdr:colOff>
      <xdr:row>34</xdr:row>
      <xdr:rowOff>163982</xdr:rowOff>
    </xdr:to>
    <xdr:sp macro="" textlink="">
      <xdr:nvSpPr>
        <xdr:cNvPr id="314" name="円/楕円 313"/>
        <xdr:cNvSpPr/>
      </xdr:nvSpPr>
      <xdr:spPr>
        <a:xfrm>
          <a:off x="6921500" y="589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9059</xdr:rowOff>
    </xdr:from>
    <xdr:ext cx="469744" cy="259045"/>
    <xdr:sp macro="" textlink="">
      <xdr:nvSpPr>
        <xdr:cNvPr id="315" name="テキスト ボックス 314"/>
        <xdr:cNvSpPr txBox="1"/>
      </xdr:nvSpPr>
      <xdr:spPr>
        <a:xfrm>
          <a:off x="6737427" y="56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18,498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29" name="テキスト ボックス 328"/>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1" name="テキスト ボックス 330"/>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3" name="テキスト ボックス 332"/>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37" name="テキスト ボックス 336"/>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48042</xdr:rowOff>
    </xdr:from>
    <xdr:to>
      <xdr:col>15</xdr:col>
      <xdr:colOff>180340</xdr:colOff>
      <xdr:row>59</xdr:row>
      <xdr:rowOff>94197</xdr:rowOff>
    </xdr:to>
    <xdr:cxnSp macro="">
      <xdr:nvCxnSpPr>
        <xdr:cNvPr id="341" name="直線コネクタ 340"/>
        <xdr:cNvCxnSpPr/>
      </xdr:nvCxnSpPr>
      <xdr:spPr>
        <a:xfrm flipV="1">
          <a:off x="10475595" y="8791992"/>
          <a:ext cx="1270" cy="141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98024</xdr:rowOff>
    </xdr:from>
    <xdr:ext cx="313932" cy="259045"/>
    <xdr:sp macro="" textlink="">
      <xdr:nvSpPr>
        <xdr:cNvPr id="342" name="農林水産業費最小値テキスト"/>
        <xdr:cNvSpPr txBox="1"/>
      </xdr:nvSpPr>
      <xdr:spPr>
        <a:xfrm>
          <a:off x="10528300" y="102135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15</xdr:col>
      <xdr:colOff>92075</xdr:colOff>
      <xdr:row>59</xdr:row>
      <xdr:rowOff>94197</xdr:rowOff>
    </xdr:from>
    <xdr:to>
      <xdr:col>15</xdr:col>
      <xdr:colOff>269875</xdr:colOff>
      <xdr:row>59</xdr:row>
      <xdr:rowOff>94197</xdr:rowOff>
    </xdr:to>
    <xdr:cxnSp macro="">
      <xdr:nvCxnSpPr>
        <xdr:cNvPr id="343" name="直線コネクタ 342"/>
        <xdr:cNvCxnSpPr/>
      </xdr:nvCxnSpPr>
      <xdr:spPr>
        <a:xfrm>
          <a:off x="10388600" y="1020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166169</xdr:rowOff>
    </xdr:from>
    <xdr:ext cx="534377" cy="259045"/>
    <xdr:sp macro="" textlink="">
      <xdr:nvSpPr>
        <xdr:cNvPr id="344" name="農林水産業費最大値テキスト"/>
        <xdr:cNvSpPr txBox="1"/>
      </xdr:nvSpPr>
      <xdr:spPr>
        <a:xfrm>
          <a:off x="10528300" y="856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13,067</a:t>
          </a:r>
          <a:endParaRPr kumimoji="1" lang="ja-JP" altLang="en-US" sz="1000" b="1">
            <a:latin typeface="ＭＳ Ｐゴシック"/>
          </a:endParaRPr>
        </a:p>
      </xdr:txBody>
    </xdr:sp>
    <xdr:clientData/>
  </xdr:oneCellAnchor>
  <xdr:twoCellAnchor>
    <xdr:from>
      <xdr:col>15</xdr:col>
      <xdr:colOff>92075</xdr:colOff>
      <xdr:row>51</xdr:row>
      <xdr:rowOff>48042</xdr:rowOff>
    </xdr:from>
    <xdr:to>
      <xdr:col>15</xdr:col>
      <xdr:colOff>269875</xdr:colOff>
      <xdr:row>51</xdr:row>
      <xdr:rowOff>48042</xdr:rowOff>
    </xdr:to>
    <xdr:cxnSp macro="">
      <xdr:nvCxnSpPr>
        <xdr:cNvPr id="345" name="直線コネクタ 344"/>
        <xdr:cNvCxnSpPr/>
      </xdr:nvCxnSpPr>
      <xdr:spPr>
        <a:xfrm>
          <a:off x="10388600" y="87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72644</xdr:rowOff>
    </xdr:from>
    <xdr:to>
      <xdr:col>15</xdr:col>
      <xdr:colOff>180975</xdr:colOff>
      <xdr:row>57</xdr:row>
      <xdr:rowOff>142857</xdr:rowOff>
    </xdr:to>
    <xdr:cxnSp macro="">
      <xdr:nvCxnSpPr>
        <xdr:cNvPr id="346" name="直線コネクタ 345"/>
        <xdr:cNvCxnSpPr/>
      </xdr:nvCxnSpPr>
      <xdr:spPr>
        <a:xfrm flipV="1">
          <a:off x="9639300" y="9845294"/>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4734</xdr:rowOff>
    </xdr:from>
    <xdr:ext cx="469744" cy="259045"/>
    <xdr:sp macro="" textlink="">
      <xdr:nvSpPr>
        <xdr:cNvPr id="347" name="農林水産業費平均値テキスト"/>
        <xdr:cNvSpPr txBox="1"/>
      </xdr:nvSpPr>
      <xdr:spPr>
        <a:xfrm>
          <a:off x="10528300" y="9777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26307</xdr:rowOff>
    </xdr:from>
    <xdr:to>
      <xdr:col>15</xdr:col>
      <xdr:colOff>231775</xdr:colOff>
      <xdr:row>57</xdr:row>
      <xdr:rowOff>127907</xdr:rowOff>
    </xdr:to>
    <xdr:sp macro="" textlink="">
      <xdr:nvSpPr>
        <xdr:cNvPr id="348" name="フローチャート : 判断 347"/>
        <xdr:cNvSpPr/>
      </xdr:nvSpPr>
      <xdr:spPr>
        <a:xfrm>
          <a:off x="10426700" y="979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142857</xdr:rowOff>
    </xdr:from>
    <xdr:to>
      <xdr:col>14</xdr:col>
      <xdr:colOff>28575</xdr:colOff>
      <xdr:row>58</xdr:row>
      <xdr:rowOff>13317</xdr:rowOff>
    </xdr:to>
    <xdr:cxnSp macro="">
      <xdr:nvCxnSpPr>
        <xdr:cNvPr id="349" name="直線コネクタ 348"/>
        <xdr:cNvCxnSpPr/>
      </xdr:nvCxnSpPr>
      <xdr:spPr>
        <a:xfrm flipV="1">
          <a:off x="8750300" y="9915507"/>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53</xdr:row>
      <xdr:rowOff>169999</xdr:rowOff>
    </xdr:from>
    <xdr:to>
      <xdr:col>14</xdr:col>
      <xdr:colOff>79375</xdr:colOff>
      <xdr:row>54</xdr:row>
      <xdr:rowOff>100149</xdr:rowOff>
    </xdr:to>
    <xdr:sp macro="" textlink="">
      <xdr:nvSpPr>
        <xdr:cNvPr id="350" name="フローチャート : 判断 349"/>
        <xdr:cNvSpPr/>
      </xdr:nvSpPr>
      <xdr:spPr>
        <a:xfrm>
          <a:off x="9588500" y="925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52</xdr:row>
      <xdr:rowOff>116676</xdr:rowOff>
    </xdr:from>
    <xdr:ext cx="469744" cy="259045"/>
    <xdr:sp macro="" textlink="">
      <xdr:nvSpPr>
        <xdr:cNvPr id="351" name="テキスト ボックス 350"/>
        <xdr:cNvSpPr txBox="1"/>
      </xdr:nvSpPr>
      <xdr:spPr>
        <a:xfrm>
          <a:off x="9404427" y="903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13317</xdr:rowOff>
    </xdr:from>
    <xdr:to>
      <xdr:col>12</xdr:col>
      <xdr:colOff>511175</xdr:colOff>
      <xdr:row>58</xdr:row>
      <xdr:rowOff>33999</xdr:rowOff>
    </xdr:to>
    <xdr:cxnSp macro="">
      <xdr:nvCxnSpPr>
        <xdr:cNvPr id="352" name="直線コネクタ 351"/>
        <xdr:cNvCxnSpPr/>
      </xdr:nvCxnSpPr>
      <xdr:spPr>
        <a:xfrm flipV="1">
          <a:off x="7861300" y="9957417"/>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99785</xdr:rowOff>
    </xdr:from>
    <xdr:to>
      <xdr:col>12</xdr:col>
      <xdr:colOff>561975</xdr:colOff>
      <xdr:row>55</xdr:row>
      <xdr:rowOff>29935</xdr:rowOff>
    </xdr:to>
    <xdr:sp macro="" textlink="">
      <xdr:nvSpPr>
        <xdr:cNvPr id="353" name="フローチャート : 判断 352"/>
        <xdr:cNvSpPr/>
      </xdr:nvSpPr>
      <xdr:spPr>
        <a:xfrm>
          <a:off x="8699500" y="935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53</xdr:row>
      <xdr:rowOff>46462</xdr:rowOff>
    </xdr:from>
    <xdr:ext cx="469744" cy="259045"/>
    <xdr:sp macro="" textlink="">
      <xdr:nvSpPr>
        <xdr:cNvPr id="354" name="テキスト ボックス 353"/>
        <xdr:cNvSpPr txBox="1"/>
      </xdr:nvSpPr>
      <xdr:spPr>
        <a:xfrm>
          <a:off x="8515427" y="913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26270</xdr:rowOff>
    </xdr:from>
    <xdr:to>
      <xdr:col>11</xdr:col>
      <xdr:colOff>307975</xdr:colOff>
      <xdr:row>58</xdr:row>
      <xdr:rowOff>33999</xdr:rowOff>
    </xdr:to>
    <xdr:cxnSp macro="">
      <xdr:nvCxnSpPr>
        <xdr:cNvPr id="355" name="直線コネクタ 354"/>
        <xdr:cNvCxnSpPr/>
      </xdr:nvCxnSpPr>
      <xdr:spPr>
        <a:xfrm>
          <a:off x="6972300" y="9970370"/>
          <a:ext cx="889000" cy="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148662</xdr:rowOff>
    </xdr:from>
    <xdr:to>
      <xdr:col>11</xdr:col>
      <xdr:colOff>358775</xdr:colOff>
      <xdr:row>55</xdr:row>
      <xdr:rowOff>78812</xdr:rowOff>
    </xdr:to>
    <xdr:sp macro="" textlink="">
      <xdr:nvSpPr>
        <xdr:cNvPr id="356" name="フローチャート : 判断 355"/>
        <xdr:cNvSpPr/>
      </xdr:nvSpPr>
      <xdr:spPr>
        <a:xfrm>
          <a:off x="7810500" y="940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53</xdr:row>
      <xdr:rowOff>95339</xdr:rowOff>
    </xdr:from>
    <xdr:ext cx="469744" cy="259045"/>
    <xdr:sp macro="" textlink="">
      <xdr:nvSpPr>
        <xdr:cNvPr id="357" name="テキスト ボックス 356"/>
        <xdr:cNvSpPr txBox="1"/>
      </xdr:nvSpPr>
      <xdr:spPr>
        <a:xfrm>
          <a:off x="7626427" y="918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162596</xdr:rowOff>
    </xdr:from>
    <xdr:to>
      <xdr:col>10</xdr:col>
      <xdr:colOff>155575</xdr:colOff>
      <xdr:row>55</xdr:row>
      <xdr:rowOff>92746</xdr:rowOff>
    </xdr:to>
    <xdr:sp macro="" textlink="">
      <xdr:nvSpPr>
        <xdr:cNvPr id="358" name="フローチャート : 判断 357"/>
        <xdr:cNvSpPr/>
      </xdr:nvSpPr>
      <xdr:spPr>
        <a:xfrm>
          <a:off x="6921500" y="94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53</xdr:row>
      <xdr:rowOff>109273</xdr:rowOff>
    </xdr:from>
    <xdr:ext cx="469744" cy="259045"/>
    <xdr:sp macro="" textlink="">
      <xdr:nvSpPr>
        <xdr:cNvPr id="359" name="テキスト ボックス 358"/>
        <xdr:cNvSpPr txBox="1"/>
      </xdr:nvSpPr>
      <xdr:spPr>
        <a:xfrm>
          <a:off x="6737427" y="919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21844</xdr:rowOff>
    </xdr:from>
    <xdr:to>
      <xdr:col>15</xdr:col>
      <xdr:colOff>231775</xdr:colOff>
      <xdr:row>57</xdr:row>
      <xdr:rowOff>123444</xdr:rowOff>
    </xdr:to>
    <xdr:sp macro="" textlink="">
      <xdr:nvSpPr>
        <xdr:cNvPr id="365" name="円/楕円 364"/>
        <xdr:cNvSpPr/>
      </xdr:nvSpPr>
      <xdr:spPr>
        <a:xfrm>
          <a:off x="10426700" y="979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44721</xdr:rowOff>
    </xdr:from>
    <xdr:ext cx="469744" cy="259045"/>
    <xdr:sp macro="" textlink="">
      <xdr:nvSpPr>
        <xdr:cNvPr id="366" name="農林水産業費該当値テキスト"/>
        <xdr:cNvSpPr txBox="1"/>
      </xdr:nvSpPr>
      <xdr:spPr>
        <a:xfrm>
          <a:off x="10528300" y="964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92057</xdr:rowOff>
    </xdr:from>
    <xdr:to>
      <xdr:col>14</xdr:col>
      <xdr:colOff>79375</xdr:colOff>
      <xdr:row>58</xdr:row>
      <xdr:rowOff>22207</xdr:rowOff>
    </xdr:to>
    <xdr:sp macro="" textlink="">
      <xdr:nvSpPr>
        <xdr:cNvPr id="367" name="円/楕円 366"/>
        <xdr:cNvSpPr/>
      </xdr:nvSpPr>
      <xdr:spPr>
        <a:xfrm>
          <a:off x="9588500" y="986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13334</xdr:rowOff>
    </xdr:from>
    <xdr:ext cx="469744" cy="259045"/>
    <xdr:sp macro="" textlink="">
      <xdr:nvSpPr>
        <xdr:cNvPr id="368" name="テキスト ボックス 367"/>
        <xdr:cNvSpPr txBox="1"/>
      </xdr:nvSpPr>
      <xdr:spPr>
        <a:xfrm>
          <a:off x="9404427" y="995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133967</xdr:rowOff>
    </xdr:from>
    <xdr:to>
      <xdr:col>12</xdr:col>
      <xdr:colOff>561975</xdr:colOff>
      <xdr:row>58</xdr:row>
      <xdr:rowOff>64117</xdr:rowOff>
    </xdr:to>
    <xdr:sp macro="" textlink="">
      <xdr:nvSpPr>
        <xdr:cNvPr id="369" name="円/楕円 368"/>
        <xdr:cNvSpPr/>
      </xdr:nvSpPr>
      <xdr:spPr>
        <a:xfrm>
          <a:off x="8699500" y="990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55244</xdr:rowOff>
    </xdr:from>
    <xdr:ext cx="469744" cy="259045"/>
    <xdr:sp macro="" textlink="">
      <xdr:nvSpPr>
        <xdr:cNvPr id="370" name="テキスト ボックス 369"/>
        <xdr:cNvSpPr txBox="1"/>
      </xdr:nvSpPr>
      <xdr:spPr>
        <a:xfrm>
          <a:off x="8515427" y="999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154649</xdr:rowOff>
    </xdr:from>
    <xdr:to>
      <xdr:col>11</xdr:col>
      <xdr:colOff>358775</xdr:colOff>
      <xdr:row>58</xdr:row>
      <xdr:rowOff>84799</xdr:rowOff>
    </xdr:to>
    <xdr:sp macro="" textlink="">
      <xdr:nvSpPr>
        <xdr:cNvPr id="371" name="円/楕円 370"/>
        <xdr:cNvSpPr/>
      </xdr:nvSpPr>
      <xdr:spPr>
        <a:xfrm>
          <a:off x="7810500" y="992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75926</xdr:rowOff>
    </xdr:from>
    <xdr:ext cx="469744" cy="259045"/>
    <xdr:sp macro="" textlink="">
      <xdr:nvSpPr>
        <xdr:cNvPr id="372" name="テキスト ボックス 371"/>
        <xdr:cNvSpPr txBox="1"/>
      </xdr:nvSpPr>
      <xdr:spPr>
        <a:xfrm>
          <a:off x="7626427" y="1002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146920</xdr:rowOff>
    </xdr:from>
    <xdr:to>
      <xdr:col>10</xdr:col>
      <xdr:colOff>155575</xdr:colOff>
      <xdr:row>58</xdr:row>
      <xdr:rowOff>77070</xdr:rowOff>
    </xdr:to>
    <xdr:sp macro="" textlink="">
      <xdr:nvSpPr>
        <xdr:cNvPr id="373" name="円/楕円 372"/>
        <xdr:cNvSpPr/>
      </xdr:nvSpPr>
      <xdr:spPr>
        <a:xfrm>
          <a:off x="6921500" y="99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68197</xdr:rowOff>
    </xdr:from>
    <xdr:ext cx="469744" cy="259045"/>
    <xdr:sp macro="" textlink="">
      <xdr:nvSpPr>
        <xdr:cNvPr id="374" name="テキスト ボックス 373"/>
        <xdr:cNvSpPr txBox="1"/>
      </xdr:nvSpPr>
      <xdr:spPr>
        <a:xfrm>
          <a:off x="6737427" y="1001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70</xdr:row>
      <xdr:rowOff>111777</xdr:rowOff>
    </xdr:from>
    <xdr:ext cx="531299" cy="259045"/>
    <xdr:sp macro="" textlink="">
      <xdr:nvSpPr>
        <xdr:cNvPr id="390" name="テキスト ボックス 389"/>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137014</xdr:rowOff>
    </xdr:from>
    <xdr:to>
      <xdr:col>15</xdr:col>
      <xdr:colOff>180340</xdr:colOff>
      <xdr:row>77</xdr:row>
      <xdr:rowOff>92094</xdr:rowOff>
    </xdr:to>
    <xdr:cxnSp macro="">
      <xdr:nvCxnSpPr>
        <xdr:cNvPr id="394" name="直線コネクタ 393"/>
        <xdr:cNvCxnSpPr/>
      </xdr:nvCxnSpPr>
      <xdr:spPr>
        <a:xfrm flipV="1">
          <a:off x="10475595" y="12138514"/>
          <a:ext cx="1270" cy="11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95921</xdr:rowOff>
    </xdr:from>
    <xdr:ext cx="469744" cy="259045"/>
    <xdr:sp macro="" textlink="">
      <xdr:nvSpPr>
        <xdr:cNvPr id="395" name="商工費最小値テキスト"/>
        <xdr:cNvSpPr txBox="1"/>
      </xdr:nvSpPr>
      <xdr:spPr>
        <a:xfrm>
          <a:off x="10528300" y="1329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a:t>
          </a:r>
          <a:endParaRPr kumimoji="1" lang="ja-JP" altLang="en-US" sz="1000" b="1">
            <a:latin typeface="ＭＳ Ｐゴシック"/>
          </a:endParaRPr>
        </a:p>
      </xdr:txBody>
    </xdr:sp>
    <xdr:clientData/>
  </xdr:oneCellAnchor>
  <xdr:twoCellAnchor>
    <xdr:from>
      <xdr:col>15</xdr:col>
      <xdr:colOff>92075</xdr:colOff>
      <xdr:row>77</xdr:row>
      <xdr:rowOff>92094</xdr:rowOff>
    </xdr:from>
    <xdr:to>
      <xdr:col>15</xdr:col>
      <xdr:colOff>269875</xdr:colOff>
      <xdr:row>77</xdr:row>
      <xdr:rowOff>92094</xdr:rowOff>
    </xdr:to>
    <xdr:cxnSp macro="">
      <xdr:nvCxnSpPr>
        <xdr:cNvPr id="396" name="直線コネクタ 395"/>
        <xdr:cNvCxnSpPr/>
      </xdr:nvCxnSpPr>
      <xdr:spPr>
        <a:xfrm>
          <a:off x="10388600" y="13293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83691</xdr:rowOff>
    </xdr:from>
    <xdr:ext cx="534377" cy="259045"/>
    <xdr:sp macro="" textlink="">
      <xdr:nvSpPr>
        <xdr:cNvPr id="397" name="商工費最大値テキスト"/>
        <xdr:cNvSpPr txBox="1"/>
      </xdr:nvSpPr>
      <xdr:spPr>
        <a:xfrm>
          <a:off x="10528300" y="1191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22,047</a:t>
          </a:r>
          <a:endParaRPr kumimoji="1" lang="ja-JP" altLang="en-US" sz="1000" b="1">
            <a:latin typeface="ＭＳ Ｐゴシック"/>
          </a:endParaRPr>
        </a:p>
      </xdr:txBody>
    </xdr:sp>
    <xdr:clientData/>
  </xdr:oneCellAnchor>
  <xdr:twoCellAnchor>
    <xdr:from>
      <xdr:col>15</xdr:col>
      <xdr:colOff>92075</xdr:colOff>
      <xdr:row>70</xdr:row>
      <xdr:rowOff>137014</xdr:rowOff>
    </xdr:from>
    <xdr:to>
      <xdr:col>15</xdr:col>
      <xdr:colOff>269875</xdr:colOff>
      <xdr:row>70</xdr:row>
      <xdr:rowOff>137014</xdr:rowOff>
    </xdr:to>
    <xdr:cxnSp macro="">
      <xdr:nvCxnSpPr>
        <xdr:cNvPr id="398" name="直線コネクタ 397"/>
        <xdr:cNvCxnSpPr/>
      </xdr:nvCxnSpPr>
      <xdr:spPr>
        <a:xfrm>
          <a:off x="10388600" y="1213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3397</xdr:rowOff>
    </xdr:from>
    <xdr:to>
      <xdr:col>15</xdr:col>
      <xdr:colOff>180975</xdr:colOff>
      <xdr:row>75</xdr:row>
      <xdr:rowOff>141357</xdr:rowOff>
    </xdr:to>
    <xdr:cxnSp macro="">
      <xdr:nvCxnSpPr>
        <xdr:cNvPr id="399" name="直線コネクタ 398"/>
        <xdr:cNvCxnSpPr/>
      </xdr:nvCxnSpPr>
      <xdr:spPr>
        <a:xfrm flipV="1">
          <a:off x="9639300" y="12862147"/>
          <a:ext cx="838200" cy="13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103560</xdr:rowOff>
    </xdr:from>
    <xdr:ext cx="469744" cy="259045"/>
    <xdr:sp macro="" textlink="">
      <xdr:nvSpPr>
        <xdr:cNvPr id="400" name="商工費平均値テキスト"/>
        <xdr:cNvSpPr txBox="1"/>
      </xdr:nvSpPr>
      <xdr:spPr>
        <a:xfrm>
          <a:off x="10528300" y="12962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125133</xdr:rowOff>
    </xdr:from>
    <xdr:to>
      <xdr:col>15</xdr:col>
      <xdr:colOff>231775</xdr:colOff>
      <xdr:row>76</xdr:row>
      <xdr:rowOff>55283</xdr:rowOff>
    </xdr:to>
    <xdr:sp macro="" textlink="">
      <xdr:nvSpPr>
        <xdr:cNvPr id="401" name="フローチャート : 判断 400"/>
        <xdr:cNvSpPr/>
      </xdr:nvSpPr>
      <xdr:spPr>
        <a:xfrm>
          <a:off x="10426700" y="1298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49974</xdr:rowOff>
    </xdr:from>
    <xdr:to>
      <xdr:col>14</xdr:col>
      <xdr:colOff>28575</xdr:colOff>
      <xdr:row>75</xdr:row>
      <xdr:rowOff>141357</xdr:rowOff>
    </xdr:to>
    <xdr:cxnSp macro="">
      <xdr:nvCxnSpPr>
        <xdr:cNvPr id="402" name="直線コネクタ 401"/>
        <xdr:cNvCxnSpPr/>
      </xdr:nvCxnSpPr>
      <xdr:spPr>
        <a:xfrm>
          <a:off x="8750300" y="12908724"/>
          <a:ext cx="889000" cy="9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14491</xdr:rowOff>
    </xdr:from>
    <xdr:to>
      <xdr:col>14</xdr:col>
      <xdr:colOff>79375</xdr:colOff>
      <xdr:row>75</xdr:row>
      <xdr:rowOff>116091</xdr:rowOff>
    </xdr:to>
    <xdr:sp macro="" textlink="">
      <xdr:nvSpPr>
        <xdr:cNvPr id="403" name="フローチャート : 判断 402"/>
        <xdr:cNvSpPr/>
      </xdr:nvSpPr>
      <xdr:spPr>
        <a:xfrm>
          <a:off x="9588500" y="1287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73</xdr:row>
      <xdr:rowOff>132618</xdr:rowOff>
    </xdr:from>
    <xdr:ext cx="469744" cy="259045"/>
    <xdr:sp macro="" textlink="">
      <xdr:nvSpPr>
        <xdr:cNvPr id="404" name="テキスト ボックス 403"/>
        <xdr:cNvSpPr txBox="1"/>
      </xdr:nvSpPr>
      <xdr:spPr>
        <a:xfrm>
          <a:off x="9404427" y="1264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49974</xdr:rowOff>
    </xdr:from>
    <xdr:to>
      <xdr:col>12</xdr:col>
      <xdr:colOff>511175</xdr:colOff>
      <xdr:row>75</xdr:row>
      <xdr:rowOff>133814</xdr:rowOff>
    </xdr:to>
    <xdr:cxnSp macro="">
      <xdr:nvCxnSpPr>
        <xdr:cNvPr id="405" name="直線コネクタ 404"/>
        <xdr:cNvCxnSpPr/>
      </xdr:nvCxnSpPr>
      <xdr:spPr>
        <a:xfrm flipV="1">
          <a:off x="7861300" y="12908724"/>
          <a:ext cx="889000" cy="8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74</xdr:row>
      <xdr:rowOff>168625</xdr:rowOff>
    </xdr:from>
    <xdr:to>
      <xdr:col>12</xdr:col>
      <xdr:colOff>561975</xdr:colOff>
      <xdr:row>75</xdr:row>
      <xdr:rowOff>98775</xdr:rowOff>
    </xdr:to>
    <xdr:sp macro="" textlink="">
      <xdr:nvSpPr>
        <xdr:cNvPr id="406" name="フローチャート : 判断 405"/>
        <xdr:cNvSpPr/>
      </xdr:nvSpPr>
      <xdr:spPr>
        <a:xfrm>
          <a:off x="8699500" y="128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73</xdr:row>
      <xdr:rowOff>115302</xdr:rowOff>
    </xdr:from>
    <xdr:ext cx="469744" cy="259045"/>
    <xdr:sp macro="" textlink="">
      <xdr:nvSpPr>
        <xdr:cNvPr id="407" name="テキスト ボックス 406"/>
        <xdr:cNvSpPr txBox="1"/>
      </xdr:nvSpPr>
      <xdr:spPr>
        <a:xfrm>
          <a:off x="8515427" y="126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79978</xdr:rowOff>
    </xdr:from>
    <xdr:to>
      <xdr:col>11</xdr:col>
      <xdr:colOff>307975</xdr:colOff>
      <xdr:row>75</xdr:row>
      <xdr:rowOff>133814</xdr:rowOff>
    </xdr:to>
    <xdr:cxnSp macro="">
      <xdr:nvCxnSpPr>
        <xdr:cNvPr id="408" name="直線コネクタ 407"/>
        <xdr:cNvCxnSpPr/>
      </xdr:nvCxnSpPr>
      <xdr:spPr>
        <a:xfrm>
          <a:off x="6972300" y="12938728"/>
          <a:ext cx="889000" cy="5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13405</xdr:rowOff>
    </xdr:from>
    <xdr:to>
      <xdr:col>11</xdr:col>
      <xdr:colOff>358775</xdr:colOff>
      <xdr:row>75</xdr:row>
      <xdr:rowOff>115005</xdr:rowOff>
    </xdr:to>
    <xdr:sp macro="" textlink="">
      <xdr:nvSpPr>
        <xdr:cNvPr id="409" name="フローチャート : 判断 408"/>
        <xdr:cNvSpPr/>
      </xdr:nvSpPr>
      <xdr:spPr>
        <a:xfrm>
          <a:off x="7810500" y="128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73</xdr:row>
      <xdr:rowOff>131532</xdr:rowOff>
    </xdr:from>
    <xdr:ext cx="469744" cy="259045"/>
    <xdr:sp macro="" textlink="">
      <xdr:nvSpPr>
        <xdr:cNvPr id="410" name="テキスト ボックス 409"/>
        <xdr:cNvSpPr txBox="1"/>
      </xdr:nvSpPr>
      <xdr:spPr>
        <a:xfrm>
          <a:off x="7626427" y="1264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22434</xdr:rowOff>
    </xdr:from>
    <xdr:to>
      <xdr:col>10</xdr:col>
      <xdr:colOff>155575</xdr:colOff>
      <xdr:row>75</xdr:row>
      <xdr:rowOff>124034</xdr:rowOff>
    </xdr:to>
    <xdr:sp macro="" textlink="">
      <xdr:nvSpPr>
        <xdr:cNvPr id="411" name="フローチャート : 判断 410"/>
        <xdr:cNvSpPr/>
      </xdr:nvSpPr>
      <xdr:spPr>
        <a:xfrm>
          <a:off x="6921500" y="1288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73</xdr:row>
      <xdr:rowOff>140561</xdr:rowOff>
    </xdr:from>
    <xdr:ext cx="469744" cy="259045"/>
    <xdr:sp macro="" textlink="">
      <xdr:nvSpPr>
        <xdr:cNvPr id="412" name="テキスト ボックス 411"/>
        <xdr:cNvSpPr txBox="1"/>
      </xdr:nvSpPr>
      <xdr:spPr>
        <a:xfrm>
          <a:off x="6737427" y="1265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124047</xdr:rowOff>
    </xdr:from>
    <xdr:to>
      <xdr:col>15</xdr:col>
      <xdr:colOff>231775</xdr:colOff>
      <xdr:row>75</xdr:row>
      <xdr:rowOff>54197</xdr:rowOff>
    </xdr:to>
    <xdr:sp macro="" textlink="">
      <xdr:nvSpPr>
        <xdr:cNvPr id="418" name="円/楕円 417"/>
        <xdr:cNvSpPr/>
      </xdr:nvSpPr>
      <xdr:spPr>
        <a:xfrm>
          <a:off x="10426700" y="1281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146924</xdr:rowOff>
    </xdr:from>
    <xdr:ext cx="469744" cy="259045"/>
    <xdr:sp macro="" textlink="">
      <xdr:nvSpPr>
        <xdr:cNvPr id="419" name="商工費該当値テキスト"/>
        <xdr:cNvSpPr txBox="1"/>
      </xdr:nvSpPr>
      <xdr:spPr>
        <a:xfrm>
          <a:off x="10528300" y="1266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9,385</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90557</xdr:rowOff>
    </xdr:from>
    <xdr:to>
      <xdr:col>14</xdr:col>
      <xdr:colOff>79375</xdr:colOff>
      <xdr:row>76</xdr:row>
      <xdr:rowOff>20707</xdr:rowOff>
    </xdr:to>
    <xdr:sp macro="" textlink="">
      <xdr:nvSpPr>
        <xdr:cNvPr id="420" name="円/楕円 419"/>
        <xdr:cNvSpPr/>
      </xdr:nvSpPr>
      <xdr:spPr>
        <a:xfrm>
          <a:off x="9588500" y="1294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11834</xdr:rowOff>
    </xdr:from>
    <xdr:ext cx="469744" cy="259045"/>
    <xdr:sp macro="" textlink="">
      <xdr:nvSpPr>
        <xdr:cNvPr id="421" name="テキスト ボックス 420"/>
        <xdr:cNvSpPr txBox="1"/>
      </xdr:nvSpPr>
      <xdr:spPr>
        <a:xfrm>
          <a:off x="9404427" y="13042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6,971</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170624</xdr:rowOff>
    </xdr:from>
    <xdr:to>
      <xdr:col>12</xdr:col>
      <xdr:colOff>561975</xdr:colOff>
      <xdr:row>75</xdr:row>
      <xdr:rowOff>100774</xdr:rowOff>
    </xdr:to>
    <xdr:sp macro="" textlink="">
      <xdr:nvSpPr>
        <xdr:cNvPr id="422" name="円/楕円 421"/>
        <xdr:cNvSpPr/>
      </xdr:nvSpPr>
      <xdr:spPr>
        <a:xfrm>
          <a:off x="8699500" y="1285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91901</xdr:rowOff>
    </xdr:from>
    <xdr:ext cx="469744" cy="259045"/>
    <xdr:sp macro="" textlink="">
      <xdr:nvSpPr>
        <xdr:cNvPr id="423" name="テキスト ボックス 422"/>
        <xdr:cNvSpPr txBox="1"/>
      </xdr:nvSpPr>
      <xdr:spPr>
        <a:xfrm>
          <a:off x="8515427" y="1295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8,570</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83014</xdr:rowOff>
    </xdr:from>
    <xdr:to>
      <xdr:col>11</xdr:col>
      <xdr:colOff>358775</xdr:colOff>
      <xdr:row>76</xdr:row>
      <xdr:rowOff>13164</xdr:rowOff>
    </xdr:to>
    <xdr:sp macro="" textlink="">
      <xdr:nvSpPr>
        <xdr:cNvPr id="424" name="円/楕円 423"/>
        <xdr:cNvSpPr/>
      </xdr:nvSpPr>
      <xdr:spPr>
        <a:xfrm>
          <a:off x="7810500" y="1294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4291</xdr:rowOff>
    </xdr:from>
    <xdr:ext cx="469744" cy="259045"/>
    <xdr:sp macro="" textlink="">
      <xdr:nvSpPr>
        <xdr:cNvPr id="425" name="テキスト ボックス 424"/>
        <xdr:cNvSpPr txBox="1"/>
      </xdr:nvSpPr>
      <xdr:spPr>
        <a:xfrm>
          <a:off x="7626427" y="13034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7,103</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29178</xdr:rowOff>
    </xdr:from>
    <xdr:to>
      <xdr:col>10</xdr:col>
      <xdr:colOff>155575</xdr:colOff>
      <xdr:row>75</xdr:row>
      <xdr:rowOff>130778</xdr:rowOff>
    </xdr:to>
    <xdr:sp macro="" textlink="">
      <xdr:nvSpPr>
        <xdr:cNvPr id="426" name="円/楕円 425"/>
        <xdr:cNvSpPr/>
      </xdr:nvSpPr>
      <xdr:spPr>
        <a:xfrm>
          <a:off x="6921500" y="1288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121905</xdr:rowOff>
    </xdr:from>
    <xdr:ext cx="469744" cy="259045"/>
    <xdr:sp macro="" textlink="">
      <xdr:nvSpPr>
        <xdr:cNvPr id="427" name="テキスト ボックス 426"/>
        <xdr:cNvSpPr txBox="1"/>
      </xdr:nvSpPr>
      <xdr:spPr>
        <a:xfrm>
          <a:off x="6737427" y="1298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38" name="テキスト ボックス 437"/>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0" name="テキスト ボックス 43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8" name="テキスト ボックス 447"/>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50" name="テキスト ボックス 449"/>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4271</xdr:rowOff>
    </xdr:from>
    <xdr:to>
      <xdr:col>15</xdr:col>
      <xdr:colOff>180340</xdr:colOff>
      <xdr:row>99</xdr:row>
      <xdr:rowOff>42545</xdr:rowOff>
    </xdr:to>
    <xdr:cxnSp macro="">
      <xdr:nvCxnSpPr>
        <xdr:cNvPr id="454" name="直線コネクタ 453"/>
        <xdr:cNvCxnSpPr/>
      </xdr:nvCxnSpPr>
      <xdr:spPr>
        <a:xfrm flipV="1">
          <a:off x="10475595" y="15434771"/>
          <a:ext cx="1270" cy="1581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46372</xdr:rowOff>
    </xdr:from>
    <xdr:ext cx="534377" cy="259045"/>
    <xdr:sp macro="" textlink="">
      <xdr:nvSpPr>
        <xdr:cNvPr id="455" name="土木費最小値テキスト"/>
        <xdr:cNvSpPr txBox="1"/>
      </xdr:nvSpPr>
      <xdr:spPr>
        <a:xfrm>
          <a:off x="10528300" y="1701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21,725</a:t>
          </a:r>
          <a:endParaRPr kumimoji="1" lang="ja-JP" altLang="en-US" sz="1000" b="1">
            <a:latin typeface="ＭＳ Ｐゴシック"/>
          </a:endParaRPr>
        </a:p>
      </xdr:txBody>
    </xdr:sp>
    <xdr:clientData/>
  </xdr:oneCellAnchor>
  <xdr:twoCellAnchor>
    <xdr:from>
      <xdr:col>15</xdr:col>
      <xdr:colOff>92075</xdr:colOff>
      <xdr:row>99</xdr:row>
      <xdr:rowOff>42545</xdr:rowOff>
    </xdr:from>
    <xdr:to>
      <xdr:col>15</xdr:col>
      <xdr:colOff>269875</xdr:colOff>
      <xdr:row>99</xdr:row>
      <xdr:rowOff>42545</xdr:rowOff>
    </xdr:to>
    <xdr:cxnSp macro="">
      <xdr:nvCxnSpPr>
        <xdr:cNvPr id="456" name="直線コネクタ 455"/>
        <xdr:cNvCxnSpPr/>
      </xdr:nvCxnSpPr>
      <xdr:spPr>
        <a:xfrm>
          <a:off x="10388600" y="17016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122398</xdr:rowOff>
    </xdr:from>
    <xdr:ext cx="534377" cy="259045"/>
    <xdr:sp macro="" textlink="">
      <xdr:nvSpPr>
        <xdr:cNvPr id="457" name="土木費最大値テキスト"/>
        <xdr:cNvSpPr txBox="1"/>
      </xdr:nvSpPr>
      <xdr:spPr>
        <a:xfrm>
          <a:off x="10528300" y="1520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70,147</a:t>
          </a:r>
          <a:endParaRPr kumimoji="1" lang="ja-JP" altLang="en-US" sz="1000" b="1">
            <a:latin typeface="ＭＳ Ｐゴシック"/>
          </a:endParaRPr>
        </a:p>
      </xdr:txBody>
    </xdr:sp>
    <xdr:clientData/>
  </xdr:oneCellAnchor>
  <xdr:twoCellAnchor>
    <xdr:from>
      <xdr:col>15</xdr:col>
      <xdr:colOff>92075</xdr:colOff>
      <xdr:row>90</xdr:row>
      <xdr:rowOff>4271</xdr:rowOff>
    </xdr:from>
    <xdr:to>
      <xdr:col>15</xdr:col>
      <xdr:colOff>269875</xdr:colOff>
      <xdr:row>90</xdr:row>
      <xdr:rowOff>4271</xdr:rowOff>
    </xdr:to>
    <xdr:cxnSp macro="">
      <xdr:nvCxnSpPr>
        <xdr:cNvPr id="458" name="直線コネクタ 457"/>
        <xdr:cNvCxnSpPr/>
      </xdr:nvCxnSpPr>
      <xdr:spPr>
        <a:xfrm>
          <a:off x="10388600" y="15434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9593</xdr:rowOff>
    </xdr:from>
    <xdr:to>
      <xdr:col>15</xdr:col>
      <xdr:colOff>180975</xdr:colOff>
      <xdr:row>98</xdr:row>
      <xdr:rowOff>167883</xdr:rowOff>
    </xdr:to>
    <xdr:cxnSp macro="">
      <xdr:nvCxnSpPr>
        <xdr:cNvPr id="459" name="直線コネクタ 458"/>
        <xdr:cNvCxnSpPr/>
      </xdr:nvCxnSpPr>
      <xdr:spPr>
        <a:xfrm>
          <a:off x="9639300" y="16811693"/>
          <a:ext cx="838200" cy="15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71936</xdr:rowOff>
    </xdr:from>
    <xdr:ext cx="534377" cy="259045"/>
    <xdr:sp macro="" textlink="">
      <xdr:nvSpPr>
        <xdr:cNvPr id="460" name="土木費平均値テキスト"/>
        <xdr:cNvSpPr txBox="1"/>
      </xdr:nvSpPr>
      <xdr:spPr>
        <a:xfrm>
          <a:off x="10528300" y="16359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49059</xdr:rowOff>
    </xdr:from>
    <xdr:to>
      <xdr:col>15</xdr:col>
      <xdr:colOff>231775</xdr:colOff>
      <xdr:row>96</xdr:row>
      <xdr:rowOff>150659</xdr:rowOff>
    </xdr:to>
    <xdr:sp macro="" textlink="">
      <xdr:nvSpPr>
        <xdr:cNvPr id="461" name="フローチャート : 判断 460"/>
        <xdr:cNvSpPr/>
      </xdr:nvSpPr>
      <xdr:spPr>
        <a:xfrm>
          <a:off x="10426700" y="165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9593</xdr:rowOff>
    </xdr:from>
    <xdr:to>
      <xdr:col>14</xdr:col>
      <xdr:colOff>28575</xdr:colOff>
      <xdr:row>98</xdr:row>
      <xdr:rowOff>117199</xdr:rowOff>
    </xdr:to>
    <xdr:cxnSp macro="">
      <xdr:nvCxnSpPr>
        <xdr:cNvPr id="462" name="直線コネクタ 461"/>
        <xdr:cNvCxnSpPr/>
      </xdr:nvCxnSpPr>
      <xdr:spPr>
        <a:xfrm flipV="1">
          <a:off x="8750300" y="16811693"/>
          <a:ext cx="889000" cy="10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55166</xdr:rowOff>
    </xdr:from>
    <xdr:to>
      <xdr:col>14</xdr:col>
      <xdr:colOff>79375</xdr:colOff>
      <xdr:row>95</xdr:row>
      <xdr:rowOff>156766</xdr:rowOff>
    </xdr:to>
    <xdr:sp macro="" textlink="">
      <xdr:nvSpPr>
        <xdr:cNvPr id="463" name="フローチャート : 判断 462"/>
        <xdr:cNvSpPr/>
      </xdr:nvSpPr>
      <xdr:spPr>
        <a:xfrm>
          <a:off x="9588500" y="1634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1843</xdr:rowOff>
    </xdr:from>
    <xdr:ext cx="534377" cy="259045"/>
    <xdr:sp macro="" textlink="">
      <xdr:nvSpPr>
        <xdr:cNvPr id="464" name="テキスト ボックス 463"/>
        <xdr:cNvSpPr txBox="1"/>
      </xdr:nvSpPr>
      <xdr:spPr>
        <a:xfrm>
          <a:off x="9372111" y="1611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117199</xdr:rowOff>
    </xdr:from>
    <xdr:to>
      <xdr:col>12</xdr:col>
      <xdr:colOff>511175</xdr:colOff>
      <xdr:row>99</xdr:row>
      <xdr:rowOff>59527</xdr:rowOff>
    </xdr:to>
    <xdr:cxnSp macro="">
      <xdr:nvCxnSpPr>
        <xdr:cNvPr id="465" name="直線コネクタ 464"/>
        <xdr:cNvCxnSpPr/>
      </xdr:nvCxnSpPr>
      <xdr:spPr>
        <a:xfrm flipV="1">
          <a:off x="7861300" y="16919299"/>
          <a:ext cx="889000" cy="11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155814</xdr:rowOff>
    </xdr:from>
    <xdr:to>
      <xdr:col>12</xdr:col>
      <xdr:colOff>561975</xdr:colOff>
      <xdr:row>95</xdr:row>
      <xdr:rowOff>85964</xdr:rowOff>
    </xdr:to>
    <xdr:sp macro="" textlink="">
      <xdr:nvSpPr>
        <xdr:cNvPr id="466" name="フローチャート : 判断 465"/>
        <xdr:cNvSpPr/>
      </xdr:nvSpPr>
      <xdr:spPr>
        <a:xfrm>
          <a:off x="8699500" y="162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102491</xdr:rowOff>
    </xdr:from>
    <xdr:ext cx="534377" cy="259045"/>
    <xdr:sp macro="" textlink="">
      <xdr:nvSpPr>
        <xdr:cNvPr id="467" name="テキスト ボックス 466"/>
        <xdr:cNvSpPr txBox="1"/>
      </xdr:nvSpPr>
      <xdr:spPr>
        <a:xfrm>
          <a:off x="8483111" y="160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106880</xdr:rowOff>
    </xdr:from>
    <xdr:to>
      <xdr:col>11</xdr:col>
      <xdr:colOff>307975</xdr:colOff>
      <xdr:row>99</xdr:row>
      <xdr:rowOff>59527</xdr:rowOff>
    </xdr:to>
    <xdr:cxnSp macro="">
      <xdr:nvCxnSpPr>
        <xdr:cNvPr id="468" name="直線コネクタ 467"/>
        <xdr:cNvCxnSpPr/>
      </xdr:nvCxnSpPr>
      <xdr:spPr>
        <a:xfrm>
          <a:off x="6972300" y="16737530"/>
          <a:ext cx="889000" cy="29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88050</xdr:rowOff>
    </xdr:from>
    <xdr:to>
      <xdr:col>11</xdr:col>
      <xdr:colOff>358775</xdr:colOff>
      <xdr:row>96</xdr:row>
      <xdr:rowOff>18200</xdr:rowOff>
    </xdr:to>
    <xdr:sp macro="" textlink="">
      <xdr:nvSpPr>
        <xdr:cNvPr id="469" name="フローチャート : 判断 468"/>
        <xdr:cNvSpPr/>
      </xdr:nvSpPr>
      <xdr:spPr>
        <a:xfrm>
          <a:off x="7810500" y="163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34727</xdr:rowOff>
    </xdr:from>
    <xdr:ext cx="534377" cy="259045"/>
    <xdr:sp macro="" textlink="">
      <xdr:nvSpPr>
        <xdr:cNvPr id="470" name="テキスト ボックス 469"/>
        <xdr:cNvSpPr txBox="1"/>
      </xdr:nvSpPr>
      <xdr:spPr>
        <a:xfrm>
          <a:off x="7594111" y="1615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82564</xdr:rowOff>
    </xdr:from>
    <xdr:to>
      <xdr:col>10</xdr:col>
      <xdr:colOff>155575</xdr:colOff>
      <xdr:row>96</xdr:row>
      <xdr:rowOff>12714</xdr:rowOff>
    </xdr:to>
    <xdr:sp macro="" textlink="">
      <xdr:nvSpPr>
        <xdr:cNvPr id="471" name="フローチャート : 判断 470"/>
        <xdr:cNvSpPr/>
      </xdr:nvSpPr>
      <xdr:spPr>
        <a:xfrm>
          <a:off x="6921500" y="1637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29241</xdr:rowOff>
    </xdr:from>
    <xdr:ext cx="534377" cy="259045"/>
    <xdr:sp macro="" textlink="">
      <xdr:nvSpPr>
        <xdr:cNvPr id="472" name="テキスト ボックス 471"/>
        <xdr:cNvSpPr txBox="1"/>
      </xdr:nvSpPr>
      <xdr:spPr>
        <a:xfrm>
          <a:off x="6705111" y="1614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117083</xdr:rowOff>
    </xdr:from>
    <xdr:to>
      <xdr:col>15</xdr:col>
      <xdr:colOff>231775</xdr:colOff>
      <xdr:row>99</xdr:row>
      <xdr:rowOff>47233</xdr:rowOff>
    </xdr:to>
    <xdr:sp macro="" textlink="">
      <xdr:nvSpPr>
        <xdr:cNvPr id="478" name="円/楕円 477"/>
        <xdr:cNvSpPr/>
      </xdr:nvSpPr>
      <xdr:spPr>
        <a:xfrm>
          <a:off x="10426700" y="1691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32010</xdr:rowOff>
    </xdr:from>
    <xdr:ext cx="534377" cy="259045"/>
    <xdr:sp macro="" textlink="">
      <xdr:nvSpPr>
        <xdr:cNvPr id="479" name="土木費該当値テキスト"/>
        <xdr:cNvSpPr txBox="1"/>
      </xdr:nvSpPr>
      <xdr:spPr>
        <a:xfrm>
          <a:off x="10528300" y="1683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23,137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130243</xdr:rowOff>
    </xdr:from>
    <xdr:to>
      <xdr:col>14</xdr:col>
      <xdr:colOff>79375</xdr:colOff>
      <xdr:row>98</xdr:row>
      <xdr:rowOff>60393</xdr:rowOff>
    </xdr:to>
    <xdr:sp macro="" textlink="">
      <xdr:nvSpPr>
        <xdr:cNvPr id="480" name="円/楕円 479"/>
        <xdr:cNvSpPr/>
      </xdr:nvSpPr>
      <xdr:spPr>
        <a:xfrm>
          <a:off x="9588500" y="1676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51520</xdr:rowOff>
    </xdr:from>
    <xdr:ext cx="534377" cy="259045"/>
    <xdr:sp macro="" textlink="">
      <xdr:nvSpPr>
        <xdr:cNvPr id="481" name="テキスト ボックス 480"/>
        <xdr:cNvSpPr txBox="1"/>
      </xdr:nvSpPr>
      <xdr:spPr>
        <a:xfrm>
          <a:off x="9372111" y="1685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27,984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66399</xdr:rowOff>
    </xdr:from>
    <xdr:to>
      <xdr:col>12</xdr:col>
      <xdr:colOff>561975</xdr:colOff>
      <xdr:row>98</xdr:row>
      <xdr:rowOff>167999</xdr:rowOff>
    </xdr:to>
    <xdr:sp macro="" textlink="">
      <xdr:nvSpPr>
        <xdr:cNvPr id="482" name="円/楕円 481"/>
        <xdr:cNvSpPr/>
      </xdr:nvSpPr>
      <xdr:spPr>
        <a:xfrm>
          <a:off x="8699500" y="1686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159126</xdr:rowOff>
    </xdr:from>
    <xdr:ext cx="534377" cy="259045"/>
    <xdr:sp macro="" textlink="">
      <xdr:nvSpPr>
        <xdr:cNvPr id="483" name="テキスト ボックス 482"/>
        <xdr:cNvSpPr txBox="1"/>
      </xdr:nvSpPr>
      <xdr:spPr>
        <a:xfrm>
          <a:off x="8483111" y="1696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24,689</a:t>
          </a:r>
          <a:endParaRPr kumimoji="1" lang="ja-JP" altLang="en-US" sz="1000" b="1">
            <a:solidFill>
              <a:srgbClr val="FF0000"/>
            </a:solidFill>
            <a:latin typeface="ＭＳ Ｐゴシック"/>
          </a:endParaRPr>
        </a:p>
      </xdr:txBody>
    </xdr:sp>
    <xdr:clientData/>
  </xdr:oneCellAnchor>
  <xdr:twoCellAnchor>
    <xdr:from>
      <xdr:col>11</xdr:col>
      <xdr:colOff>257175</xdr:colOff>
      <xdr:row>99</xdr:row>
      <xdr:rowOff>8727</xdr:rowOff>
    </xdr:from>
    <xdr:to>
      <xdr:col>11</xdr:col>
      <xdr:colOff>358775</xdr:colOff>
      <xdr:row>99</xdr:row>
      <xdr:rowOff>110327</xdr:rowOff>
    </xdr:to>
    <xdr:sp macro="" textlink="">
      <xdr:nvSpPr>
        <xdr:cNvPr id="484" name="円/楕円 483"/>
        <xdr:cNvSpPr/>
      </xdr:nvSpPr>
      <xdr:spPr>
        <a:xfrm>
          <a:off x="7810500" y="1698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101454</xdr:rowOff>
    </xdr:from>
    <xdr:ext cx="534377" cy="259045"/>
    <xdr:sp macro="" textlink="">
      <xdr:nvSpPr>
        <xdr:cNvPr id="485" name="テキスト ボックス 484"/>
        <xdr:cNvSpPr txBox="1"/>
      </xdr:nvSpPr>
      <xdr:spPr>
        <a:xfrm>
          <a:off x="7594111" y="1707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21,205</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56080</xdr:rowOff>
    </xdr:from>
    <xdr:to>
      <xdr:col>10</xdr:col>
      <xdr:colOff>155575</xdr:colOff>
      <xdr:row>97</xdr:row>
      <xdr:rowOff>157680</xdr:rowOff>
    </xdr:to>
    <xdr:sp macro="" textlink="">
      <xdr:nvSpPr>
        <xdr:cNvPr id="486" name="円/楕円 485"/>
        <xdr:cNvSpPr/>
      </xdr:nvSpPr>
      <xdr:spPr>
        <a:xfrm>
          <a:off x="6921500" y="166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148807</xdr:rowOff>
    </xdr:from>
    <xdr:ext cx="534377" cy="259045"/>
    <xdr:sp macro="" textlink="">
      <xdr:nvSpPr>
        <xdr:cNvPr id="487" name="テキスト ボックス 486"/>
        <xdr:cNvSpPr txBox="1"/>
      </xdr:nvSpPr>
      <xdr:spPr>
        <a:xfrm>
          <a:off x="6705111" y="1677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17856</xdr:rowOff>
    </xdr:from>
    <xdr:to>
      <xdr:col>23</xdr:col>
      <xdr:colOff>516889</xdr:colOff>
      <xdr:row>39</xdr:row>
      <xdr:rowOff>45654</xdr:rowOff>
    </xdr:to>
    <xdr:cxnSp macro="">
      <xdr:nvCxnSpPr>
        <xdr:cNvPr id="510" name="直線コネクタ 509"/>
        <xdr:cNvCxnSpPr/>
      </xdr:nvCxnSpPr>
      <xdr:spPr>
        <a:xfrm flipV="1">
          <a:off x="16317595" y="5161356"/>
          <a:ext cx="1269" cy="1570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49481</xdr:rowOff>
    </xdr:from>
    <xdr:ext cx="469744" cy="259045"/>
    <xdr:sp macro="" textlink="">
      <xdr:nvSpPr>
        <xdr:cNvPr id="511" name="消防費最小値テキスト"/>
        <xdr:cNvSpPr txBox="1"/>
      </xdr:nvSpPr>
      <xdr:spPr>
        <a:xfrm>
          <a:off x="16370300" y="673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8,307</a:t>
          </a:r>
          <a:endParaRPr kumimoji="1" lang="ja-JP" altLang="en-US" sz="1000" b="1">
            <a:latin typeface="ＭＳ Ｐゴシック"/>
          </a:endParaRPr>
        </a:p>
      </xdr:txBody>
    </xdr:sp>
    <xdr:clientData/>
  </xdr:oneCellAnchor>
  <xdr:twoCellAnchor>
    <xdr:from>
      <xdr:col>23</xdr:col>
      <xdr:colOff>428625</xdr:colOff>
      <xdr:row>39</xdr:row>
      <xdr:rowOff>45654</xdr:rowOff>
    </xdr:from>
    <xdr:to>
      <xdr:col>23</xdr:col>
      <xdr:colOff>606425</xdr:colOff>
      <xdr:row>39</xdr:row>
      <xdr:rowOff>45654</xdr:rowOff>
    </xdr:to>
    <xdr:cxnSp macro="">
      <xdr:nvCxnSpPr>
        <xdr:cNvPr id="512" name="直線コネクタ 511"/>
        <xdr:cNvCxnSpPr/>
      </xdr:nvCxnSpPr>
      <xdr:spPr>
        <a:xfrm>
          <a:off x="16230600" y="673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135983</xdr:rowOff>
    </xdr:from>
    <xdr:ext cx="534377" cy="259045"/>
    <xdr:sp macro="" textlink="">
      <xdr:nvSpPr>
        <xdr:cNvPr id="513" name="消防費最大値テキスト"/>
        <xdr:cNvSpPr txBox="1"/>
      </xdr:nvSpPr>
      <xdr:spPr>
        <a:xfrm>
          <a:off x="16370300" y="493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42,665</a:t>
          </a:r>
          <a:endParaRPr kumimoji="1" lang="ja-JP" altLang="en-US" sz="1000" b="1">
            <a:latin typeface="ＭＳ Ｐゴシック"/>
          </a:endParaRPr>
        </a:p>
      </xdr:txBody>
    </xdr:sp>
    <xdr:clientData/>
  </xdr:oneCellAnchor>
  <xdr:twoCellAnchor>
    <xdr:from>
      <xdr:col>23</xdr:col>
      <xdr:colOff>428625</xdr:colOff>
      <xdr:row>30</xdr:row>
      <xdr:rowOff>17856</xdr:rowOff>
    </xdr:from>
    <xdr:to>
      <xdr:col>23</xdr:col>
      <xdr:colOff>606425</xdr:colOff>
      <xdr:row>30</xdr:row>
      <xdr:rowOff>17856</xdr:rowOff>
    </xdr:to>
    <xdr:cxnSp macro="">
      <xdr:nvCxnSpPr>
        <xdr:cNvPr id="514" name="直線コネクタ 513"/>
        <xdr:cNvCxnSpPr/>
      </xdr:nvCxnSpPr>
      <xdr:spPr>
        <a:xfrm>
          <a:off x="16230600" y="516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88951</xdr:rowOff>
    </xdr:from>
    <xdr:to>
      <xdr:col>23</xdr:col>
      <xdr:colOff>517525</xdr:colOff>
      <xdr:row>38</xdr:row>
      <xdr:rowOff>97455</xdr:rowOff>
    </xdr:to>
    <xdr:cxnSp macro="">
      <xdr:nvCxnSpPr>
        <xdr:cNvPr id="515" name="直線コネクタ 514"/>
        <xdr:cNvCxnSpPr/>
      </xdr:nvCxnSpPr>
      <xdr:spPr>
        <a:xfrm>
          <a:off x="15481300" y="6432601"/>
          <a:ext cx="838200" cy="17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37894</xdr:rowOff>
    </xdr:from>
    <xdr:ext cx="534377" cy="259045"/>
    <xdr:sp macro="" textlink="">
      <xdr:nvSpPr>
        <xdr:cNvPr id="516" name="消防費平均値テキスト"/>
        <xdr:cNvSpPr txBox="1"/>
      </xdr:nvSpPr>
      <xdr:spPr>
        <a:xfrm>
          <a:off x="16370300" y="6210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15017</xdr:rowOff>
    </xdr:from>
    <xdr:to>
      <xdr:col>23</xdr:col>
      <xdr:colOff>568325</xdr:colOff>
      <xdr:row>37</xdr:row>
      <xdr:rowOff>116617</xdr:rowOff>
    </xdr:to>
    <xdr:sp macro="" textlink="">
      <xdr:nvSpPr>
        <xdr:cNvPr id="517" name="フローチャート : 判断 516"/>
        <xdr:cNvSpPr/>
      </xdr:nvSpPr>
      <xdr:spPr>
        <a:xfrm>
          <a:off x="16268700" y="635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88951</xdr:rowOff>
    </xdr:from>
    <xdr:to>
      <xdr:col>22</xdr:col>
      <xdr:colOff>365125</xdr:colOff>
      <xdr:row>38</xdr:row>
      <xdr:rowOff>144135</xdr:rowOff>
    </xdr:to>
    <xdr:cxnSp macro="">
      <xdr:nvCxnSpPr>
        <xdr:cNvPr id="518" name="直線コネクタ 517"/>
        <xdr:cNvCxnSpPr/>
      </xdr:nvCxnSpPr>
      <xdr:spPr>
        <a:xfrm flipV="1">
          <a:off x="14592300" y="6432601"/>
          <a:ext cx="889000" cy="22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45146</xdr:rowOff>
    </xdr:from>
    <xdr:to>
      <xdr:col>22</xdr:col>
      <xdr:colOff>415925</xdr:colOff>
      <xdr:row>37</xdr:row>
      <xdr:rowOff>146746</xdr:rowOff>
    </xdr:to>
    <xdr:sp macro="" textlink="">
      <xdr:nvSpPr>
        <xdr:cNvPr id="519" name="フローチャート : 判断 518"/>
        <xdr:cNvSpPr/>
      </xdr:nvSpPr>
      <xdr:spPr>
        <a:xfrm>
          <a:off x="15430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137873</xdr:rowOff>
    </xdr:from>
    <xdr:ext cx="534377" cy="259045"/>
    <xdr:sp macro="" textlink="">
      <xdr:nvSpPr>
        <xdr:cNvPr id="520" name="テキスト ボックス 519"/>
        <xdr:cNvSpPr txBox="1"/>
      </xdr:nvSpPr>
      <xdr:spPr>
        <a:xfrm>
          <a:off x="15214111" y="648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112542</xdr:rowOff>
    </xdr:from>
    <xdr:to>
      <xdr:col>21</xdr:col>
      <xdr:colOff>161925</xdr:colOff>
      <xdr:row>38</xdr:row>
      <xdr:rowOff>144135</xdr:rowOff>
    </xdr:to>
    <xdr:cxnSp macro="">
      <xdr:nvCxnSpPr>
        <xdr:cNvPr id="521" name="直線コネクタ 520"/>
        <xdr:cNvCxnSpPr/>
      </xdr:nvCxnSpPr>
      <xdr:spPr>
        <a:xfrm>
          <a:off x="13703300" y="6627642"/>
          <a:ext cx="889000" cy="3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72029</xdr:rowOff>
    </xdr:from>
    <xdr:to>
      <xdr:col>21</xdr:col>
      <xdr:colOff>212725</xdr:colOff>
      <xdr:row>38</xdr:row>
      <xdr:rowOff>2180</xdr:rowOff>
    </xdr:to>
    <xdr:sp macro="" textlink="">
      <xdr:nvSpPr>
        <xdr:cNvPr id="522" name="フローチャート : 判断 521"/>
        <xdr:cNvSpPr/>
      </xdr:nvSpPr>
      <xdr:spPr>
        <a:xfrm>
          <a:off x="14541500" y="641567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18706</xdr:rowOff>
    </xdr:from>
    <xdr:ext cx="534377" cy="259045"/>
    <xdr:sp macro="" textlink="">
      <xdr:nvSpPr>
        <xdr:cNvPr id="523" name="テキスト ボックス 522"/>
        <xdr:cNvSpPr txBox="1"/>
      </xdr:nvSpPr>
      <xdr:spPr>
        <a:xfrm>
          <a:off x="14325111" y="61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112542</xdr:rowOff>
    </xdr:from>
    <xdr:to>
      <xdr:col>19</xdr:col>
      <xdr:colOff>644525</xdr:colOff>
      <xdr:row>38</xdr:row>
      <xdr:rowOff>146558</xdr:rowOff>
    </xdr:to>
    <xdr:cxnSp macro="">
      <xdr:nvCxnSpPr>
        <xdr:cNvPr id="524" name="直線コネクタ 523"/>
        <xdr:cNvCxnSpPr/>
      </xdr:nvCxnSpPr>
      <xdr:spPr>
        <a:xfrm flipV="1">
          <a:off x="12814300" y="6627642"/>
          <a:ext cx="889000" cy="3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102753</xdr:rowOff>
    </xdr:from>
    <xdr:to>
      <xdr:col>20</xdr:col>
      <xdr:colOff>9525</xdr:colOff>
      <xdr:row>38</xdr:row>
      <xdr:rowOff>32903</xdr:rowOff>
    </xdr:to>
    <xdr:sp macro="" textlink="">
      <xdr:nvSpPr>
        <xdr:cNvPr id="525" name="フローチャート : 判断 524"/>
        <xdr:cNvSpPr/>
      </xdr:nvSpPr>
      <xdr:spPr>
        <a:xfrm>
          <a:off x="13652500" y="644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49430</xdr:rowOff>
    </xdr:from>
    <xdr:ext cx="534377" cy="259045"/>
    <xdr:sp macro="" textlink="">
      <xdr:nvSpPr>
        <xdr:cNvPr id="526" name="テキスト ボックス 525"/>
        <xdr:cNvSpPr txBox="1"/>
      </xdr:nvSpPr>
      <xdr:spPr>
        <a:xfrm>
          <a:off x="13436111" y="622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129042</xdr:rowOff>
    </xdr:from>
    <xdr:to>
      <xdr:col>18</xdr:col>
      <xdr:colOff>492125</xdr:colOff>
      <xdr:row>38</xdr:row>
      <xdr:rowOff>59192</xdr:rowOff>
    </xdr:to>
    <xdr:sp macro="" textlink="">
      <xdr:nvSpPr>
        <xdr:cNvPr id="527" name="フローチャート : 判断 526"/>
        <xdr:cNvSpPr/>
      </xdr:nvSpPr>
      <xdr:spPr>
        <a:xfrm>
          <a:off x="12763500" y="647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75719</xdr:rowOff>
    </xdr:from>
    <xdr:ext cx="534377" cy="259045"/>
    <xdr:sp macro="" textlink="">
      <xdr:nvSpPr>
        <xdr:cNvPr id="528" name="テキスト ボックス 527"/>
        <xdr:cNvSpPr txBox="1"/>
      </xdr:nvSpPr>
      <xdr:spPr>
        <a:xfrm>
          <a:off x="12547111" y="624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46655</xdr:rowOff>
    </xdr:from>
    <xdr:to>
      <xdr:col>23</xdr:col>
      <xdr:colOff>568325</xdr:colOff>
      <xdr:row>38</xdr:row>
      <xdr:rowOff>148255</xdr:rowOff>
    </xdr:to>
    <xdr:sp macro="" textlink="">
      <xdr:nvSpPr>
        <xdr:cNvPr id="534" name="円/楕円 533"/>
        <xdr:cNvSpPr/>
      </xdr:nvSpPr>
      <xdr:spPr>
        <a:xfrm>
          <a:off x="16268700" y="656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133032</xdr:rowOff>
    </xdr:from>
    <xdr:ext cx="534377" cy="259045"/>
    <xdr:sp macro="" textlink="">
      <xdr:nvSpPr>
        <xdr:cNvPr id="535" name="消防費該当値テキスト"/>
        <xdr:cNvSpPr txBox="1"/>
      </xdr:nvSpPr>
      <xdr:spPr>
        <a:xfrm>
          <a:off x="16370300" y="647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10,924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38151</xdr:rowOff>
    </xdr:from>
    <xdr:to>
      <xdr:col>22</xdr:col>
      <xdr:colOff>415925</xdr:colOff>
      <xdr:row>37</xdr:row>
      <xdr:rowOff>139751</xdr:rowOff>
    </xdr:to>
    <xdr:sp macro="" textlink="">
      <xdr:nvSpPr>
        <xdr:cNvPr id="536" name="円/楕円 535"/>
        <xdr:cNvSpPr/>
      </xdr:nvSpPr>
      <xdr:spPr>
        <a:xfrm>
          <a:off x="15430500" y="638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156278</xdr:rowOff>
    </xdr:from>
    <xdr:ext cx="534377" cy="259045"/>
    <xdr:sp macro="" textlink="">
      <xdr:nvSpPr>
        <xdr:cNvPr id="537" name="テキスト ボックス 536"/>
        <xdr:cNvSpPr txBox="1"/>
      </xdr:nvSpPr>
      <xdr:spPr>
        <a:xfrm>
          <a:off x="15214111" y="615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14,860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93335</xdr:rowOff>
    </xdr:from>
    <xdr:to>
      <xdr:col>21</xdr:col>
      <xdr:colOff>212725</xdr:colOff>
      <xdr:row>39</xdr:row>
      <xdr:rowOff>23485</xdr:rowOff>
    </xdr:to>
    <xdr:sp macro="" textlink="">
      <xdr:nvSpPr>
        <xdr:cNvPr id="538" name="円/楕円 537"/>
        <xdr:cNvSpPr/>
      </xdr:nvSpPr>
      <xdr:spPr>
        <a:xfrm>
          <a:off x="14541500" y="660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14612</xdr:rowOff>
    </xdr:from>
    <xdr:ext cx="469744" cy="259045"/>
    <xdr:sp macro="" textlink="">
      <xdr:nvSpPr>
        <xdr:cNvPr id="539" name="テキスト ボックス 538"/>
        <xdr:cNvSpPr txBox="1"/>
      </xdr:nvSpPr>
      <xdr:spPr>
        <a:xfrm>
          <a:off x="14357427" y="670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61742</xdr:rowOff>
    </xdr:from>
    <xdr:to>
      <xdr:col>20</xdr:col>
      <xdr:colOff>9525</xdr:colOff>
      <xdr:row>38</xdr:row>
      <xdr:rowOff>163342</xdr:rowOff>
    </xdr:to>
    <xdr:sp macro="" textlink="">
      <xdr:nvSpPr>
        <xdr:cNvPr id="540" name="円/楕円 539"/>
        <xdr:cNvSpPr/>
      </xdr:nvSpPr>
      <xdr:spPr>
        <a:xfrm>
          <a:off x="13652500" y="657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154469</xdr:rowOff>
    </xdr:from>
    <xdr:ext cx="534377" cy="259045"/>
    <xdr:sp macro="" textlink="">
      <xdr:nvSpPr>
        <xdr:cNvPr id="541" name="テキスト ボックス 540"/>
        <xdr:cNvSpPr txBox="1"/>
      </xdr:nvSpPr>
      <xdr:spPr>
        <a:xfrm>
          <a:off x="13436111" y="666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95758</xdr:rowOff>
    </xdr:from>
    <xdr:to>
      <xdr:col>18</xdr:col>
      <xdr:colOff>492125</xdr:colOff>
      <xdr:row>39</xdr:row>
      <xdr:rowOff>25908</xdr:rowOff>
    </xdr:to>
    <xdr:sp macro="" textlink="">
      <xdr:nvSpPr>
        <xdr:cNvPr id="542" name="円/楕円 541"/>
        <xdr:cNvSpPr/>
      </xdr:nvSpPr>
      <xdr:spPr>
        <a:xfrm>
          <a:off x="12763500" y="661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17035</xdr:rowOff>
    </xdr:from>
    <xdr:ext cx="469744" cy="259045"/>
    <xdr:sp macro="" textlink="">
      <xdr:nvSpPr>
        <xdr:cNvPr id="543" name="テキスト ボックス 542"/>
        <xdr:cNvSpPr txBox="1"/>
      </xdr:nvSpPr>
      <xdr:spPr>
        <a:xfrm>
          <a:off x="12579427" y="670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47,888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6" name="テキスト ボックス 555"/>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8" name="テキスト ボックス 557"/>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0" name="テキスト ボックス 559"/>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2" name="テキスト ボックス 561"/>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38659</xdr:rowOff>
    </xdr:from>
    <xdr:to>
      <xdr:col>23</xdr:col>
      <xdr:colOff>516889</xdr:colOff>
      <xdr:row>58</xdr:row>
      <xdr:rowOff>31046</xdr:rowOff>
    </xdr:to>
    <xdr:cxnSp macro="">
      <xdr:nvCxnSpPr>
        <xdr:cNvPr id="566" name="直線コネクタ 565"/>
        <xdr:cNvCxnSpPr/>
      </xdr:nvCxnSpPr>
      <xdr:spPr>
        <a:xfrm flipV="1">
          <a:off x="16317595" y="8782609"/>
          <a:ext cx="1269" cy="119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34873</xdr:rowOff>
    </xdr:from>
    <xdr:ext cx="534377" cy="259045"/>
    <xdr:sp macro="" textlink="">
      <xdr:nvSpPr>
        <xdr:cNvPr id="567" name="教育費最小値テキスト"/>
        <xdr:cNvSpPr txBox="1"/>
      </xdr:nvSpPr>
      <xdr:spPr>
        <a:xfrm>
          <a:off x="16370300" y="99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24,753</a:t>
          </a:r>
          <a:endParaRPr kumimoji="1" lang="ja-JP" altLang="en-US" sz="1000" b="1">
            <a:latin typeface="ＭＳ Ｐゴシック"/>
          </a:endParaRPr>
        </a:p>
      </xdr:txBody>
    </xdr:sp>
    <xdr:clientData/>
  </xdr:oneCellAnchor>
  <xdr:twoCellAnchor>
    <xdr:from>
      <xdr:col>23</xdr:col>
      <xdr:colOff>428625</xdr:colOff>
      <xdr:row>58</xdr:row>
      <xdr:rowOff>31046</xdr:rowOff>
    </xdr:from>
    <xdr:to>
      <xdr:col>23</xdr:col>
      <xdr:colOff>606425</xdr:colOff>
      <xdr:row>58</xdr:row>
      <xdr:rowOff>31046</xdr:rowOff>
    </xdr:to>
    <xdr:cxnSp macro="">
      <xdr:nvCxnSpPr>
        <xdr:cNvPr id="568" name="直線コネクタ 567"/>
        <xdr:cNvCxnSpPr/>
      </xdr:nvCxnSpPr>
      <xdr:spPr>
        <a:xfrm>
          <a:off x="16230600" y="9975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156786</xdr:rowOff>
    </xdr:from>
    <xdr:ext cx="534377" cy="259045"/>
    <xdr:sp macro="" textlink="">
      <xdr:nvSpPr>
        <xdr:cNvPr id="569" name="教育費最大値テキスト"/>
        <xdr:cNvSpPr txBox="1"/>
      </xdr:nvSpPr>
      <xdr:spPr>
        <a:xfrm>
          <a:off x="16370300" y="855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76,920</a:t>
          </a:r>
          <a:endParaRPr kumimoji="1" lang="ja-JP" altLang="en-US" sz="1000" b="1">
            <a:latin typeface="ＭＳ Ｐゴシック"/>
          </a:endParaRPr>
        </a:p>
      </xdr:txBody>
    </xdr:sp>
    <xdr:clientData/>
  </xdr:oneCellAnchor>
  <xdr:twoCellAnchor>
    <xdr:from>
      <xdr:col>23</xdr:col>
      <xdr:colOff>428625</xdr:colOff>
      <xdr:row>51</xdr:row>
      <xdr:rowOff>38659</xdr:rowOff>
    </xdr:from>
    <xdr:to>
      <xdr:col>23</xdr:col>
      <xdr:colOff>606425</xdr:colOff>
      <xdr:row>51</xdr:row>
      <xdr:rowOff>38659</xdr:rowOff>
    </xdr:to>
    <xdr:cxnSp macro="">
      <xdr:nvCxnSpPr>
        <xdr:cNvPr id="570" name="直線コネクタ 569"/>
        <xdr:cNvCxnSpPr/>
      </xdr:nvCxnSpPr>
      <xdr:spPr>
        <a:xfrm>
          <a:off x="16230600" y="8782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110051</xdr:rowOff>
    </xdr:from>
    <xdr:to>
      <xdr:col>23</xdr:col>
      <xdr:colOff>517525</xdr:colOff>
      <xdr:row>56</xdr:row>
      <xdr:rowOff>145209</xdr:rowOff>
    </xdr:to>
    <xdr:cxnSp macro="">
      <xdr:nvCxnSpPr>
        <xdr:cNvPr id="571" name="直線コネクタ 570"/>
        <xdr:cNvCxnSpPr/>
      </xdr:nvCxnSpPr>
      <xdr:spPr>
        <a:xfrm flipV="1">
          <a:off x="15481300" y="9539801"/>
          <a:ext cx="838200" cy="20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78117</xdr:rowOff>
    </xdr:from>
    <xdr:ext cx="534377" cy="259045"/>
    <xdr:sp macro="" textlink="">
      <xdr:nvSpPr>
        <xdr:cNvPr id="572" name="教育費平均値テキスト"/>
        <xdr:cNvSpPr txBox="1"/>
      </xdr:nvSpPr>
      <xdr:spPr>
        <a:xfrm>
          <a:off x="16370300" y="9507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99690</xdr:rowOff>
    </xdr:from>
    <xdr:to>
      <xdr:col>23</xdr:col>
      <xdr:colOff>568325</xdr:colOff>
      <xdr:row>56</xdr:row>
      <xdr:rowOff>29840</xdr:rowOff>
    </xdr:to>
    <xdr:sp macro="" textlink="">
      <xdr:nvSpPr>
        <xdr:cNvPr id="573" name="フローチャート : 判断 572"/>
        <xdr:cNvSpPr/>
      </xdr:nvSpPr>
      <xdr:spPr>
        <a:xfrm>
          <a:off x="162687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145209</xdr:rowOff>
    </xdr:from>
    <xdr:to>
      <xdr:col>22</xdr:col>
      <xdr:colOff>365125</xdr:colOff>
      <xdr:row>57</xdr:row>
      <xdr:rowOff>19205</xdr:rowOff>
    </xdr:to>
    <xdr:cxnSp macro="">
      <xdr:nvCxnSpPr>
        <xdr:cNvPr id="574" name="直線コネクタ 573"/>
        <xdr:cNvCxnSpPr/>
      </xdr:nvCxnSpPr>
      <xdr:spPr>
        <a:xfrm flipV="1">
          <a:off x="14592300" y="9746409"/>
          <a:ext cx="889000" cy="4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22241</xdr:rowOff>
    </xdr:from>
    <xdr:to>
      <xdr:col>22</xdr:col>
      <xdr:colOff>415925</xdr:colOff>
      <xdr:row>55</xdr:row>
      <xdr:rowOff>123841</xdr:rowOff>
    </xdr:to>
    <xdr:sp macro="" textlink="">
      <xdr:nvSpPr>
        <xdr:cNvPr id="575" name="フローチャート : 判断 574"/>
        <xdr:cNvSpPr/>
      </xdr:nvSpPr>
      <xdr:spPr>
        <a:xfrm>
          <a:off x="15430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140368</xdr:rowOff>
    </xdr:from>
    <xdr:ext cx="534377" cy="259045"/>
    <xdr:sp macro="" textlink="">
      <xdr:nvSpPr>
        <xdr:cNvPr id="576" name="テキスト ボックス 575"/>
        <xdr:cNvSpPr txBox="1"/>
      </xdr:nvSpPr>
      <xdr:spPr>
        <a:xfrm>
          <a:off x="15214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19205</xdr:rowOff>
    </xdr:from>
    <xdr:to>
      <xdr:col>21</xdr:col>
      <xdr:colOff>161925</xdr:colOff>
      <xdr:row>57</xdr:row>
      <xdr:rowOff>26177</xdr:rowOff>
    </xdr:to>
    <xdr:cxnSp macro="">
      <xdr:nvCxnSpPr>
        <xdr:cNvPr id="577" name="直線コネクタ 576"/>
        <xdr:cNvCxnSpPr/>
      </xdr:nvCxnSpPr>
      <xdr:spPr>
        <a:xfrm flipV="1">
          <a:off x="13703300" y="9791855"/>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69149</xdr:rowOff>
    </xdr:from>
    <xdr:to>
      <xdr:col>21</xdr:col>
      <xdr:colOff>212725</xdr:colOff>
      <xdr:row>55</xdr:row>
      <xdr:rowOff>170749</xdr:rowOff>
    </xdr:to>
    <xdr:sp macro="" textlink="">
      <xdr:nvSpPr>
        <xdr:cNvPr id="578" name="フローチャート : 判断 577"/>
        <xdr:cNvSpPr/>
      </xdr:nvSpPr>
      <xdr:spPr>
        <a:xfrm>
          <a:off x="14541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15826</xdr:rowOff>
    </xdr:from>
    <xdr:ext cx="534377" cy="259045"/>
    <xdr:sp macro="" textlink="">
      <xdr:nvSpPr>
        <xdr:cNvPr id="579" name="テキスト ボックス 578"/>
        <xdr:cNvSpPr txBox="1"/>
      </xdr:nvSpPr>
      <xdr:spPr>
        <a:xfrm>
          <a:off x="14325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26177</xdr:rowOff>
    </xdr:from>
    <xdr:to>
      <xdr:col>19</xdr:col>
      <xdr:colOff>644525</xdr:colOff>
      <xdr:row>57</xdr:row>
      <xdr:rowOff>61976</xdr:rowOff>
    </xdr:to>
    <xdr:cxnSp macro="">
      <xdr:nvCxnSpPr>
        <xdr:cNvPr id="580" name="直線コネクタ 579"/>
        <xdr:cNvCxnSpPr/>
      </xdr:nvCxnSpPr>
      <xdr:spPr>
        <a:xfrm flipV="1">
          <a:off x="12814300" y="9798827"/>
          <a:ext cx="889000" cy="3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138574</xdr:rowOff>
    </xdr:from>
    <xdr:to>
      <xdr:col>20</xdr:col>
      <xdr:colOff>9525</xdr:colOff>
      <xdr:row>56</xdr:row>
      <xdr:rowOff>68724</xdr:rowOff>
    </xdr:to>
    <xdr:sp macro="" textlink="">
      <xdr:nvSpPr>
        <xdr:cNvPr id="581" name="フローチャート : 判断 580"/>
        <xdr:cNvSpPr/>
      </xdr:nvSpPr>
      <xdr:spPr>
        <a:xfrm>
          <a:off x="13652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85251</xdr:rowOff>
    </xdr:from>
    <xdr:ext cx="534377" cy="259045"/>
    <xdr:sp macro="" textlink="">
      <xdr:nvSpPr>
        <xdr:cNvPr id="582" name="テキスト ボックス 581"/>
        <xdr:cNvSpPr txBox="1"/>
      </xdr:nvSpPr>
      <xdr:spPr>
        <a:xfrm>
          <a:off x="13436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121681</xdr:rowOff>
    </xdr:from>
    <xdr:to>
      <xdr:col>18</xdr:col>
      <xdr:colOff>492125</xdr:colOff>
      <xdr:row>56</xdr:row>
      <xdr:rowOff>51831</xdr:rowOff>
    </xdr:to>
    <xdr:sp macro="" textlink="">
      <xdr:nvSpPr>
        <xdr:cNvPr id="583" name="フローチャート : 判断 582"/>
        <xdr:cNvSpPr/>
      </xdr:nvSpPr>
      <xdr:spPr>
        <a:xfrm>
          <a:off x="12763500" y="955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68358</xdr:rowOff>
    </xdr:from>
    <xdr:ext cx="534377" cy="259045"/>
    <xdr:sp macro="" textlink="">
      <xdr:nvSpPr>
        <xdr:cNvPr id="584" name="テキスト ボックス 583"/>
        <xdr:cNvSpPr txBox="1"/>
      </xdr:nvSpPr>
      <xdr:spPr>
        <a:xfrm>
          <a:off x="12547111" y="932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59251</xdr:rowOff>
    </xdr:from>
    <xdr:to>
      <xdr:col>23</xdr:col>
      <xdr:colOff>568325</xdr:colOff>
      <xdr:row>55</xdr:row>
      <xdr:rowOff>160851</xdr:rowOff>
    </xdr:to>
    <xdr:sp macro="" textlink="">
      <xdr:nvSpPr>
        <xdr:cNvPr id="590" name="円/楕円 589"/>
        <xdr:cNvSpPr/>
      </xdr:nvSpPr>
      <xdr:spPr>
        <a:xfrm>
          <a:off x="16268700" y="948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82128</xdr:rowOff>
    </xdr:from>
    <xdr:ext cx="534377" cy="259045"/>
    <xdr:sp macro="" textlink="">
      <xdr:nvSpPr>
        <xdr:cNvPr id="591" name="教育費該当値テキスト"/>
        <xdr:cNvSpPr txBox="1"/>
      </xdr:nvSpPr>
      <xdr:spPr>
        <a:xfrm>
          <a:off x="16370300" y="934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43,797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94409</xdr:rowOff>
    </xdr:from>
    <xdr:to>
      <xdr:col>22</xdr:col>
      <xdr:colOff>415925</xdr:colOff>
      <xdr:row>57</xdr:row>
      <xdr:rowOff>24559</xdr:rowOff>
    </xdr:to>
    <xdr:sp macro="" textlink="">
      <xdr:nvSpPr>
        <xdr:cNvPr id="592" name="円/楕円 591"/>
        <xdr:cNvSpPr/>
      </xdr:nvSpPr>
      <xdr:spPr>
        <a:xfrm>
          <a:off x="15430500" y="969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15686</xdr:rowOff>
    </xdr:from>
    <xdr:ext cx="534377" cy="259045"/>
    <xdr:sp macro="" textlink="">
      <xdr:nvSpPr>
        <xdr:cNvPr id="593" name="テキスト ボックス 592"/>
        <xdr:cNvSpPr txBox="1"/>
      </xdr:nvSpPr>
      <xdr:spPr>
        <a:xfrm>
          <a:off x="15214111" y="978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34,759</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139855</xdr:rowOff>
    </xdr:from>
    <xdr:to>
      <xdr:col>21</xdr:col>
      <xdr:colOff>212725</xdr:colOff>
      <xdr:row>57</xdr:row>
      <xdr:rowOff>70005</xdr:rowOff>
    </xdr:to>
    <xdr:sp macro="" textlink="">
      <xdr:nvSpPr>
        <xdr:cNvPr id="594" name="円/楕円 593"/>
        <xdr:cNvSpPr/>
      </xdr:nvSpPr>
      <xdr:spPr>
        <a:xfrm>
          <a:off x="14541500" y="974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61132</xdr:rowOff>
    </xdr:from>
    <xdr:ext cx="534377" cy="259045"/>
    <xdr:sp macro="" textlink="">
      <xdr:nvSpPr>
        <xdr:cNvPr id="595" name="テキスト ボックス 594"/>
        <xdr:cNvSpPr txBox="1"/>
      </xdr:nvSpPr>
      <xdr:spPr>
        <a:xfrm>
          <a:off x="14325111" y="983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32,771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146827</xdr:rowOff>
    </xdr:from>
    <xdr:to>
      <xdr:col>20</xdr:col>
      <xdr:colOff>9525</xdr:colOff>
      <xdr:row>57</xdr:row>
      <xdr:rowOff>76977</xdr:rowOff>
    </xdr:to>
    <xdr:sp macro="" textlink="">
      <xdr:nvSpPr>
        <xdr:cNvPr id="596" name="円/楕円 595"/>
        <xdr:cNvSpPr/>
      </xdr:nvSpPr>
      <xdr:spPr>
        <a:xfrm>
          <a:off x="13652500" y="974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68104</xdr:rowOff>
    </xdr:from>
    <xdr:ext cx="534377" cy="259045"/>
    <xdr:sp macro="" textlink="">
      <xdr:nvSpPr>
        <xdr:cNvPr id="597" name="テキスト ボックス 596"/>
        <xdr:cNvSpPr txBox="1"/>
      </xdr:nvSpPr>
      <xdr:spPr>
        <a:xfrm>
          <a:off x="13436111" y="98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32,466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11176</xdr:rowOff>
    </xdr:from>
    <xdr:to>
      <xdr:col>18</xdr:col>
      <xdr:colOff>492125</xdr:colOff>
      <xdr:row>57</xdr:row>
      <xdr:rowOff>112776</xdr:rowOff>
    </xdr:to>
    <xdr:sp macro="" textlink="">
      <xdr:nvSpPr>
        <xdr:cNvPr id="598" name="円/楕円 597"/>
        <xdr:cNvSpPr/>
      </xdr:nvSpPr>
      <xdr:spPr>
        <a:xfrm>
          <a:off x="12763500" y="978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103903</xdr:rowOff>
    </xdr:from>
    <xdr:ext cx="534377" cy="259045"/>
    <xdr:sp macro="" textlink="">
      <xdr:nvSpPr>
        <xdr:cNvPr id="599" name="テキスト ボックス 598"/>
        <xdr:cNvSpPr txBox="1"/>
      </xdr:nvSpPr>
      <xdr:spPr>
        <a:xfrm>
          <a:off x="12547111" y="98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30,900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13" name="テキスト ボックス 61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15" name="テキスト ボックス 614"/>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7" name="テキスト ボックス 616"/>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19" name="テキスト ボックス 618"/>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61595</xdr:rowOff>
    </xdr:from>
    <xdr:to>
      <xdr:col>23</xdr:col>
      <xdr:colOff>516889</xdr:colOff>
      <xdr:row>79</xdr:row>
      <xdr:rowOff>44450</xdr:rowOff>
    </xdr:to>
    <xdr:cxnSp macro="">
      <xdr:nvCxnSpPr>
        <xdr:cNvPr id="623" name="直線コネクタ 622"/>
        <xdr:cNvCxnSpPr/>
      </xdr:nvCxnSpPr>
      <xdr:spPr>
        <a:xfrm flipV="1">
          <a:off x="16317595" y="12063095"/>
          <a:ext cx="1269"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8272</xdr:rowOff>
    </xdr:from>
    <xdr:ext cx="469744" cy="259045"/>
    <xdr:sp macro="" textlink="">
      <xdr:nvSpPr>
        <xdr:cNvPr id="626" name="災害復旧費最大値テキスト"/>
        <xdr:cNvSpPr txBox="1"/>
      </xdr:nvSpPr>
      <xdr:spPr>
        <a:xfrm>
          <a:off x="16370300" y="1183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8,010</a:t>
          </a:r>
          <a:endParaRPr kumimoji="1" lang="ja-JP" altLang="en-US" sz="1000" b="1">
            <a:latin typeface="ＭＳ Ｐゴシック"/>
          </a:endParaRPr>
        </a:p>
      </xdr:txBody>
    </xdr:sp>
    <xdr:clientData/>
  </xdr:oneCellAnchor>
  <xdr:twoCellAnchor>
    <xdr:from>
      <xdr:col>23</xdr:col>
      <xdr:colOff>428625</xdr:colOff>
      <xdr:row>70</xdr:row>
      <xdr:rowOff>61595</xdr:rowOff>
    </xdr:from>
    <xdr:to>
      <xdr:col>23</xdr:col>
      <xdr:colOff>606425</xdr:colOff>
      <xdr:row>70</xdr:row>
      <xdr:rowOff>61595</xdr:rowOff>
    </xdr:to>
    <xdr:cxnSp macro="">
      <xdr:nvCxnSpPr>
        <xdr:cNvPr id="627" name="直線コネクタ 626"/>
        <xdr:cNvCxnSpPr/>
      </xdr:nvCxnSpPr>
      <xdr:spPr>
        <a:xfrm>
          <a:off x="16230600" y="1206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129032</xdr:rowOff>
    </xdr:from>
    <xdr:to>
      <xdr:col>23</xdr:col>
      <xdr:colOff>517525</xdr:colOff>
      <xdr:row>78</xdr:row>
      <xdr:rowOff>166942</xdr:rowOff>
    </xdr:to>
    <xdr:cxnSp macro="">
      <xdr:nvCxnSpPr>
        <xdr:cNvPr id="628" name="直線コネクタ 627"/>
        <xdr:cNvCxnSpPr/>
      </xdr:nvCxnSpPr>
      <xdr:spPr>
        <a:xfrm>
          <a:off x="15481300" y="13502132"/>
          <a:ext cx="838200" cy="3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97108</xdr:rowOff>
    </xdr:from>
    <xdr:ext cx="378565" cy="259045"/>
    <xdr:sp macro="" textlink="">
      <xdr:nvSpPr>
        <xdr:cNvPr id="629" name="災害復旧費平均値テキスト"/>
        <xdr:cNvSpPr txBox="1"/>
      </xdr:nvSpPr>
      <xdr:spPr>
        <a:xfrm>
          <a:off x="16370300" y="132987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74231</xdr:rowOff>
    </xdr:from>
    <xdr:to>
      <xdr:col>23</xdr:col>
      <xdr:colOff>568325</xdr:colOff>
      <xdr:row>79</xdr:row>
      <xdr:rowOff>4381</xdr:rowOff>
    </xdr:to>
    <xdr:sp macro="" textlink="">
      <xdr:nvSpPr>
        <xdr:cNvPr id="630" name="フローチャート : 判断 629"/>
        <xdr:cNvSpPr/>
      </xdr:nvSpPr>
      <xdr:spPr>
        <a:xfrm>
          <a:off x="16268700" y="1344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129032</xdr:rowOff>
    </xdr:from>
    <xdr:to>
      <xdr:col>22</xdr:col>
      <xdr:colOff>365125</xdr:colOff>
      <xdr:row>78</xdr:row>
      <xdr:rowOff>166560</xdr:rowOff>
    </xdr:to>
    <xdr:cxnSp macro="">
      <xdr:nvCxnSpPr>
        <xdr:cNvPr id="631" name="直線コネクタ 630"/>
        <xdr:cNvCxnSpPr/>
      </xdr:nvCxnSpPr>
      <xdr:spPr>
        <a:xfrm flipV="1">
          <a:off x="14592300" y="13502132"/>
          <a:ext cx="889000" cy="3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34226</xdr:rowOff>
    </xdr:from>
    <xdr:to>
      <xdr:col>22</xdr:col>
      <xdr:colOff>415925</xdr:colOff>
      <xdr:row>78</xdr:row>
      <xdr:rowOff>135826</xdr:rowOff>
    </xdr:to>
    <xdr:sp macro="" textlink="">
      <xdr:nvSpPr>
        <xdr:cNvPr id="632" name="フローチャート : 判断 631"/>
        <xdr:cNvSpPr/>
      </xdr:nvSpPr>
      <xdr:spPr>
        <a:xfrm>
          <a:off x="15430500" y="1340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152353</xdr:rowOff>
    </xdr:from>
    <xdr:ext cx="378565" cy="259045"/>
    <xdr:sp macro="" textlink="">
      <xdr:nvSpPr>
        <xdr:cNvPr id="633" name="テキスト ボックス 632"/>
        <xdr:cNvSpPr txBox="1"/>
      </xdr:nvSpPr>
      <xdr:spPr>
        <a:xfrm>
          <a:off x="15292017" y="13182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108649</xdr:rowOff>
    </xdr:from>
    <xdr:to>
      <xdr:col>21</xdr:col>
      <xdr:colOff>161925</xdr:colOff>
      <xdr:row>78</xdr:row>
      <xdr:rowOff>166560</xdr:rowOff>
    </xdr:to>
    <xdr:cxnSp macro="">
      <xdr:nvCxnSpPr>
        <xdr:cNvPr id="634" name="直線コネクタ 633"/>
        <xdr:cNvCxnSpPr/>
      </xdr:nvCxnSpPr>
      <xdr:spPr>
        <a:xfrm>
          <a:off x="13703300" y="13481749"/>
          <a:ext cx="8890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30607</xdr:rowOff>
    </xdr:from>
    <xdr:to>
      <xdr:col>21</xdr:col>
      <xdr:colOff>212725</xdr:colOff>
      <xdr:row>78</xdr:row>
      <xdr:rowOff>132207</xdr:rowOff>
    </xdr:to>
    <xdr:sp macro="" textlink="">
      <xdr:nvSpPr>
        <xdr:cNvPr id="635" name="フローチャート : 判断 634"/>
        <xdr:cNvSpPr/>
      </xdr:nvSpPr>
      <xdr:spPr>
        <a:xfrm>
          <a:off x="14541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148734</xdr:rowOff>
    </xdr:from>
    <xdr:ext cx="378565" cy="259045"/>
    <xdr:sp macro="" textlink="">
      <xdr:nvSpPr>
        <xdr:cNvPr id="636" name="テキスト ボックス 635"/>
        <xdr:cNvSpPr txBox="1"/>
      </xdr:nvSpPr>
      <xdr:spPr>
        <a:xfrm>
          <a:off x="14403017" y="13178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108649</xdr:rowOff>
    </xdr:from>
    <xdr:to>
      <xdr:col>19</xdr:col>
      <xdr:colOff>644525</xdr:colOff>
      <xdr:row>79</xdr:row>
      <xdr:rowOff>21780</xdr:rowOff>
    </xdr:to>
    <xdr:cxnSp macro="">
      <xdr:nvCxnSpPr>
        <xdr:cNvPr id="637" name="直線コネクタ 636"/>
        <xdr:cNvCxnSpPr/>
      </xdr:nvCxnSpPr>
      <xdr:spPr>
        <a:xfrm flipV="1">
          <a:off x="12814300" y="13481749"/>
          <a:ext cx="889000" cy="8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106807</xdr:rowOff>
    </xdr:from>
    <xdr:to>
      <xdr:col>20</xdr:col>
      <xdr:colOff>9525</xdr:colOff>
      <xdr:row>78</xdr:row>
      <xdr:rowOff>36957</xdr:rowOff>
    </xdr:to>
    <xdr:sp macro="" textlink="">
      <xdr:nvSpPr>
        <xdr:cNvPr id="638" name="フローチャート : 判断 637"/>
        <xdr:cNvSpPr/>
      </xdr:nvSpPr>
      <xdr:spPr>
        <a:xfrm>
          <a:off x="13652500" y="1330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53484</xdr:rowOff>
    </xdr:from>
    <xdr:ext cx="469744" cy="259045"/>
    <xdr:sp macro="" textlink="">
      <xdr:nvSpPr>
        <xdr:cNvPr id="639" name="テキスト ボックス 638"/>
        <xdr:cNvSpPr txBox="1"/>
      </xdr:nvSpPr>
      <xdr:spPr>
        <a:xfrm>
          <a:off x="13468427" y="1308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94996</xdr:rowOff>
    </xdr:from>
    <xdr:to>
      <xdr:col>18</xdr:col>
      <xdr:colOff>492125</xdr:colOff>
      <xdr:row>78</xdr:row>
      <xdr:rowOff>25146</xdr:rowOff>
    </xdr:to>
    <xdr:sp macro="" textlink="">
      <xdr:nvSpPr>
        <xdr:cNvPr id="640" name="フローチャート : 判断 639"/>
        <xdr:cNvSpPr/>
      </xdr:nvSpPr>
      <xdr:spPr>
        <a:xfrm>
          <a:off x="12763500" y="1329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41673</xdr:rowOff>
    </xdr:from>
    <xdr:ext cx="469744" cy="259045"/>
    <xdr:sp macro="" textlink="">
      <xdr:nvSpPr>
        <xdr:cNvPr id="641" name="テキスト ボックス 640"/>
        <xdr:cNvSpPr txBox="1"/>
      </xdr:nvSpPr>
      <xdr:spPr>
        <a:xfrm>
          <a:off x="12579427" y="1307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116142</xdr:rowOff>
    </xdr:from>
    <xdr:to>
      <xdr:col>23</xdr:col>
      <xdr:colOff>568325</xdr:colOff>
      <xdr:row>79</xdr:row>
      <xdr:rowOff>46292</xdr:rowOff>
    </xdr:to>
    <xdr:sp macro="" textlink="">
      <xdr:nvSpPr>
        <xdr:cNvPr id="647" name="円/楕円 646"/>
        <xdr:cNvSpPr/>
      </xdr:nvSpPr>
      <xdr:spPr>
        <a:xfrm>
          <a:off x="16268700" y="1348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52659</xdr:rowOff>
    </xdr:from>
    <xdr:ext cx="378565" cy="259045"/>
    <xdr:sp macro="" textlink="">
      <xdr:nvSpPr>
        <xdr:cNvPr id="648" name="災害復旧費該当値テキスト"/>
        <xdr:cNvSpPr txBox="1"/>
      </xdr:nvSpPr>
      <xdr:spPr>
        <a:xfrm>
          <a:off x="16370300" y="13425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78232</xdr:rowOff>
    </xdr:from>
    <xdr:to>
      <xdr:col>22</xdr:col>
      <xdr:colOff>415925</xdr:colOff>
      <xdr:row>79</xdr:row>
      <xdr:rowOff>8382</xdr:rowOff>
    </xdr:to>
    <xdr:sp macro="" textlink="">
      <xdr:nvSpPr>
        <xdr:cNvPr id="649" name="円/楕円 648"/>
        <xdr:cNvSpPr/>
      </xdr:nvSpPr>
      <xdr:spPr>
        <a:xfrm>
          <a:off x="15430500" y="1345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170959</xdr:rowOff>
    </xdr:from>
    <xdr:ext cx="378565" cy="259045"/>
    <xdr:sp macro="" textlink="">
      <xdr:nvSpPr>
        <xdr:cNvPr id="650" name="テキスト ボックス 649"/>
        <xdr:cNvSpPr txBox="1"/>
      </xdr:nvSpPr>
      <xdr:spPr>
        <a:xfrm>
          <a:off x="15292017" y="13544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115760</xdr:rowOff>
    </xdr:from>
    <xdr:to>
      <xdr:col>21</xdr:col>
      <xdr:colOff>212725</xdr:colOff>
      <xdr:row>79</xdr:row>
      <xdr:rowOff>45910</xdr:rowOff>
    </xdr:to>
    <xdr:sp macro="" textlink="">
      <xdr:nvSpPr>
        <xdr:cNvPr id="651" name="円/楕円 650"/>
        <xdr:cNvSpPr/>
      </xdr:nvSpPr>
      <xdr:spPr>
        <a:xfrm>
          <a:off x="14541500" y="1348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37037</xdr:rowOff>
    </xdr:from>
    <xdr:ext cx="378565" cy="259045"/>
    <xdr:sp macro="" textlink="">
      <xdr:nvSpPr>
        <xdr:cNvPr id="652" name="テキスト ボックス 651"/>
        <xdr:cNvSpPr txBox="1"/>
      </xdr:nvSpPr>
      <xdr:spPr>
        <a:xfrm>
          <a:off x="14403017" y="13581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57849</xdr:rowOff>
    </xdr:from>
    <xdr:to>
      <xdr:col>20</xdr:col>
      <xdr:colOff>9525</xdr:colOff>
      <xdr:row>78</xdr:row>
      <xdr:rowOff>159449</xdr:rowOff>
    </xdr:to>
    <xdr:sp macro="" textlink="">
      <xdr:nvSpPr>
        <xdr:cNvPr id="653" name="円/楕円 652"/>
        <xdr:cNvSpPr/>
      </xdr:nvSpPr>
      <xdr:spPr>
        <a:xfrm>
          <a:off x="13652500" y="1343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150576</xdr:rowOff>
    </xdr:from>
    <xdr:ext cx="378565" cy="259045"/>
    <xdr:sp macro="" textlink="">
      <xdr:nvSpPr>
        <xdr:cNvPr id="654" name="テキスト ボックス 653"/>
        <xdr:cNvSpPr txBox="1"/>
      </xdr:nvSpPr>
      <xdr:spPr>
        <a:xfrm>
          <a:off x="13514017" y="13523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142430</xdr:rowOff>
    </xdr:from>
    <xdr:to>
      <xdr:col>18</xdr:col>
      <xdr:colOff>492125</xdr:colOff>
      <xdr:row>79</xdr:row>
      <xdr:rowOff>72580</xdr:rowOff>
    </xdr:to>
    <xdr:sp macro="" textlink="">
      <xdr:nvSpPr>
        <xdr:cNvPr id="655" name="円/楕円 654"/>
        <xdr:cNvSpPr/>
      </xdr:nvSpPr>
      <xdr:spPr>
        <a:xfrm>
          <a:off x="12763500" y="1351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63707</xdr:rowOff>
    </xdr:from>
    <xdr:ext cx="378565" cy="259045"/>
    <xdr:sp macro="" textlink="">
      <xdr:nvSpPr>
        <xdr:cNvPr id="656" name="テキスト ボックス 655"/>
        <xdr:cNvSpPr txBox="1"/>
      </xdr:nvSpPr>
      <xdr:spPr>
        <a:xfrm>
          <a:off x="12625017" y="13608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0" name="テキスト ボックス 66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2" name="テキスト ボックス 67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4" name="テキスト ボックス 67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6" name="テキスト ボックス 67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26250</xdr:rowOff>
    </xdr:from>
    <xdr:to>
      <xdr:col>23</xdr:col>
      <xdr:colOff>516889</xdr:colOff>
      <xdr:row>98</xdr:row>
      <xdr:rowOff>27277</xdr:rowOff>
    </xdr:to>
    <xdr:cxnSp macro="">
      <xdr:nvCxnSpPr>
        <xdr:cNvPr id="682" name="直線コネクタ 681"/>
        <xdr:cNvCxnSpPr/>
      </xdr:nvCxnSpPr>
      <xdr:spPr>
        <a:xfrm flipV="1">
          <a:off x="16317595" y="15456750"/>
          <a:ext cx="1269" cy="137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31104</xdr:rowOff>
    </xdr:from>
    <xdr:ext cx="534377" cy="259045"/>
    <xdr:sp macro="" textlink="">
      <xdr:nvSpPr>
        <xdr:cNvPr id="683" name="公債費最小値テキスト"/>
        <xdr:cNvSpPr txBox="1"/>
      </xdr:nvSpPr>
      <xdr:spPr>
        <a:xfrm>
          <a:off x="16370300" y="1683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14,885</a:t>
          </a:r>
          <a:endParaRPr kumimoji="1" lang="ja-JP" altLang="en-US" sz="1000" b="1">
            <a:latin typeface="ＭＳ Ｐゴシック"/>
          </a:endParaRPr>
        </a:p>
      </xdr:txBody>
    </xdr:sp>
    <xdr:clientData/>
  </xdr:oneCellAnchor>
  <xdr:twoCellAnchor>
    <xdr:from>
      <xdr:col>23</xdr:col>
      <xdr:colOff>428625</xdr:colOff>
      <xdr:row>98</xdr:row>
      <xdr:rowOff>27277</xdr:rowOff>
    </xdr:from>
    <xdr:to>
      <xdr:col>23</xdr:col>
      <xdr:colOff>606425</xdr:colOff>
      <xdr:row>98</xdr:row>
      <xdr:rowOff>27277</xdr:rowOff>
    </xdr:to>
    <xdr:cxnSp macro="">
      <xdr:nvCxnSpPr>
        <xdr:cNvPr id="684" name="直線コネクタ 683"/>
        <xdr:cNvCxnSpPr/>
      </xdr:nvCxnSpPr>
      <xdr:spPr>
        <a:xfrm>
          <a:off x="16230600" y="168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144377</xdr:rowOff>
    </xdr:from>
    <xdr:ext cx="534377" cy="259045"/>
    <xdr:sp macro="" textlink="">
      <xdr:nvSpPr>
        <xdr:cNvPr id="685" name="公債費最大値テキスト"/>
        <xdr:cNvSpPr txBox="1"/>
      </xdr:nvSpPr>
      <xdr:spPr>
        <a:xfrm>
          <a:off x="16370300" y="1523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98,948</a:t>
          </a:r>
          <a:endParaRPr kumimoji="1" lang="ja-JP" altLang="en-US" sz="1000" b="1">
            <a:latin typeface="ＭＳ Ｐゴシック"/>
          </a:endParaRPr>
        </a:p>
      </xdr:txBody>
    </xdr:sp>
    <xdr:clientData/>
  </xdr:oneCellAnchor>
  <xdr:twoCellAnchor>
    <xdr:from>
      <xdr:col>23</xdr:col>
      <xdr:colOff>428625</xdr:colOff>
      <xdr:row>90</xdr:row>
      <xdr:rowOff>26250</xdr:rowOff>
    </xdr:from>
    <xdr:to>
      <xdr:col>23</xdr:col>
      <xdr:colOff>606425</xdr:colOff>
      <xdr:row>90</xdr:row>
      <xdr:rowOff>26250</xdr:rowOff>
    </xdr:to>
    <xdr:cxnSp macro="">
      <xdr:nvCxnSpPr>
        <xdr:cNvPr id="686" name="直線コネクタ 685"/>
        <xdr:cNvCxnSpPr/>
      </xdr:nvCxnSpPr>
      <xdr:spPr>
        <a:xfrm>
          <a:off x="16230600" y="1545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4761</xdr:rowOff>
    </xdr:from>
    <xdr:to>
      <xdr:col>23</xdr:col>
      <xdr:colOff>517525</xdr:colOff>
      <xdr:row>97</xdr:row>
      <xdr:rowOff>9398</xdr:rowOff>
    </xdr:to>
    <xdr:cxnSp macro="">
      <xdr:nvCxnSpPr>
        <xdr:cNvPr id="687" name="直線コネクタ 686"/>
        <xdr:cNvCxnSpPr/>
      </xdr:nvCxnSpPr>
      <xdr:spPr>
        <a:xfrm>
          <a:off x="15481300" y="16635411"/>
          <a:ext cx="8382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55770</xdr:rowOff>
    </xdr:from>
    <xdr:ext cx="534377" cy="259045"/>
    <xdr:sp macro="" textlink="">
      <xdr:nvSpPr>
        <xdr:cNvPr id="688" name="公債費平均値テキスト"/>
        <xdr:cNvSpPr txBox="1"/>
      </xdr:nvSpPr>
      <xdr:spPr>
        <a:xfrm>
          <a:off x="16370300" y="16343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32893</xdr:rowOff>
    </xdr:from>
    <xdr:to>
      <xdr:col>23</xdr:col>
      <xdr:colOff>568325</xdr:colOff>
      <xdr:row>96</xdr:row>
      <xdr:rowOff>134493</xdr:rowOff>
    </xdr:to>
    <xdr:sp macro="" textlink="">
      <xdr:nvSpPr>
        <xdr:cNvPr id="689" name="フローチャート : 判断 688"/>
        <xdr:cNvSpPr/>
      </xdr:nvSpPr>
      <xdr:spPr>
        <a:xfrm>
          <a:off x="16268700" y="1649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4761</xdr:rowOff>
    </xdr:from>
    <xdr:to>
      <xdr:col>22</xdr:col>
      <xdr:colOff>365125</xdr:colOff>
      <xdr:row>97</xdr:row>
      <xdr:rowOff>15325</xdr:rowOff>
    </xdr:to>
    <xdr:cxnSp macro="">
      <xdr:nvCxnSpPr>
        <xdr:cNvPr id="690" name="直線コネクタ 689"/>
        <xdr:cNvCxnSpPr/>
      </xdr:nvCxnSpPr>
      <xdr:spPr>
        <a:xfrm flipV="1">
          <a:off x="14592300" y="16635411"/>
          <a:ext cx="889000" cy="1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104494</xdr:rowOff>
    </xdr:from>
    <xdr:to>
      <xdr:col>22</xdr:col>
      <xdr:colOff>415925</xdr:colOff>
      <xdr:row>96</xdr:row>
      <xdr:rowOff>34644</xdr:rowOff>
    </xdr:to>
    <xdr:sp macro="" textlink="">
      <xdr:nvSpPr>
        <xdr:cNvPr id="691" name="フローチャート : 判断 690"/>
        <xdr:cNvSpPr/>
      </xdr:nvSpPr>
      <xdr:spPr>
        <a:xfrm>
          <a:off x="15430500" y="1639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51171</xdr:rowOff>
    </xdr:from>
    <xdr:ext cx="534377" cy="259045"/>
    <xdr:sp macro="" textlink="">
      <xdr:nvSpPr>
        <xdr:cNvPr id="692" name="テキスト ボックス 691"/>
        <xdr:cNvSpPr txBox="1"/>
      </xdr:nvSpPr>
      <xdr:spPr>
        <a:xfrm>
          <a:off x="15214111" y="1616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13577</xdr:rowOff>
    </xdr:from>
    <xdr:to>
      <xdr:col>21</xdr:col>
      <xdr:colOff>161925</xdr:colOff>
      <xdr:row>97</xdr:row>
      <xdr:rowOff>15325</xdr:rowOff>
    </xdr:to>
    <xdr:cxnSp macro="">
      <xdr:nvCxnSpPr>
        <xdr:cNvPr id="693" name="直線コネクタ 692"/>
        <xdr:cNvCxnSpPr/>
      </xdr:nvCxnSpPr>
      <xdr:spPr>
        <a:xfrm>
          <a:off x="13703300" y="16644227"/>
          <a:ext cx="889000" cy="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95594</xdr:rowOff>
    </xdr:from>
    <xdr:to>
      <xdr:col>21</xdr:col>
      <xdr:colOff>212725</xdr:colOff>
      <xdr:row>96</xdr:row>
      <xdr:rowOff>25744</xdr:rowOff>
    </xdr:to>
    <xdr:sp macro="" textlink="">
      <xdr:nvSpPr>
        <xdr:cNvPr id="694" name="フローチャート : 判断 693"/>
        <xdr:cNvSpPr/>
      </xdr:nvSpPr>
      <xdr:spPr>
        <a:xfrm>
          <a:off x="14541500" y="1638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42271</xdr:rowOff>
    </xdr:from>
    <xdr:ext cx="534377" cy="259045"/>
    <xdr:sp macro="" textlink="">
      <xdr:nvSpPr>
        <xdr:cNvPr id="695" name="テキスト ボックス 694"/>
        <xdr:cNvSpPr txBox="1"/>
      </xdr:nvSpPr>
      <xdr:spPr>
        <a:xfrm>
          <a:off x="14325111" y="1615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165466</xdr:rowOff>
    </xdr:from>
    <xdr:to>
      <xdr:col>19</xdr:col>
      <xdr:colOff>644525</xdr:colOff>
      <xdr:row>97</xdr:row>
      <xdr:rowOff>13577</xdr:rowOff>
    </xdr:to>
    <xdr:cxnSp macro="">
      <xdr:nvCxnSpPr>
        <xdr:cNvPr id="696" name="直線コネクタ 695"/>
        <xdr:cNvCxnSpPr/>
      </xdr:nvCxnSpPr>
      <xdr:spPr>
        <a:xfrm>
          <a:off x="12814300" y="16624666"/>
          <a:ext cx="889000" cy="1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99106</xdr:rowOff>
    </xdr:from>
    <xdr:to>
      <xdr:col>20</xdr:col>
      <xdr:colOff>9525</xdr:colOff>
      <xdr:row>96</xdr:row>
      <xdr:rowOff>29256</xdr:rowOff>
    </xdr:to>
    <xdr:sp macro="" textlink="">
      <xdr:nvSpPr>
        <xdr:cNvPr id="697" name="フローチャート : 判断 696"/>
        <xdr:cNvSpPr/>
      </xdr:nvSpPr>
      <xdr:spPr>
        <a:xfrm>
          <a:off x="13652500" y="163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45783</xdr:rowOff>
    </xdr:from>
    <xdr:ext cx="534377" cy="259045"/>
    <xdr:sp macro="" textlink="">
      <xdr:nvSpPr>
        <xdr:cNvPr id="698" name="テキスト ボックス 697"/>
        <xdr:cNvSpPr txBox="1"/>
      </xdr:nvSpPr>
      <xdr:spPr>
        <a:xfrm>
          <a:off x="13436111" y="161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81421</xdr:rowOff>
    </xdr:from>
    <xdr:to>
      <xdr:col>18</xdr:col>
      <xdr:colOff>492125</xdr:colOff>
      <xdr:row>96</xdr:row>
      <xdr:rowOff>11571</xdr:rowOff>
    </xdr:to>
    <xdr:sp macro="" textlink="">
      <xdr:nvSpPr>
        <xdr:cNvPr id="699" name="フローチャート : 判断 698"/>
        <xdr:cNvSpPr/>
      </xdr:nvSpPr>
      <xdr:spPr>
        <a:xfrm>
          <a:off x="12763500" y="1636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28098</xdr:rowOff>
    </xdr:from>
    <xdr:ext cx="534377" cy="259045"/>
    <xdr:sp macro="" textlink="">
      <xdr:nvSpPr>
        <xdr:cNvPr id="700" name="テキスト ボックス 699"/>
        <xdr:cNvSpPr txBox="1"/>
      </xdr:nvSpPr>
      <xdr:spPr>
        <a:xfrm>
          <a:off x="12547111" y="1614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130048</xdr:rowOff>
    </xdr:from>
    <xdr:to>
      <xdr:col>23</xdr:col>
      <xdr:colOff>568325</xdr:colOff>
      <xdr:row>97</xdr:row>
      <xdr:rowOff>60198</xdr:rowOff>
    </xdr:to>
    <xdr:sp macro="" textlink="">
      <xdr:nvSpPr>
        <xdr:cNvPr id="706" name="円/楕円 705"/>
        <xdr:cNvSpPr/>
      </xdr:nvSpPr>
      <xdr:spPr>
        <a:xfrm>
          <a:off x="16268700" y="1658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108475</xdr:rowOff>
    </xdr:from>
    <xdr:ext cx="534377" cy="259045"/>
    <xdr:sp macro="" textlink="">
      <xdr:nvSpPr>
        <xdr:cNvPr id="707" name="公債費該当値テキスト"/>
        <xdr:cNvSpPr txBox="1"/>
      </xdr:nvSpPr>
      <xdr:spPr>
        <a:xfrm>
          <a:off x="16370300" y="1656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26,480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125411</xdr:rowOff>
    </xdr:from>
    <xdr:to>
      <xdr:col>22</xdr:col>
      <xdr:colOff>415925</xdr:colOff>
      <xdr:row>97</xdr:row>
      <xdr:rowOff>55561</xdr:rowOff>
    </xdr:to>
    <xdr:sp macro="" textlink="">
      <xdr:nvSpPr>
        <xdr:cNvPr id="708" name="円/楕円 707"/>
        <xdr:cNvSpPr/>
      </xdr:nvSpPr>
      <xdr:spPr>
        <a:xfrm>
          <a:off x="15430500" y="1658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46688</xdr:rowOff>
    </xdr:from>
    <xdr:ext cx="534377" cy="259045"/>
    <xdr:sp macro="" textlink="">
      <xdr:nvSpPr>
        <xdr:cNvPr id="709" name="テキスト ボックス 708"/>
        <xdr:cNvSpPr txBox="1"/>
      </xdr:nvSpPr>
      <xdr:spPr>
        <a:xfrm>
          <a:off x="15214111" y="1667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26,764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135975</xdr:rowOff>
    </xdr:from>
    <xdr:to>
      <xdr:col>21</xdr:col>
      <xdr:colOff>212725</xdr:colOff>
      <xdr:row>97</xdr:row>
      <xdr:rowOff>66125</xdr:rowOff>
    </xdr:to>
    <xdr:sp macro="" textlink="">
      <xdr:nvSpPr>
        <xdr:cNvPr id="710" name="円/楕円 709"/>
        <xdr:cNvSpPr/>
      </xdr:nvSpPr>
      <xdr:spPr>
        <a:xfrm>
          <a:off x="14541500" y="1659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57252</xdr:rowOff>
    </xdr:from>
    <xdr:ext cx="534377" cy="259045"/>
    <xdr:sp macro="" textlink="">
      <xdr:nvSpPr>
        <xdr:cNvPr id="711" name="テキスト ボックス 710"/>
        <xdr:cNvSpPr txBox="1"/>
      </xdr:nvSpPr>
      <xdr:spPr>
        <a:xfrm>
          <a:off x="14325111" y="1668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26,117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134227</xdr:rowOff>
    </xdr:from>
    <xdr:to>
      <xdr:col>20</xdr:col>
      <xdr:colOff>9525</xdr:colOff>
      <xdr:row>97</xdr:row>
      <xdr:rowOff>64377</xdr:rowOff>
    </xdr:to>
    <xdr:sp macro="" textlink="">
      <xdr:nvSpPr>
        <xdr:cNvPr id="712" name="円/楕円 711"/>
        <xdr:cNvSpPr/>
      </xdr:nvSpPr>
      <xdr:spPr>
        <a:xfrm>
          <a:off x="13652500" y="1659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55504</xdr:rowOff>
    </xdr:from>
    <xdr:ext cx="534377" cy="259045"/>
    <xdr:sp macro="" textlink="">
      <xdr:nvSpPr>
        <xdr:cNvPr id="713" name="テキスト ボックス 712"/>
        <xdr:cNvSpPr txBox="1"/>
      </xdr:nvSpPr>
      <xdr:spPr>
        <a:xfrm>
          <a:off x="13436111" y="1668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26,224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114666</xdr:rowOff>
    </xdr:from>
    <xdr:to>
      <xdr:col>18</xdr:col>
      <xdr:colOff>492125</xdr:colOff>
      <xdr:row>97</xdr:row>
      <xdr:rowOff>44816</xdr:rowOff>
    </xdr:to>
    <xdr:sp macro="" textlink="">
      <xdr:nvSpPr>
        <xdr:cNvPr id="714" name="円/楕円 713"/>
        <xdr:cNvSpPr/>
      </xdr:nvSpPr>
      <xdr:spPr>
        <a:xfrm>
          <a:off x="12763500" y="1657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35943</xdr:rowOff>
    </xdr:from>
    <xdr:ext cx="534377" cy="259045"/>
    <xdr:sp macro="" textlink="">
      <xdr:nvSpPr>
        <xdr:cNvPr id="715" name="テキスト ボックス 714"/>
        <xdr:cNvSpPr txBox="1"/>
      </xdr:nvSpPr>
      <xdr:spPr>
        <a:xfrm>
          <a:off x="12547111" y="1666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27,422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118935</xdr:rowOff>
    </xdr:from>
    <xdr:to>
      <xdr:col>32</xdr:col>
      <xdr:colOff>186689</xdr:colOff>
      <xdr:row>39</xdr:row>
      <xdr:rowOff>44450</xdr:rowOff>
    </xdr:to>
    <xdr:cxnSp macro="">
      <xdr:nvCxnSpPr>
        <xdr:cNvPr id="739" name="直線コネクタ 738"/>
        <xdr:cNvCxnSpPr/>
      </xdr:nvCxnSpPr>
      <xdr:spPr>
        <a:xfrm flipV="1">
          <a:off x="22159595" y="5433885"/>
          <a:ext cx="1269" cy="129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55072</xdr:rowOff>
    </xdr:from>
    <xdr:ext cx="249299" cy="259045"/>
    <xdr:sp macro="" textlink="">
      <xdr:nvSpPr>
        <xdr:cNvPr id="740" name="諸支出金最小値テキスト"/>
        <xdr:cNvSpPr txBox="1"/>
      </xdr:nvSpPr>
      <xdr:spPr>
        <a:xfrm>
          <a:off x="22212300" y="6741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65612</xdr:rowOff>
    </xdr:from>
    <xdr:ext cx="469744" cy="259045"/>
    <xdr:sp macro="" textlink="">
      <xdr:nvSpPr>
        <xdr:cNvPr id="742" name="諸支出金最大値テキスト"/>
        <xdr:cNvSpPr txBox="1"/>
      </xdr:nvSpPr>
      <xdr:spPr>
        <a:xfrm>
          <a:off x="22212300" y="520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6,809</a:t>
          </a:r>
          <a:endParaRPr kumimoji="1" lang="ja-JP" altLang="en-US" sz="1000" b="1">
            <a:latin typeface="ＭＳ Ｐゴシック"/>
          </a:endParaRPr>
        </a:p>
      </xdr:txBody>
    </xdr:sp>
    <xdr:clientData/>
  </xdr:oneCellAnchor>
  <xdr:twoCellAnchor>
    <xdr:from>
      <xdr:col>32</xdr:col>
      <xdr:colOff>98425</xdr:colOff>
      <xdr:row>31</xdr:row>
      <xdr:rowOff>118935</xdr:rowOff>
    </xdr:from>
    <xdr:to>
      <xdr:col>32</xdr:col>
      <xdr:colOff>276225</xdr:colOff>
      <xdr:row>31</xdr:row>
      <xdr:rowOff>118935</xdr:rowOff>
    </xdr:to>
    <xdr:cxnSp macro="">
      <xdr:nvCxnSpPr>
        <xdr:cNvPr id="743" name="直線コネクタ 742"/>
        <xdr:cNvCxnSpPr/>
      </xdr:nvCxnSpPr>
      <xdr:spPr>
        <a:xfrm>
          <a:off x="22072600" y="543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143971</xdr:rowOff>
    </xdr:from>
    <xdr:ext cx="378565" cy="259045"/>
    <xdr:sp macro="" textlink="">
      <xdr:nvSpPr>
        <xdr:cNvPr id="745" name="諸支出金平均値テキスト"/>
        <xdr:cNvSpPr txBox="1"/>
      </xdr:nvSpPr>
      <xdr:spPr>
        <a:xfrm>
          <a:off x="22212300" y="64876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121094</xdr:rowOff>
    </xdr:from>
    <xdr:to>
      <xdr:col>32</xdr:col>
      <xdr:colOff>238125</xdr:colOff>
      <xdr:row>39</xdr:row>
      <xdr:rowOff>51244</xdr:rowOff>
    </xdr:to>
    <xdr:sp macro="" textlink="">
      <xdr:nvSpPr>
        <xdr:cNvPr id="746" name="フローチャート : 判断 745"/>
        <xdr:cNvSpPr/>
      </xdr:nvSpPr>
      <xdr:spPr>
        <a:xfrm>
          <a:off x="221107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126238</xdr:rowOff>
    </xdr:from>
    <xdr:to>
      <xdr:col>31</xdr:col>
      <xdr:colOff>85725</xdr:colOff>
      <xdr:row>39</xdr:row>
      <xdr:rowOff>56388</xdr:rowOff>
    </xdr:to>
    <xdr:sp macro="" textlink="">
      <xdr:nvSpPr>
        <xdr:cNvPr id="748" name="フローチャート : 判断 747"/>
        <xdr:cNvSpPr/>
      </xdr:nvSpPr>
      <xdr:spPr>
        <a:xfrm>
          <a:off x="21272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72915</xdr:rowOff>
    </xdr:from>
    <xdr:ext cx="378565" cy="259045"/>
    <xdr:sp macro="" textlink="">
      <xdr:nvSpPr>
        <xdr:cNvPr id="749" name="テキスト ボックス 748"/>
        <xdr:cNvSpPr txBox="1"/>
      </xdr:nvSpPr>
      <xdr:spPr>
        <a:xfrm>
          <a:off x="21134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130239</xdr:rowOff>
    </xdr:from>
    <xdr:to>
      <xdr:col>29</xdr:col>
      <xdr:colOff>568325</xdr:colOff>
      <xdr:row>39</xdr:row>
      <xdr:rowOff>60389</xdr:rowOff>
    </xdr:to>
    <xdr:sp macro="" textlink="">
      <xdr:nvSpPr>
        <xdr:cNvPr id="751" name="フローチャート : 判断 750"/>
        <xdr:cNvSpPr/>
      </xdr:nvSpPr>
      <xdr:spPr>
        <a:xfrm>
          <a:off x="20383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76916</xdr:rowOff>
    </xdr:from>
    <xdr:ext cx="378565" cy="259045"/>
    <xdr:sp macro="" textlink="">
      <xdr:nvSpPr>
        <xdr:cNvPr id="752" name="テキスト ボックス 751"/>
        <xdr:cNvSpPr txBox="1"/>
      </xdr:nvSpPr>
      <xdr:spPr>
        <a:xfrm>
          <a:off x="20245017" y="642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80518</xdr:rowOff>
    </xdr:from>
    <xdr:to>
      <xdr:col>28</xdr:col>
      <xdr:colOff>365125</xdr:colOff>
      <xdr:row>39</xdr:row>
      <xdr:rowOff>10668</xdr:rowOff>
    </xdr:to>
    <xdr:sp macro="" textlink="">
      <xdr:nvSpPr>
        <xdr:cNvPr id="754" name="フローチャート : 判断 753"/>
        <xdr:cNvSpPr/>
      </xdr:nvSpPr>
      <xdr:spPr>
        <a:xfrm>
          <a:off x="19494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27195</xdr:rowOff>
    </xdr:from>
    <xdr:ext cx="378565" cy="259045"/>
    <xdr:sp macro="" textlink="">
      <xdr:nvSpPr>
        <xdr:cNvPr id="755" name="テキスト ボックス 754"/>
        <xdr:cNvSpPr txBox="1"/>
      </xdr:nvSpPr>
      <xdr:spPr>
        <a:xfrm>
          <a:off x="19356017" y="637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96139</xdr:rowOff>
    </xdr:from>
    <xdr:to>
      <xdr:col>27</xdr:col>
      <xdr:colOff>161925</xdr:colOff>
      <xdr:row>39</xdr:row>
      <xdr:rowOff>26289</xdr:rowOff>
    </xdr:to>
    <xdr:sp macro="" textlink="">
      <xdr:nvSpPr>
        <xdr:cNvPr id="756" name="フローチャート : 判断 755"/>
        <xdr:cNvSpPr/>
      </xdr:nvSpPr>
      <xdr:spPr>
        <a:xfrm>
          <a:off x="18605500" y="66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42816</xdr:rowOff>
    </xdr:from>
    <xdr:ext cx="378565" cy="259045"/>
    <xdr:sp macro="" textlink="">
      <xdr:nvSpPr>
        <xdr:cNvPr id="757" name="テキスト ボックス 756"/>
        <xdr:cNvSpPr txBox="1"/>
      </xdr:nvSpPr>
      <xdr:spPr>
        <a:xfrm>
          <a:off x="18467017" y="6386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3" name="円/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99521</xdr:rowOff>
    </xdr:from>
    <xdr:ext cx="249299" cy="259045"/>
    <xdr:sp macro="" textlink="">
      <xdr:nvSpPr>
        <xdr:cNvPr id="764" name="諸支出金該当値テキスト"/>
        <xdr:cNvSpPr txBox="1"/>
      </xdr:nvSpPr>
      <xdr:spPr>
        <a:xfrm>
          <a:off x="22212300" y="6614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5" name="円/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6" name="テキスト ボックス 76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7" name="円/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8" name="テキスト ボックス 76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9" name="円/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0" name="テキスト ボックス 76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1" name="円/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2" name="テキスト ボックス 77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1" name="フローチャート :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3" name="フローチャート : 判断 80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4" name="テキスト ボックス 803"/>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6" name="フローチャート : 判断 805"/>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7" name="テキスト ボックス 806"/>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09" name="フローチャート : 判断 808"/>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810" name="テキスト ボックス 809"/>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11" name="フローチャート : 判断 810"/>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12" name="テキスト ボックス 811"/>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18" name="円/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0" name="円/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1" name="テキスト ボックス 820"/>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2" name="円/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3" name="テキスト ボックス 822"/>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4" name="円/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5" name="テキスト ボックス 824"/>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6" name="円/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7" name="テキスト ボックス 826"/>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は、住民一人当たり２０２，５７５円となっている。決算額全体でみると、民生費のうち生活保護行政に要する経費である生活保護費が高止まりしていることが要因となっている。これは、別府市の生活保護受給率が高いことによるものである。</a:t>
          </a:r>
          <a:endParaRPr kumimoji="1" lang="en-US" altLang="ja-JP" sz="1300">
            <a:latin typeface="ＭＳ Ｐゴシック"/>
          </a:endParaRPr>
        </a:p>
        <a:p>
          <a:r>
            <a:rPr kumimoji="1" lang="ja-JP" altLang="en-US" sz="1300">
              <a:latin typeface="ＭＳ Ｐゴシック"/>
            </a:rPr>
            <a:t>　その他の経費については、全国平均・大分県平均・類似団体と比べほぼ良好な数値となっているため、今後も更に経費の削減に努める。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大分県別府市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実質収支比率は２３年度以降減少傾向にありますが、前年度から比べると、２．２ポイント増となっており今後も実質収支比率の改善に努める。</a:t>
          </a:r>
        </a:p>
        <a:p>
          <a:r>
            <a:rPr kumimoji="1" lang="ja-JP" altLang="en-US" sz="1400">
              <a:latin typeface="ＭＳ ゴシック" pitchFamily="49" charset="-128"/>
              <a:ea typeface="ＭＳ ゴシック" pitchFamily="49" charset="-128"/>
            </a:rPr>
            <a:t>　今年度は、歳出は物件費、補助費が増加したものの、歳入で地方消費税交付金、軽油・自動車取得税交付金等が増加し２．２ポイント増加した。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財政調整基金や実質単年度収支についても年々改善されていることから今後もより一層の改善に努める。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大分県別府市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連結実質赤字額はなく、良好な状態である。しかしながら扶助費等の固定経費の増等の要因により、年々黒字額が減少傾向にあるためより一層の健全化に努める。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また、国民健康保険事業特別会計については、平成２５年度に累積赤字が解消されたが、２６年度には再び赤字に転落したことから、財政再建に向けて不断の経営努力が必要である。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48290152</v>
      </c>
      <c r="BO4" s="409"/>
      <c r="BP4" s="409"/>
      <c r="BQ4" s="409"/>
      <c r="BR4" s="409"/>
      <c r="BS4" s="409"/>
      <c r="BT4" s="409"/>
      <c r="BU4" s="410"/>
      <c r="BV4" s="408">
        <v>46709699</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3.8</v>
      </c>
      <c r="CU4" s="586"/>
      <c r="CV4" s="586"/>
      <c r="CW4" s="586"/>
      <c r="CX4" s="586"/>
      <c r="CY4" s="586"/>
      <c r="CZ4" s="586"/>
      <c r="DA4" s="587"/>
      <c r="DB4" s="585">
        <v>1.6</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47097413</v>
      </c>
      <c r="BO5" s="414"/>
      <c r="BP5" s="414"/>
      <c r="BQ5" s="414"/>
      <c r="BR5" s="414"/>
      <c r="BS5" s="414"/>
      <c r="BT5" s="414"/>
      <c r="BU5" s="415"/>
      <c r="BV5" s="413">
        <v>46210501</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91.8</v>
      </c>
      <c r="CU5" s="384"/>
      <c r="CV5" s="384"/>
      <c r="CW5" s="384"/>
      <c r="CX5" s="384"/>
      <c r="CY5" s="384"/>
      <c r="CZ5" s="384"/>
      <c r="DA5" s="385"/>
      <c r="DB5" s="383">
        <v>93.9</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1192739</v>
      </c>
      <c r="BO6" s="414"/>
      <c r="BP6" s="414"/>
      <c r="BQ6" s="414"/>
      <c r="BR6" s="414"/>
      <c r="BS6" s="414"/>
      <c r="BT6" s="414"/>
      <c r="BU6" s="415"/>
      <c r="BV6" s="413">
        <v>499198</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98.9</v>
      </c>
      <c r="CU6" s="560"/>
      <c r="CV6" s="560"/>
      <c r="CW6" s="560"/>
      <c r="CX6" s="560"/>
      <c r="CY6" s="560"/>
      <c r="CZ6" s="560"/>
      <c r="DA6" s="561"/>
      <c r="DB6" s="559">
        <v>102.5</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225707</v>
      </c>
      <c r="BO7" s="414"/>
      <c r="BP7" s="414"/>
      <c r="BQ7" s="414"/>
      <c r="BR7" s="414"/>
      <c r="BS7" s="414"/>
      <c r="BT7" s="414"/>
      <c r="BU7" s="415"/>
      <c r="BV7" s="413">
        <v>93915</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25198142</v>
      </c>
      <c r="CU7" s="414"/>
      <c r="CV7" s="414"/>
      <c r="CW7" s="414"/>
      <c r="CX7" s="414"/>
      <c r="CY7" s="414"/>
      <c r="CZ7" s="414"/>
      <c r="DA7" s="415"/>
      <c r="DB7" s="413">
        <v>24705444</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967032</v>
      </c>
      <c r="BO8" s="414"/>
      <c r="BP8" s="414"/>
      <c r="BQ8" s="414"/>
      <c r="BR8" s="414"/>
      <c r="BS8" s="414"/>
      <c r="BT8" s="414"/>
      <c r="BU8" s="415"/>
      <c r="BV8" s="413">
        <v>405283</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0.56999999999999995</v>
      </c>
      <c r="CU8" s="523"/>
      <c r="CV8" s="523"/>
      <c r="CW8" s="523"/>
      <c r="CX8" s="523"/>
      <c r="CY8" s="523"/>
      <c r="CZ8" s="523"/>
      <c r="DA8" s="524"/>
      <c r="DB8" s="522">
        <v>0.56999999999999995</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122138</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561749</v>
      </c>
      <c r="BO9" s="414"/>
      <c r="BP9" s="414"/>
      <c r="BQ9" s="414"/>
      <c r="BR9" s="414"/>
      <c r="BS9" s="414"/>
      <c r="BT9" s="414"/>
      <c r="BU9" s="415"/>
      <c r="BV9" s="413">
        <v>-311553</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10.5</v>
      </c>
      <c r="CU9" s="384"/>
      <c r="CV9" s="384"/>
      <c r="CW9" s="384"/>
      <c r="CX9" s="384"/>
      <c r="CY9" s="384"/>
      <c r="CZ9" s="384"/>
      <c r="DA9" s="385"/>
      <c r="DB9" s="383">
        <v>11</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125385</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77</v>
      </c>
      <c r="AV10" s="471"/>
      <c r="AW10" s="471"/>
      <c r="AX10" s="471"/>
      <c r="AY10" s="393" t="s">
        <v>101</v>
      </c>
      <c r="AZ10" s="394"/>
      <c r="BA10" s="394"/>
      <c r="BB10" s="394"/>
      <c r="BC10" s="394"/>
      <c r="BD10" s="394"/>
      <c r="BE10" s="394"/>
      <c r="BF10" s="394"/>
      <c r="BG10" s="394"/>
      <c r="BH10" s="394"/>
      <c r="BI10" s="394"/>
      <c r="BJ10" s="394"/>
      <c r="BK10" s="394"/>
      <c r="BL10" s="394"/>
      <c r="BM10" s="395"/>
      <c r="BN10" s="413">
        <v>904053</v>
      </c>
      <c r="BO10" s="414"/>
      <c r="BP10" s="414"/>
      <c r="BQ10" s="414"/>
      <c r="BR10" s="414"/>
      <c r="BS10" s="414"/>
      <c r="BT10" s="414"/>
      <c r="BU10" s="415"/>
      <c r="BV10" s="413">
        <v>370484</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77</v>
      </c>
      <c r="AV11" s="471"/>
      <c r="AW11" s="471"/>
      <c r="AX11" s="471"/>
      <c r="AY11" s="393" t="s">
        <v>106</v>
      </c>
      <c r="AZ11" s="394"/>
      <c r="BA11" s="394"/>
      <c r="BB11" s="394"/>
      <c r="BC11" s="394"/>
      <c r="BD11" s="394"/>
      <c r="BE11" s="394"/>
      <c r="BF11" s="394"/>
      <c r="BG11" s="394"/>
      <c r="BH11" s="394"/>
      <c r="BI11" s="394"/>
      <c r="BJ11" s="394"/>
      <c r="BK11" s="394"/>
      <c r="BL11" s="394"/>
      <c r="BM11" s="395"/>
      <c r="BN11" s="413" t="s">
        <v>107</v>
      </c>
      <c r="BO11" s="414"/>
      <c r="BP11" s="414"/>
      <c r="BQ11" s="414"/>
      <c r="BR11" s="414"/>
      <c r="BS11" s="414"/>
      <c r="BT11" s="414"/>
      <c r="BU11" s="415"/>
      <c r="BV11" s="413" t="s">
        <v>107</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107</v>
      </c>
      <c r="CU11" s="523"/>
      <c r="CV11" s="523"/>
      <c r="CW11" s="523"/>
      <c r="CX11" s="523"/>
      <c r="CY11" s="523"/>
      <c r="CZ11" s="523"/>
      <c r="DA11" s="524"/>
      <c r="DB11" s="522" t="s">
        <v>107</v>
      </c>
      <c r="DC11" s="523"/>
      <c r="DD11" s="523"/>
      <c r="DE11" s="523"/>
      <c r="DF11" s="523"/>
      <c r="DG11" s="523"/>
      <c r="DH11" s="523"/>
      <c r="DI11" s="524"/>
      <c r="DJ11" s="137"/>
      <c r="DK11" s="137"/>
      <c r="DL11" s="137"/>
      <c r="DM11" s="137"/>
      <c r="DN11" s="137"/>
      <c r="DO11" s="137"/>
    </row>
    <row r="12" spans="1:119" ht="18.75" customHeight="1">
      <c r="A12" s="138"/>
      <c r="B12" s="525" t="s">
        <v>109</v>
      </c>
      <c r="C12" s="526"/>
      <c r="D12" s="526"/>
      <c r="E12" s="526"/>
      <c r="F12" s="526"/>
      <c r="G12" s="526"/>
      <c r="H12" s="526"/>
      <c r="I12" s="526"/>
      <c r="J12" s="526"/>
      <c r="K12" s="527"/>
      <c r="L12" s="534" t="s">
        <v>110</v>
      </c>
      <c r="M12" s="535"/>
      <c r="N12" s="535"/>
      <c r="O12" s="535"/>
      <c r="P12" s="535"/>
      <c r="Q12" s="536"/>
      <c r="R12" s="537">
        <v>120658</v>
      </c>
      <c r="S12" s="538"/>
      <c r="T12" s="538"/>
      <c r="U12" s="538"/>
      <c r="V12" s="539"/>
      <c r="W12" s="540" t="s">
        <v>1</v>
      </c>
      <c r="X12" s="471"/>
      <c r="Y12" s="471"/>
      <c r="Z12" s="471"/>
      <c r="AA12" s="471"/>
      <c r="AB12" s="541"/>
      <c r="AC12" s="470" t="s">
        <v>111</v>
      </c>
      <c r="AD12" s="471"/>
      <c r="AE12" s="471"/>
      <c r="AF12" s="471"/>
      <c r="AG12" s="541"/>
      <c r="AH12" s="470" t="s">
        <v>112</v>
      </c>
      <c r="AI12" s="471"/>
      <c r="AJ12" s="471"/>
      <c r="AK12" s="471"/>
      <c r="AL12" s="542"/>
      <c r="AM12" s="482" t="s">
        <v>113</v>
      </c>
      <c r="AN12" s="387"/>
      <c r="AO12" s="387"/>
      <c r="AP12" s="387"/>
      <c r="AQ12" s="387"/>
      <c r="AR12" s="387"/>
      <c r="AS12" s="387"/>
      <c r="AT12" s="388"/>
      <c r="AU12" s="470" t="s">
        <v>114</v>
      </c>
      <c r="AV12" s="471"/>
      <c r="AW12" s="471"/>
      <c r="AX12" s="471"/>
      <c r="AY12" s="393" t="s">
        <v>115</v>
      </c>
      <c r="AZ12" s="394"/>
      <c r="BA12" s="394"/>
      <c r="BB12" s="394"/>
      <c r="BC12" s="394"/>
      <c r="BD12" s="394"/>
      <c r="BE12" s="394"/>
      <c r="BF12" s="394"/>
      <c r="BG12" s="394"/>
      <c r="BH12" s="394"/>
      <c r="BI12" s="394"/>
      <c r="BJ12" s="394"/>
      <c r="BK12" s="394"/>
      <c r="BL12" s="394"/>
      <c r="BM12" s="395"/>
      <c r="BN12" s="413" t="s">
        <v>116</v>
      </c>
      <c r="BO12" s="414"/>
      <c r="BP12" s="414"/>
      <c r="BQ12" s="414"/>
      <c r="BR12" s="414"/>
      <c r="BS12" s="414"/>
      <c r="BT12" s="414"/>
      <c r="BU12" s="415"/>
      <c r="BV12" s="413" t="s">
        <v>116</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116</v>
      </c>
      <c r="CU12" s="523"/>
      <c r="CV12" s="523"/>
      <c r="CW12" s="523"/>
      <c r="CX12" s="523"/>
      <c r="CY12" s="523"/>
      <c r="CZ12" s="523"/>
      <c r="DA12" s="524"/>
      <c r="DB12" s="522" t="s">
        <v>116</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118</v>
      </c>
      <c r="N13" s="512"/>
      <c r="O13" s="512"/>
      <c r="P13" s="512"/>
      <c r="Q13" s="513"/>
      <c r="R13" s="514">
        <v>116490</v>
      </c>
      <c r="S13" s="515"/>
      <c r="T13" s="515"/>
      <c r="U13" s="515"/>
      <c r="V13" s="516"/>
      <c r="W13" s="502" t="s">
        <v>119</v>
      </c>
      <c r="X13" s="426"/>
      <c r="Y13" s="426"/>
      <c r="Z13" s="426"/>
      <c r="AA13" s="426"/>
      <c r="AB13" s="427"/>
      <c r="AC13" s="389">
        <v>650</v>
      </c>
      <c r="AD13" s="390"/>
      <c r="AE13" s="390"/>
      <c r="AF13" s="390"/>
      <c r="AG13" s="391"/>
      <c r="AH13" s="389">
        <v>847</v>
      </c>
      <c r="AI13" s="390"/>
      <c r="AJ13" s="390"/>
      <c r="AK13" s="390"/>
      <c r="AL13" s="392"/>
      <c r="AM13" s="482" t="s">
        <v>120</v>
      </c>
      <c r="AN13" s="387"/>
      <c r="AO13" s="387"/>
      <c r="AP13" s="387"/>
      <c r="AQ13" s="387"/>
      <c r="AR13" s="387"/>
      <c r="AS13" s="387"/>
      <c r="AT13" s="388"/>
      <c r="AU13" s="470" t="s">
        <v>121</v>
      </c>
      <c r="AV13" s="471"/>
      <c r="AW13" s="471"/>
      <c r="AX13" s="471"/>
      <c r="AY13" s="393" t="s">
        <v>122</v>
      </c>
      <c r="AZ13" s="394"/>
      <c r="BA13" s="394"/>
      <c r="BB13" s="394"/>
      <c r="BC13" s="394"/>
      <c r="BD13" s="394"/>
      <c r="BE13" s="394"/>
      <c r="BF13" s="394"/>
      <c r="BG13" s="394"/>
      <c r="BH13" s="394"/>
      <c r="BI13" s="394"/>
      <c r="BJ13" s="394"/>
      <c r="BK13" s="394"/>
      <c r="BL13" s="394"/>
      <c r="BM13" s="395"/>
      <c r="BN13" s="413">
        <v>1465802</v>
      </c>
      <c r="BO13" s="414"/>
      <c r="BP13" s="414"/>
      <c r="BQ13" s="414"/>
      <c r="BR13" s="414"/>
      <c r="BS13" s="414"/>
      <c r="BT13" s="414"/>
      <c r="BU13" s="415"/>
      <c r="BV13" s="413">
        <v>58931</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2.2000000000000002</v>
      </c>
      <c r="CU13" s="384"/>
      <c r="CV13" s="384"/>
      <c r="CW13" s="384"/>
      <c r="CX13" s="384"/>
      <c r="CY13" s="384"/>
      <c r="CZ13" s="384"/>
      <c r="DA13" s="385"/>
      <c r="DB13" s="383">
        <v>2.4</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124</v>
      </c>
      <c r="M14" s="543"/>
      <c r="N14" s="543"/>
      <c r="O14" s="543"/>
      <c r="P14" s="543"/>
      <c r="Q14" s="544"/>
      <c r="R14" s="514">
        <v>121100</v>
      </c>
      <c r="S14" s="515"/>
      <c r="T14" s="515"/>
      <c r="U14" s="515"/>
      <c r="V14" s="516"/>
      <c r="W14" s="517"/>
      <c r="X14" s="429"/>
      <c r="Y14" s="429"/>
      <c r="Z14" s="429"/>
      <c r="AA14" s="429"/>
      <c r="AB14" s="430"/>
      <c r="AC14" s="507">
        <v>1.2</v>
      </c>
      <c r="AD14" s="508"/>
      <c r="AE14" s="508"/>
      <c r="AF14" s="508"/>
      <c r="AG14" s="509"/>
      <c r="AH14" s="507">
        <v>1.5</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t="s">
        <v>116</v>
      </c>
      <c r="CU14" s="486"/>
      <c r="CV14" s="486"/>
      <c r="CW14" s="486"/>
      <c r="CX14" s="486"/>
      <c r="CY14" s="486"/>
      <c r="CZ14" s="486"/>
      <c r="DA14" s="487"/>
      <c r="DB14" s="518" t="s">
        <v>116</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118</v>
      </c>
      <c r="N15" s="512"/>
      <c r="O15" s="512"/>
      <c r="P15" s="512"/>
      <c r="Q15" s="513"/>
      <c r="R15" s="514">
        <v>117062</v>
      </c>
      <c r="S15" s="515"/>
      <c r="T15" s="515"/>
      <c r="U15" s="515"/>
      <c r="V15" s="516"/>
      <c r="W15" s="502" t="s">
        <v>126</v>
      </c>
      <c r="X15" s="426"/>
      <c r="Y15" s="426"/>
      <c r="Z15" s="426"/>
      <c r="AA15" s="426"/>
      <c r="AB15" s="427"/>
      <c r="AC15" s="389">
        <v>7627</v>
      </c>
      <c r="AD15" s="390"/>
      <c r="AE15" s="390"/>
      <c r="AF15" s="390"/>
      <c r="AG15" s="391"/>
      <c r="AH15" s="389">
        <v>8680</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11439325</v>
      </c>
      <c r="BO15" s="409"/>
      <c r="BP15" s="409"/>
      <c r="BQ15" s="409"/>
      <c r="BR15" s="409"/>
      <c r="BS15" s="409"/>
      <c r="BT15" s="409"/>
      <c r="BU15" s="410"/>
      <c r="BV15" s="408">
        <v>11050631</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14.6</v>
      </c>
      <c r="AD16" s="508"/>
      <c r="AE16" s="508"/>
      <c r="AF16" s="508"/>
      <c r="AG16" s="509"/>
      <c r="AH16" s="507">
        <v>15.3</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20205222</v>
      </c>
      <c r="BO16" s="414"/>
      <c r="BP16" s="414"/>
      <c r="BQ16" s="414"/>
      <c r="BR16" s="414"/>
      <c r="BS16" s="414"/>
      <c r="BT16" s="414"/>
      <c r="BU16" s="415"/>
      <c r="BV16" s="413">
        <v>19398672</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132</v>
      </c>
      <c r="N17" s="497"/>
      <c r="O17" s="497"/>
      <c r="P17" s="497"/>
      <c r="Q17" s="498"/>
      <c r="R17" s="499" t="s">
        <v>133</v>
      </c>
      <c r="S17" s="500"/>
      <c r="T17" s="500"/>
      <c r="U17" s="500"/>
      <c r="V17" s="501"/>
      <c r="W17" s="502" t="s">
        <v>134</v>
      </c>
      <c r="X17" s="426"/>
      <c r="Y17" s="426"/>
      <c r="Z17" s="426"/>
      <c r="AA17" s="426"/>
      <c r="AB17" s="427"/>
      <c r="AC17" s="389">
        <v>44087</v>
      </c>
      <c r="AD17" s="390"/>
      <c r="AE17" s="390"/>
      <c r="AF17" s="390"/>
      <c r="AG17" s="391"/>
      <c r="AH17" s="389">
        <v>46102</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14526901</v>
      </c>
      <c r="BO17" s="414"/>
      <c r="BP17" s="414"/>
      <c r="BQ17" s="414"/>
      <c r="BR17" s="414"/>
      <c r="BS17" s="414"/>
      <c r="BT17" s="414"/>
      <c r="BU17" s="415"/>
      <c r="BV17" s="413">
        <v>14243339</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125.34</v>
      </c>
      <c r="M18" s="478"/>
      <c r="N18" s="478"/>
      <c r="O18" s="478"/>
      <c r="P18" s="478"/>
      <c r="Q18" s="478"/>
      <c r="R18" s="479"/>
      <c r="S18" s="479"/>
      <c r="T18" s="479"/>
      <c r="U18" s="479"/>
      <c r="V18" s="480"/>
      <c r="W18" s="494"/>
      <c r="X18" s="495"/>
      <c r="Y18" s="495"/>
      <c r="Z18" s="495"/>
      <c r="AA18" s="495"/>
      <c r="AB18" s="503"/>
      <c r="AC18" s="377">
        <v>84.2</v>
      </c>
      <c r="AD18" s="378"/>
      <c r="AE18" s="378"/>
      <c r="AF18" s="378"/>
      <c r="AG18" s="481"/>
      <c r="AH18" s="377">
        <v>81.400000000000006</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24062837</v>
      </c>
      <c r="BO18" s="414"/>
      <c r="BP18" s="414"/>
      <c r="BQ18" s="414"/>
      <c r="BR18" s="414"/>
      <c r="BS18" s="414"/>
      <c r="BT18" s="414"/>
      <c r="BU18" s="415"/>
      <c r="BV18" s="413">
        <v>23623046</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974</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29343565</v>
      </c>
      <c r="BO19" s="414"/>
      <c r="BP19" s="414"/>
      <c r="BQ19" s="414"/>
      <c r="BR19" s="414"/>
      <c r="BS19" s="414"/>
      <c r="BT19" s="414"/>
      <c r="BU19" s="415"/>
      <c r="BV19" s="413">
        <v>28275504</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55624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34255469</v>
      </c>
      <c r="BO23" s="414"/>
      <c r="BP23" s="414"/>
      <c r="BQ23" s="414"/>
      <c r="BR23" s="414"/>
      <c r="BS23" s="414"/>
      <c r="BT23" s="414"/>
      <c r="BU23" s="415"/>
      <c r="BV23" s="413">
        <v>32762468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8940</v>
      </c>
      <c r="R24" s="390"/>
      <c r="S24" s="390"/>
      <c r="T24" s="390"/>
      <c r="U24" s="390"/>
      <c r="V24" s="391"/>
      <c r="W24" s="455"/>
      <c r="X24" s="446"/>
      <c r="Y24" s="447"/>
      <c r="Z24" s="386" t="s">
        <v>150</v>
      </c>
      <c r="AA24" s="387"/>
      <c r="AB24" s="387"/>
      <c r="AC24" s="387"/>
      <c r="AD24" s="387"/>
      <c r="AE24" s="387"/>
      <c r="AF24" s="387"/>
      <c r="AG24" s="388"/>
      <c r="AH24" s="389">
        <v>815</v>
      </c>
      <c r="AI24" s="390"/>
      <c r="AJ24" s="390"/>
      <c r="AK24" s="390"/>
      <c r="AL24" s="391"/>
      <c r="AM24" s="389">
        <v>2515090</v>
      </c>
      <c r="AN24" s="390"/>
      <c r="AO24" s="390"/>
      <c r="AP24" s="390"/>
      <c r="AQ24" s="390"/>
      <c r="AR24" s="391"/>
      <c r="AS24" s="389">
        <v>3086</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27560068</v>
      </c>
      <c r="BO24" s="414"/>
      <c r="BP24" s="414"/>
      <c r="BQ24" s="414"/>
      <c r="BR24" s="414"/>
      <c r="BS24" s="414"/>
      <c r="BT24" s="414"/>
      <c r="BU24" s="415"/>
      <c r="BV24" s="413">
        <v>27460655</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2</v>
      </c>
      <c r="M25" s="390"/>
      <c r="N25" s="390"/>
      <c r="O25" s="390"/>
      <c r="P25" s="391"/>
      <c r="Q25" s="389">
        <v>7420</v>
      </c>
      <c r="R25" s="390"/>
      <c r="S25" s="390"/>
      <c r="T25" s="390"/>
      <c r="U25" s="390"/>
      <c r="V25" s="391"/>
      <c r="W25" s="455"/>
      <c r="X25" s="446"/>
      <c r="Y25" s="447"/>
      <c r="Z25" s="386" t="s">
        <v>153</v>
      </c>
      <c r="AA25" s="387"/>
      <c r="AB25" s="387"/>
      <c r="AC25" s="387"/>
      <c r="AD25" s="387"/>
      <c r="AE25" s="387"/>
      <c r="AF25" s="387"/>
      <c r="AG25" s="388"/>
      <c r="AH25" s="389">
        <v>138</v>
      </c>
      <c r="AI25" s="390"/>
      <c r="AJ25" s="390"/>
      <c r="AK25" s="390"/>
      <c r="AL25" s="391"/>
      <c r="AM25" s="389">
        <v>347484</v>
      </c>
      <c r="AN25" s="390"/>
      <c r="AO25" s="390"/>
      <c r="AP25" s="390"/>
      <c r="AQ25" s="390"/>
      <c r="AR25" s="391"/>
      <c r="AS25" s="389">
        <v>2518</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3838038</v>
      </c>
      <c r="BO25" s="409"/>
      <c r="BP25" s="409"/>
      <c r="BQ25" s="409"/>
      <c r="BR25" s="409"/>
      <c r="BS25" s="409"/>
      <c r="BT25" s="409"/>
      <c r="BU25" s="410"/>
      <c r="BV25" s="408">
        <v>4971701</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6640</v>
      </c>
      <c r="R26" s="390"/>
      <c r="S26" s="390"/>
      <c r="T26" s="390"/>
      <c r="U26" s="390"/>
      <c r="V26" s="391"/>
      <c r="W26" s="455"/>
      <c r="X26" s="446"/>
      <c r="Y26" s="447"/>
      <c r="Z26" s="386" t="s">
        <v>156</v>
      </c>
      <c r="AA26" s="468"/>
      <c r="AB26" s="468"/>
      <c r="AC26" s="468"/>
      <c r="AD26" s="468"/>
      <c r="AE26" s="468"/>
      <c r="AF26" s="468"/>
      <c r="AG26" s="469"/>
      <c r="AH26" s="389">
        <v>110</v>
      </c>
      <c r="AI26" s="390"/>
      <c r="AJ26" s="390"/>
      <c r="AK26" s="390"/>
      <c r="AL26" s="391"/>
      <c r="AM26" s="389">
        <v>343750</v>
      </c>
      <c r="AN26" s="390"/>
      <c r="AO26" s="390"/>
      <c r="AP26" s="390"/>
      <c r="AQ26" s="390"/>
      <c r="AR26" s="391"/>
      <c r="AS26" s="389">
        <v>3125</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v>500000</v>
      </c>
      <c r="BO26" s="414"/>
      <c r="BP26" s="414"/>
      <c r="BQ26" s="414"/>
      <c r="BR26" s="414"/>
      <c r="BS26" s="414"/>
      <c r="BT26" s="414"/>
      <c r="BU26" s="415"/>
      <c r="BV26" s="413">
        <v>500000</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5510</v>
      </c>
      <c r="R27" s="390"/>
      <c r="S27" s="390"/>
      <c r="T27" s="390"/>
      <c r="U27" s="390"/>
      <c r="V27" s="391"/>
      <c r="W27" s="455"/>
      <c r="X27" s="446"/>
      <c r="Y27" s="447"/>
      <c r="Z27" s="386" t="s">
        <v>159</v>
      </c>
      <c r="AA27" s="387"/>
      <c r="AB27" s="387"/>
      <c r="AC27" s="387"/>
      <c r="AD27" s="387"/>
      <c r="AE27" s="387"/>
      <c r="AF27" s="387"/>
      <c r="AG27" s="388"/>
      <c r="AH27" s="389">
        <v>61</v>
      </c>
      <c r="AI27" s="390"/>
      <c r="AJ27" s="390"/>
      <c r="AK27" s="390"/>
      <c r="AL27" s="391"/>
      <c r="AM27" s="389">
        <v>231415</v>
      </c>
      <c r="AN27" s="390"/>
      <c r="AO27" s="390"/>
      <c r="AP27" s="390"/>
      <c r="AQ27" s="390"/>
      <c r="AR27" s="391"/>
      <c r="AS27" s="389">
        <v>3794</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1027803</v>
      </c>
      <c r="BO27" s="417"/>
      <c r="BP27" s="417"/>
      <c r="BQ27" s="417"/>
      <c r="BR27" s="417"/>
      <c r="BS27" s="417"/>
      <c r="BT27" s="417"/>
      <c r="BU27" s="418"/>
      <c r="BV27" s="416">
        <v>1026049</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4960</v>
      </c>
      <c r="R28" s="390"/>
      <c r="S28" s="390"/>
      <c r="T28" s="390"/>
      <c r="U28" s="390"/>
      <c r="V28" s="391"/>
      <c r="W28" s="455"/>
      <c r="X28" s="446"/>
      <c r="Y28" s="447"/>
      <c r="Z28" s="386" t="s">
        <v>162</v>
      </c>
      <c r="AA28" s="387"/>
      <c r="AB28" s="387"/>
      <c r="AC28" s="387"/>
      <c r="AD28" s="387"/>
      <c r="AE28" s="387"/>
      <c r="AF28" s="387"/>
      <c r="AG28" s="388"/>
      <c r="AH28" s="389" t="s">
        <v>116</v>
      </c>
      <c r="AI28" s="390"/>
      <c r="AJ28" s="390"/>
      <c r="AK28" s="390"/>
      <c r="AL28" s="391"/>
      <c r="AM28" s="389" t="s">
        <v>116</v>
      </c>
      <c r="AN28" s="390"/>
      <c r="AO28" s="390"/>
      <c r="AP28" s="390"/>
      <c r="AQ28" s="390"/>
      <c r="AR28" s="391"/>
      <c r="AS28" s="389" t="s">
        <v>116</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8805814</v>
      </c>
      <c r="BO28" s="409"/>
      <c r="BP28" s="409"/>
      <c r="BQ28" s="409"/>
      <c r="BR28" s="409"/>
      <c r="BS28" s="409"/>
      <c r="BT28" s="409"/>
      <c r="BU28" s="410"/>
      <c r="BV28" s="408">
        <v>7901761</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23</v>
      </c>
      <c r="M29" s="390"/>
      <c r="N29" s="390"/>
      <c r="O29" s="390"/>
      <c r="P29" s="391"/>
      <c r="Q29" s="389">
        <v>4630</v>
      </c>
      <c r="R29" s="390"/>
      <c r="S29" s="390"/>
      <c r="T29" s="390"/>
      <c r="U29" s="390"/>
      <c r="V29" s="391"/>
      <c r="W29" s="456"/>
      <c r="X29" s="457"/>
      <c r="Y29" s="458"/>
      <c r="Z29" s="386" t="s">
        <v>166</v>
      </c>
      <c r="AA29" s="387"/>
      <c r="AB29" s="387"/>
      <c r="AC29" s="387"/>
      <c r="AD29" s="387"/>
      <c r="AE29" s="387"/>
      <c r="AF29" s="387"/>
      <c r="AG29" s="388"/>
      <c r="AH29" s="389">
        <v>876</v>
      </c>
      <c r="AI29" s="390"/>
      <c r="AJ29" s="390"/>
      <c r="AK29" s="390"/>
      <c r="AL29" s="391"/>
      <c r="AM29" s="389">
        <v>2746505</v>
      </c>
      <c r="AN29" s="390"/>
      <c r="AO29" s="390"/>
      <c r="AP29" s="390"/>
      <c r="AQ29" s="390"/>
      <c r="AR29" s="391"/>
      <c r="AS29" s="389">
        <v>3135</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1264381</v>
      </c>
      <c r="BO29" s="414"/>
      <c r="BP29" s="414"/>
      <c r="BQ29" s="414"/>
      <c r="BR29" s="414"/>
      <c r="BS29" s="414"/>
      <c r="BT29" s="414"/>
      <c r="BU29" s="415"/>
      <c r="BV29" s="413">
        <v>1262545</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100.9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2240545</v>
      </c>
      <c r="BO30" s="417"/>
      <c r="BP30" s="417"/>
      <c r="BQ30" s="417"/>
      <c r="BR30" s="417"/>
      <c r="BS30" s="417"/>
      <c r="BT30" s="417"/>
      <c r="BU30" s="418"/>
      <c r="BV30" s="416">
        <v>2071122</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IF('各会計、関係団体の財政状況及び健全化判断比率'!B33="","",'各会計、関係団体の財政状況及び健全化判断比率'!B33)</f>
        <v>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大分県市町村会館管理組合</v>
      </c>
      <c r="BZ34" s="372"/>
      <c r="CA34" s="372"/>
      <c r="CB34" s="372"/>
      <c r="CC34" s="372"/>
      <c r="CD34" s="372"/>
      <c r="CE34" s="372"/>
      <c r="CF34" s="372"/>
      <c r="CG34" s="372"/>
      <c r="CH34" s="372"/>
      <c r="CI34" s="372"/>
      <c r="CJ34" s="372"/>
      <c r="CK34" s="372"/>
      <c r="CL34" s="372"/>
      <c r="CM34" s="372"/>
      <c r="CN34" s="165"/>
      <c r="CO34" s="373">
        <f>IF(CQ34="","",MAX(C34:D43,U34:V43,AM34:AN43,BE34:BF43,BW34:BX43)+1)</f>
        <v>19</v>
      </c>
      <c r="CP34" s="373"/>
      <c r="CQ34" s="372" t="str">
        <f>IF('各会計、関係団体の財政状況及び健全化判断比率'!BS7="","",'各会計、関係団体の財政状況及び健全化判断比率'!BS7)</f>
        <v>一般財団法人別府市綜合振興センター</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公共用地先行取得事業特別会計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9</v>
      </c>
      <c r="BF35" s="373"/>
      <c r="BG35" s="372" t="str">
        <f>IF('各会計、関係団体の財政状況及び健全化判断比率'!B34="","",'各会計、関係団体の財政状況及び健全化判断比率'!B34)</f>
        <v>地方卸売市場事業特別会計</v>
      </c>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別杵速見地域広域市町村圏事務組合（一般会計）</v>
      </c>
      <c r="BZ35" s="372"/>
      <c r="CA35" s="372"/>
      <c r="CB35" s="372"/>
      <c r="CC35" s="372"/>
      <c r="CD35" s="372"/>
      <c r="CE35" s="372"/>
      <c r="CF35" s="372"/>
      <c r="CG35" s="372"/>
      <c r="CH35" s="372"/>
      <c r="CI35" s="372"/>
      <c r="CJ35" s="372"/>
      <c r="CK35" s="372"/>
      <c r="CL35" s="372"/>
      <c r="CM35" s="372"/>
      <c r="CN35" s="165"/>
      <c r="CO35" s="373">
        <f t="shared" ref="CO35:CO43" si="3">IF(CQ35="","",CO34+1)</f>
        <v>20</v>
      </c>
      <c r="CP35" s="373"/>
      <c r="CQ35" s="372" t="str">
        <f>IF('各会計、関係団体の財政状況及び健全化判断比率'!BS8="","",'各会計、関係団体の財政状況及び健全化判断比率'!BS8)</f>
        <v>一般財団法人大分県東部勤労者福祉サービスセンター</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別杵速見地域広域市町村圏事務組合（秋草葬祭場事業特別会計）</v>
      </c>
      <c r="BZ36" s="372"/>
      <c r="CA36" s="372"/>
      <c r="CB36" s="372"/>
      <c r="CC36" s="372"/>
      <c r="CD36" s="372"/>
      <c r="CE36" s="372"/>
      <c r="CF36" s="372"/>
      <c r="CG36" s="372"/>
      <c r="CH36" s="372"/>
      <c r="CI36" s="372"/>
      <c r="CJ36" s="372"/>
      <c r="CK36" s="372"/>
      <c r="CL36" s="372"/>
      <c r="CM36" s="372"/>
      <c r="CN36" s="165"/>
      <c r="CO36" s="373">
        <f t="shared" si="3"/>
        <v>21</v>
      </c>
      <c r="CP36" s="373"/>
      <c r="CQ36" s="372" t="str">
        <f>IF('各会計、関係団体の財政状況及び健全化判断比率'!BS9="","",'各会計、関係団体の財政状況及び健全化判断比率'!BS9)</f>
        <v>株式会社別府扇山ゴルフ場</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競輪事業特別会計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別杵速見地域広域市町村圏事務組合（藤ヶ谷清掃センター事業特別会計）</v>
      </c>
      <c r="BZ37" s="372"/>
      <c r="CA37" s="372"/>
      <c r="CB37" s="372"/>
      <c r="CC37" s="372"/>
      <c r="CD37" s="372"/>
      <c r="CE37" s="372"/>
      <c r="CF37" s="372"/>
      <c r="CG37" s="372"/>
      <c r="CH37" s="372"/>
      <c r="CI37" s="372"/>
      <c r="CJ37" s="372"/>
      <c r="CK37" s="372"/>
      <c r="CL37" s="372"/>
      <c r="CM37" s="372"/>
      <c r="CN37" s="165"/>
      <c r="CO37" s="373">
        <f t="shared" si="3"/>
        <v>22</v>
      </c>
      <c r="CP37" s="373"/>
      <c r="CQ37" s="372" t="str">
        <f>IF('各会計、関係団体の財政状況及び健全化判断比率'!BS10="","",'各会計、関係団体の財政状況及び健全化判断比率'!BS10)</f>
        <v>別府市公設市場精算株式会社</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14</v>
      </c>
      <c r="BX38" s="373"/>
      <c r="BY38" s="372" t="str">
        <f>IF('各会計、関係団体の財政状況及び健全化判断比率'!B72="","",'各会計、関係団体の財政状況及び健全化判断比率'!B72)</f>
        <v>別杵速見地域広域市町村圏事務組合（介護認定審査会事業特別会計）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15</v>
      </c>
      <c r="BX39" s="373"/>
      <c r="BY39" s="372" t="str">
        <f>IF('各会計、関係団体の財政状況及び健全化判断比率'!B73="","",'各会計、関係団体の財政状況及び健全化判断比率'!B73)</f>
        <v>別杵速見地域広域市町村圏事務組合（普通会計）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16</v>
      </c>
      <c r="BX40" s="373"/>
      <c r="BY40" s="372" t="str">
        <f>IF('各会計、関係団体の財政状況及び健全化判断比率'!B74="","",'各会計、関係団体の財政状況及び健全化判断比率'!B74)</f>
        <v>大分県交通災害共済組合（交通災害共済事業会計）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17</v>
      </c>
      <c r="BX41" s="373"/>
      <c r="BY41" s="372" t="str">
        <f>IF('各会計、関係団体の財政状況及び健全化判断比率'!B75="","",'各会計、関係団体の財政状況及び健全化判断比率'!B75)</f>
        <v>大分県後期高齢者医療広域連合（普通会計）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18</v>
      </c>
      <c r="BX42" s="373"/>
      <c r="BY42" s="372" t="str">
        <f>IF('各会計、関係団体の財政状況及び健全化判断比率'!B76="","",'各会計、関係団体の財政状況及び健全化判断比率'!B76)</f>
        <v>大分県後期高齢者医療広域連合（後期高齢者医療事業会計）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81" t="s">
        <v>517</v>
      </c>
      <c r="D34" s="1181"/>
      <c r="E34" s="1182"/>
      <c r="F34" s="32" t="s">
        <v>518</v>
      </c>
      <c r="G34" s="33" t="s">
        <v>519</v>
      </c>
      <c r="H34" s="33">
        <v>0.05</v>
      </c>
      <c r="I34" s="33" t="s">
        <v>520</v>
      </c>
      <c r="J34" s="34" t="s">
        <v>521</v>
      </c>
      <c r="K34" s="22"/>
      <c r="L34" s="22"/>
      <c r="M34" s="22"/>
      <c r="N34" s="22"/>
      <c r="O34" s="22"/>
      <c r="P34" s="22"/>
    </row>
    <row r="35" spans="1:16" ht="39" customHeight="1">
      <c r="A35" s="22"/>
      <c r="B35" s="35"/>
      <c r="C35" s="1175" t="s">
        <v>522</v>
      </c>
      <c r="D35" s="1176"/>
      <c r="E35" s="1177"/>
      <c r="F35" s="36">
        <v>9.01</v>
      </c>
      <c r="G35" s="37">
        <v>8.93</v>
      </c>
      <c r="H35" s="37">
        <v>7.91</v>
      </c>
      <c r="I35" s="37">
        <v>6.49</v>
      </c>
      <c r="J35" s="38">
        <v>6.74</v>
      </c>
      <c r="K35" s="22"/>
      <c r="L35" s="22"/>
      <c r="M35" s="22"/>
      <c r="N35" s="22"/>
      <c r="O35" s="22"/>
      <c r="P35" s="22"/>
    </row>
    <row r="36" spans="1:16" ht="39" customHeight="1">
      <c r="A36" s="22"/>
      <c r="B36" s="35"/>
      <c r="C36" s="1175" t="s">
        <v>523</v>
      </c>
      <c r="D36" s="1176"/>
      <c r="E36" s="1177"/>
      <c r="F36" s="36">
        <v>4.57</v>
      </c>
      <c r="G36" s="37">
        <v>1.94</v>
      </c>
      <c r="H36" s="37">
        <v>2.89</v>
      </c>
      <c r="I36" s="37">
        <v>1.64</v>
      </c>
      <c r="J36" s="38">
        <v>3.83</v>
      </c>
      <c r="K36" s="22"/>
      <c r="L36" s="22"/>
      <c r="M36" s="22"/>
      <c r="N36" s="22"/>
      <c r="O36" s="22"/>
      <c r="P36" s="22"/>
    </row>
    <row r="37" spans="1:16" ht="39" customHeight="1">
      <c r="A37" s="22"/>
      <c r="B37" s="35"/>
      <c r="C37" s="1175" t="s">
        <v>524</v>
      </c>
      <c r="D37" s="1176"/>
      <c r="E37" s="1177"/>
      <c r="F37" s="36">
        <v>3.33</v>
      </c>
      <c r="G37" s="37">
        <v>3.31</v>
      </c>
      <c r="H37" s="37">
        <v>3.84</v>
      </c>
      <c r="I37" s="37">
        <v>2.44</v>
      </c>
      <c r="J37" s="38">
        <v>1.67</v>
      </c>
      <c r="K37" s="22"/>
      <c r="L37" s="22"/>
      <c r="M37" s="22"/>
      <c r="N37" s="22"/>
      <c r="O37" s="22"/>
      <c r="P37" s="22"/>
    </row>
    <row r="38" spans="1:16" ht="39" customHeight="1">
      <c r="A38" s="22"/>
      <c r="B38" s="35"/>
      <c r="C38" s="1175" t="s">
        <v>525</v>
      </c>
      <c r="D38" s="1176"/>
      <c r="E38" s="1177"/>
      <c r="F38" s="36">
        <v>0.46</v>
      </c>
      <c r="G38" s="37">
        <v>0.28999999999999998</v>
      </c>
      <c r="H38" s="37">
        <v>0.52</v>
      </c>
      <c r="I38" s="37">
        <v>0.34</v>
      </c>
      <c r="J38" s="38">
        <v>0.61</v>
      </c>
      <c r="K38" s="22"/>
      <c r="L38" s="22"/>
      <c r="M38" s="22"/>
      <c r="N38" s="22"/>
      <c r="O38" s="22"/>
      <c r="P38" s="22"/>
    </row>
    <row r="39" spans="1:16" ht="39" customHeight="1">
      <c r="A39" s="22"/>
      <c r="B39" s="35"/>
      <c r="C39" s="1175" t="s">
        <v>526</v>
      </c>
      <c r="D39" s="1176"/>
      <c r="E39" s="1177"/>
      <c r="F39" s="36">
        <v>0.81</v>
      </c>
      <c r="G39" s="37">
        <v>0.86</v>
      </c>
      <c r="H39" s="37">
        <v>0.93</v>
      </c>
      <c r="I39" s="37">
        <v>0.6</v>
      </c>
      <c r="J39" s="38">
        <v>0.34</v>
      </c>
      <c r="K39" s="22"/>
      <c r="L39" s="22"/>
      <c r="M39" s="22"/>
      <c r="N39" s="22"/>
      <c r="O39" s="22"/>
      <c r="P39" s="22"/>
    </row>
    <row r="40" spans="1:16" ht="39" customHeight="1">
      <c r="A40" s="22"/>
      <c r="B40" s="35"/>
      <c r="C40" s="1175" t="s">
        <v>527</v>
      </c>
      <c r="D40" s="1176"/>
      <c r="E40" s="1177"/>
      <c r="F40" s="36">
        <v>0.02</v>
      </c>
      <c r="G40" s="37">
        <v>0.03</v>
      </c>
      <c r="H40" s="37">
        <v>0.02</v>
      </c>
      <c r="I40" s="37">
        <v>0.02</v>
      </c>
      <c r="J40" s="38">
        <v>0.02</v>
      </c>
      <c r="K40" s="22"/>
      <c r="L40" s="22"/>
      <c r="M40" s="22"/>
      <c r="N40" s="22"/>
      <c r="O40" s="22"/>
      <c r="P40" s="22"/>
    </row>
    <row r="41" spans="1:16" ht="39" customHeight="1">
      <c r="A41" s="22"/>
      <c r="B41" s="35"/>
      <c r="C41" s="1175" t="s">
        <v>528</v>
      </c>
      <c r="D41" s="1176"/>
      <c r="E41" s="1177"/>
      <c r="F41" s="36">
        <v>0</v>
      </c>
      <c r="G41" s="37">
        <v>0</v>
      </c>
      <c r="H41" s="37">
        <v>0</v>
      </c>
      <c r="I41" s="37">
        <v>0</v>
      </c>
      <c r="J41" s="38">
        <v>0</v>
      </c>
      <c r="K41" s="22"/>
      <c r="L41" s="22"/>
      <c r="M41" s="22"/>
      <c r="N41" s="22"/>
      <c r="O41" s="22"/>
      <c r="P41" s="22"/>
    </row>
    <row r="42" spans="1:16" ht="39" customHeight="1">
      <c r="A42" s="22"/>
      <c r="B42" s="39"/>
      <c r="C42" s="1175" t="s">
        <v>529</v>
      </c>
      <c r="D42" s="1176"/>
      <c r="E42" s="1177"/>
      <c r="F42" s="36" t="s">
        <v>472</v>
      </c>
      <c r="G42" s="37" t="s">
        <v>472</v>
      </c>
      <c r="H42" s="37" t="s">
        <v>472</v>
      </c>
      <c r="I42" s="37" t="s">
        <v>472</v>
      </c>
      <c r="J42" s="38" t="s">
        <v>472</v>
      </c>
      <c r="K42" s="22"/>
      <c r="L42" s="22"/>
      <c r="M42" s="22"/>
      <c r="N42" s="22"/>
      <c r="O42" s="22"/>
      <c r="P42" s="22"/>
    </row>
    <row r="43" spans="1:16" ht="39" customHeight="1" thickBot="1">
      <c r="A43" s="22"/>
      <c r="B43" s="40"/>
      <c r="C43" s="1178" t="s">
        <v>530</v>
      </c>
      <c r="D43" s="1179"/>
      <c r="E43" s="118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91" t="s">
        <v>10</v>
      </c>
      <c r="C45" s="1192"/>
      <c r="D45" s="58"/>
      <c r="E45" s="1197" t="s">
        <v>11</v>
      </c>
      <c r="F45" s="1197"/>
      <c r="G45" s="1197"/>
      <c r="H45" s="1197"/>
      <c r="I45" s="1197"/>
      <c r="J45" s="1198"/>
      <c r="K45" s="59">
        <v>3276</v>
      </c>
      <c r="L45" s="60">
        <v>3199</v>
      </c>
      <c r="M45" s="60">
        <v>3183</v>
      </c>
      <c r="N45" s="60">
        <v>3241</v>
      </c>
      <c r="O45" s="61">
        <v>3195</v>
      </c>
      <c r="P45" s="48"/>
      <c r="Q45" s="48"/>
      <c r="R45" s="48"/>
      <c r="S45" s="48"/>
      <c r="T45" s="48"/>
      <c r="U45" s="48"/>
    </row>
    <row r="46" spans="1:21" ht="30.75" customHeight="1">
      <c r="A46" s="48"/>
      <c r="B46" s="1193"/>
      <c r="C46" s="1194"/>
      <c r="D46" s="62"/>
      <c r="E46" s="1185" t="s">
        <v>12</v>
      </c>
      <c r="F46" s="1185"/>
      <c r="G46" s="1185"/>
      <c r="H46" s="1185"/>
      <c r="I46" s="1185"/>
      <c r="J46" s="1186"/>
      <c r="K46" s="63" t="s">
        <v>472</v>
      </c>
      <c r="L46" s="64" t="s">
        <v>472</v>
      </c>
      <c r="M46" s="64" t="s">
        <v>472</v>
      </c>
      <c r="N46" s="64" t="s">
        <v>472</v>
      </c>
      <c r="O46" s="65" t="s">
        <v>472</v>
      </c>
      <c r="P46" s="48"/>
      <c r="Q46" s="48"/>
      <c r="R46" s="48"/>
      <c r="S46" s="48"/>
      <c r="T46" s="48"/>
      <c r="U46" s="48"/>
    </row>
    <row r="47" spans="1:21" ht="30.75" customHeight="1">
      <c r="A47" s="48"/>
      <c r="B47" s="1193"/>
      <c r="C47" s="1194"/>
      <c r="D47" s="62"/>
      <c r="E47" s="1185" t="s">
        <v>13</v>
      </c>
      <c r="F47" s="1185"/>
      <c r="G47" s="1185"/>
      <c r="H47" s="1185"/>
      <c r="I47" s="1185"/>
      <c r="J47" s="1186"/>
      <c r="K47" s="63" t="s">
        <v>472</v>
      </c>
      <c r="L47" s="64" t="s">
        <v>472</v>
      </c>
      <c r="M47" s="64" t="s">
        <v>472</v>
      </c>
      <c r="N47" s="64" t="s">
        <v>472</v>
      </c>
      <c r="O47" s="65" t="s">
        <v>472</v>
      </c>
      <c r="P47" s="48"/>
      <c r="Q47" s="48"/>
      <c r="R47" s="48"/>
      <c r="S47" s="48"/>
      <c r="T47" s="48"/>
      <c r="U47" s="48"/>
    </row>
    <row r="48" spans="1:21" ht="30.75" customHeight="1">
      <c r="A48" s="48"/>
      <c r="B48" s="1193"/>
      <c r="C48" s="1194"/>
      <c r="D48" s="62"/>
      <c r="E48" s="1185" t="s">
        <v>14</v>
      </c>
      <c r="F48" s="1185"/>
      <c r="G48" s="1185"/>
      <c r="H48" s="1185"/>
      <c r="I48" s="1185"/>
      <c r="J48" s="1186"/>
      <c r="K48" s="63">
        <v>217</v>
      </c>
      <c r="L48" s="64">
        <v>209</v>
      </c>
      <c r="M48" s="64">
        <v>211</v>
      </c>
      <c r="N48" s="64">
        <v>234</v>
      </c>
      <c r="O48" s="65">
        <v>218</v>
      </c>
      <c r="P48" s="48"/>
      <c r="Q48" s="48"/>
      <c r="R48" s="48"/>
      <c r="S48" s="48"/>
      <c r="T48" s="48"/>
      <c r="U48" s="48"/>
    </row>
    <row r="49" spans="1:21" ht="30.75" customHeight="1">
      <c r="A49" s="48"/>
      <c r="B49" s="1193"/>
      <c r="C49" s="1194"/>
      <c r="D49" s="62"/>
      <c r="E49" s="1185" t="s">
        <v>15</v>
      </c>
      <c r="F49" s="1185"/>
      <c r="G49" s="1185"/>
      <c r="H49" s="1185"/>
      <c r="I49" s="1185"/>
      <c r="J49" s="1186"/>
      <c r="K49" s="63">
        <v>35</v>
      </c>
      <c r="L49" s="64">
        <v>23</v>
      </c>
      <c r="M49" s="64">
        <v>15</v>
      </c>
      <c r="N49" s="64">
        <v>29</v>
      </c>
      <c r="O49" s="65">
        <v>59</v>
      </c>
      <c r="P49" s="48"/>
      <c r="Q49" s="48"/>
      <c r="R49" s="48"/>
      <c r="S49" s="48"/>
      <c r="T49" s="48"/>
      <c r="U49" s="48"/>
    </row>
    <row r="50" spans="1:21" ht="30.75" customHeight="1">
      <c r="A50" s="48"/>
      <c r="B50" s="1193"/>
      <c r="C50" s="1194"/>
      <c r="D50" s="62"/>
      <c r="E50" s="1185" t="s">
        <v>16</v>
      </c>
      <c r="F50" s="1185"/>
      <c r="G50" s="1185"/>
      <c r="H50" s="1185"/>
      <c r="I50" s="1185"/>
      <c r="J50" s="1186"/>
      <c r="K50" s="63" t="s">
        <v>472</v>
      </c>
      <c r="L50" s="64">
        <v>0</v>
      </c>
      <c r="M50" s="64" t="s">
        <v>472</v>
      </c>
      <c r="N50" s="64" t="s">
        <v>472</v>
      </c>
      <c r="O50" s="65" t="s">
        <v>472</v>
      </c>
      <c r="P50" s="48"/>
      <c r="Q50" s="48"/>
      <c r="R50" s="48"/>
      <c r="S50" s="48"/>
      <c r="T50" s="48"/>
      <c r="U50" s="48"/>
    </row>
    <row r="51" spans="1:21" ht="30.75" customHeight="1">
      <c r="A51" s="48"/>
      <c r="B51" s="1195"/>
      <c r="C51" s="1196"/>
      <c r="D51" s="66"/>
      <c r="E51" s="1185" t="s">
        <v>17</v>
      </c>
      <c r="F51" s="1185"/>
      <c r="G51" s="1185"/>
      <c r="H51" s="1185"/>
      <c r="I51" s="1185"/>
      <c r="J51" s="1186"/>
      <c r="K51" s="63">
        <v>0</v>
      </c>
      <c r="L51" s="64" t="s">
        <v>472</v>
      </c>
      <c r="M51" s="64" t="s">
        <v>472</v>
      </c>
      <c r="N51" s="64">
        <v>2</v>
      </c>
      <c r="O51" s="65">
        <v>1</v>
      </c>
      <c r="P51" s="48"/>
      <c r="Q51" s="48"/>
      <c r="R51" s="48"/>
      <c r="S51" s="48"/>
      <c r="T51" s="48"/>
      <c r="U51" s="48"/>
    </row>
    <row r="52" spans="1:21" ht="30.75" customHeight="1">
      <c r="A52" s="48"/>
      <c r="B52" s="1183" t="s">
        <v>18</v>
      </c>
      <c r="C52" s="1184"/>
      <c r="D52" s="66"/>
      <c r="E52" s="1185" t="s">
        <v>19</v>
      </c>
      <c r="F52" s="1185"/>
      <c r="G52" s="1185"/>
      <c r="H52" s="1185"/>
      <c r="I52" s="1185"/>
      <c r="J52" s="1186"/>
      <c r="K52" s="63">
        <v>2699</v>
      </c>
      <c r="L52" s="64">
        <v>2783</v>
      </c>
      <c r="M52" s="64">
        <v>2898</v>
      </c>
      <c r="N52" s="64">
        <v>3026</v>
      </c>
      <c r="O52" s="65">
        <v>2954</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829</v>
      </c>
      <c r="L53" s="69">
        <v>648</v>
      </c>
      <c r="M53" s="69">
        <v>511</v>
      </c>
      <c r="N53" s="69">
        <v>480</v>
      </c>
      <c r="O53" s="70">
        <v>519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512</v>
      </c>
      <c r="J40" s="79" t="s">
        <v>513</v>
      </c>
      <c r="K40" s="79" t="s">
        <v>514</v>
      </c>
      <c r="L40" s="79" t="s">
        <v>515</v>
      </c>
      <c r="M40" s="80" t="s">
        <v>516</v>
      </c>
    </row>
    <row r="41" spans="2:13" ht="27.75" customHeight="1">
      <c r="B41" s="1211" t="s">
        <v>23</v>
      </c>
      <c r="C41" s="1212"/>
      <c r="D41" s="81"/>
      <c r="E41" s="1213" t="s">
        <v>24</v>
      </c>
      <c r="F41" s="1213"/>
      <c r="G41" s="1213"/>
      <c r="H41" s="1214"/>
      <c r="I41" s="82">
        <v>32209</v>
      </c>
      <c r="J41" s="83">
        <v>32446</v>
      </c>
      <c r="K41" s="83">
        <v>32077</v>
      </c>
      <c r="L41" s="83">
        <v>32762</v>
      </c>
      <c r="M41" s="84">
        <v>34255</v>
      </c>
    </row>
    <row r="42" spans="2:13" ht="27.75" customHeight="1">
      <c r="B42" s="1201"/>
      <c r="C42" s="1202"/>
      <c r="D42" s="85"/>
      <c r="E42" s="1205" t="s">
        <v>25</v>
      </c>
      <c r="F42" s="1205"/>
      <c r="G42" s="1205"/>
      <c r="H42" s="1206"/>
      <c r="I42" s="86" t="s">
        <v>472</v>
      </c>
      <c r="J42" s="87" t="s">
        <v>472</v>
      </c>
      <c r="K42" s="87" t="s">
        <v>472</v>
      </c>
      <c r="L42" s="87" t="s">
        <v>472</v>
      </c>
      <c r="M42" s="88" t="s">
        <v>472</v>
      </c>
    </row>
    <row r="43" spans="2:13" ht="27.75" customHeight="1">
      <c r="B43" s="1201"/>
      <c r="C43" s="1202"/>
      <c r="D43" s="85"/>
      <c r="E43" s="1205" t="s">
        <v>26</v>
      </c>
      <c r="F43" s="1205"/>
      <c r="G43" s="1205"/>
      <c r="H43" s="1206"/>
      <c r="I43" s="86">
        <v>3044</v>
      </c>
      <c r="J43" s="87">
        <v>2976</v>
      </c>
      <c r="K43" s="87">
        <v>2926</v>
      </c>
      <c r="L43" s="87">
        <v>2826</v>
      </c>
      <c r="M43" s="88">
        <v>2720</v>
      </c>
    </row>
    <row r="44" spans="2:13" ht="27.75" customHeight="1">
      <c r="B44" s="1201"/>
      <c r="C44" s="1202"/>
      <c r="D44" s="85"/>
      <c r="E44" s="1205" t="s">
        <v>27</v>
      </c>
      <c r="F44" s="1205"/>
      <c r="G44" s="1205"/>
      <c r="H44" s="1206"/>
      <c r="I44" s="86">
        <v>365</v>
      </c>
      <c r="J44" s="87">
        <v>1748</v>
      </c>
      <c r="K44" s="87">
        <v>4082</v>
      </c>
      <c r="L44" s="87">
        <v>4646</v>
      </c>
      <c r="M44" s="88">
        <v>4612</v>
      </c>
    </row>
    <row r="45" spans="2:13" ht="27.75" customHeight="1">
      <c r="B45" s="1201"/>
      <c r="C45" s="1202"/>
      <c r="D45" s="85"/>
      <c r="E45" s="1205" t="s">
        <v>28</v>
      </c>
      <c r="F45" s="1205"/>
      <c r="G45" s="1205"/>
      <c r="H45" s="1206"/>
      <c r="I45" s="86">
        <v>7156</v>
      </c>
      <c r="J45" s="87">
        <v>7400</v>
      </c>
      <c r="K45" s="87">
        <v>7038</v>
      </c>
      <c r="L45" s="87">
        <v>6527</v>
      </c>
      <c r="M45" s="88">
        <v>6433</v>
      </c>
    </row>
    <row r="46" spans="2:13" ht="27.75" customHeight="1">
      <c r="B46" s="1201"/>
      <c r="C46" s="1202"/>
      <c r="D46" s="85"/>
      <c r="E46" s="1205" t="s">
        <v>29</v>
      </c>
      <c r="F46" s="1205"/>
      <c r="G46" s="1205"/>
      <c r="H46" s="1206"/>
      <c r="I46" s="86">
        <v>8</v>
      </c>
      <c r="J46" s="87" t="s">
        <v>472</v>
      </c>
      <c r="K46" s="87" t="s">
        <v>472</v>
      </c>
      <c r="L46" s="87">
        <v>4</v>
      </c>
      <c r="M46" s="88" t="s">
        <v>472</v>
      </c>
    </row>
    <row r="47" spans="2:13" ht="27.75" customHeight="1">
      <c r="B47" s="1201"/>
      <c r="C47" s="1202"/>
      <c r="D47" s="85"/>
      <c r="E47" s="1205" t="s">
        <v>30</v>
      </c>
      <c r="F47" s="1205"/>
      <c r="G47" s="1205"/>
      <c r="H47" s="1206"/>
      <c r="I47" s="86" t="s">
        <v>472</v>
      </c>
      <c r="J47" s="87" t="s">
        <v>472</v>
      </c>
      <c r="K47" s="87" t="s">
        <v>472</v>
      </c>
      <c r="L47" s="87" t="s">
        <v>472</v>
      </c>
      <c r="M47" s="88" t="s">
        <v>472</v>
      </c>
    </row>
    <row r="48" spans="2:13" ht="27.75" customHeight="1">
      <c r="B48" s="1203"/>
      <c r="C48" s="1204"/>
      <c r="D48" s="85"/>
      <c r="E48" s="1205" t="s">
        <v>31</v>
      </c>
      <c r="F48" s="1205"/>
      <c r="G48" s="1205"/>
      <c r="H48" s="1206"/>
      <c r="I48" s="86" t="s">
        <v>472</v>
      </c>
      <c r="J48" s="87" t="s">
        <v>472</v>
      </c>
      <c r="K48" s="87" t="s">
        <v>472</v>
      </c>
      <c r="L48" s="87" t="s">
        <v>472</v>
      </c>
      <c r="M48" s="88" t="s">
        <v>472</v>
      </c>
    </row>
    <row r="49" spans="2:13" ht="27.75" customHeight="1">
      <c r="B49" s="1199" t="s">
        <v>32</v>
      </c>
      <c r="C49" s="1200"/>
      <c r="D49" s="89"/>
      <c r="E49" s="1205" t="s">
        <v>33</v>
      </c>
      <c r="F49" s="1205"/>
      <c r="G49" s="1205"/>
      <c r="H49" s="1206"/>
      <c r="I49" s="86">
        <v>11652</v>
      </c>
      <c r="J49" s="87">
        <v>12610</v>
      </c>
      <c r="K49" s="87">
        <v>12519</v>
      </c>
      <c r="L49" s="87">
        <v>13412</v>
      </c>
      <c r="M49" s="88">
        <v>14725</v>
      </c>
    </row>
    <row r="50" spans="2:13" ht="27.75" customHeight="1">
      <c r="B50" s="1201"/>
      <c r="C50" s="1202"/>
      <c r="D50" s="85"/>
      <c r="E50" s="1205" t="s">
        <v>34</v>
      </c>
      <c r="F50" s="1205"/>
      <c r="G50" s="1205"/>
      <c r="H50" s="1206"/>
      <c r="I50" s="86">
        <v>7001</v>
      </c>
      <c r="J50" s="87">
        <v>7949</v>
      </c>
      <c r="K50" s="87">
        <v>7585</v>
      </c>
      <c r="L50" s="87">
        <v>7119</v>
      </c>
      <c r="M50" s="88">
        <v>6961</v>
      </c>
    </row>
    <row r="51" spans="2:13" ht="27.75" customHeight="1">
      <c r="B51" s="1203"/>
      <c r="C51" s="1204"/>
      <c r="D51" s="85"/>
      <c r="E51" s="1205" t="s">
        <v>35</v>
      </c>
      <c r="F51" s="1205"/>
      <c r="G51" s="1205"/>
      <c r="H51" s="1206"/>
      <c r="I51" s="86">
        <v>25224</v>
      </c>
      <c r="J51" s="87">
        <v>27368</v>
      </c>
      <c r="K51" s="87">
        <v>29519</v>
      </c>
      <c r="L51" s="87">
        <v>30810</v>
      </c>
      <c r="M51" s="88">
        <v>31989</v>
      </c>
    </row>
    <row r="52" spans="2:13" ht="27.75" customHeight="1" thickBot="1">
      <c r="B52" s="1207" t="s">
        <v>36</v>
      </c>
      <c r="C52" s="1208"/>
      <c r="D52" s="90"/>
      <c r="E52" s="1209" t="s">
        <v>37</v>
      </c>
      <c r="F52" s="1209"/>
      <c r="G52" s="1209"/>
      <c r="H52" s="1210"/>
      <c r="I52" s="91">
        <v>-1095</v>
      </c>
      <c r="J52" s="92">
        <v>-3357</v>
      </c>
      <c r="K52" s="92">
        <v>-3499</v>
      </c>
      <c r="L52" s="92">
        <v>-4575</v>
      </c>
      <c r="M52" s="93">
        <v>-5653</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561</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561</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562</v>
      </c>
      <c r="C41" s="246"/>
      <c r="D41" s="246"/>
      <c r="E41" s="246"/>
      <c r="F41" s="246"/>
      <c r="G41" s="246"/>
      <c r="H41" s="246"/>
      <c r="I41" s="246"/>
      <c r="J41" s="246"/>
      <c r="K41" s="246"/>
      <c r="L41" s="246"/>
      <c r="M41" s="246"/>
      <c r="N41" s="246"/>
      <c r="O41" s="246"/>
      <c r="P41" s="247"/>
    </row>
    <row r="42" spans="2:17">
      <c r="B42" s="248"/>
      <c r="C42" s="244"/>
      <c r="D42" s="244"/>
      <c r="E42" s="244"/>
      <c r="F42" s="244"/>
      <c r="G42" s="351" t="s">
        <v>563</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564</v>
      </c>
    </row>
    <row r="50" spans="1:17">
      <c r="B50" s="248"/>
      <c r="C50" s="244"/>
      <c r="D50" s="244"/>
      <c r="E50" s="244"/>
      <c r="F50" s="244"/>
      <c r="G50" s="1236"/>
      <c r="H50" s="1237"/>
      <c r="I50" s="1237"/>
      <c r="J50" s="1238"/>
      <c r="K50" s="354" t="s">
        <v>512</v>
      </c>
      <c r="L50" s="354" t="s">
        <v>513</v>
      </c>
      <c r="M50" s="354" t="s">
        <v>514</v>
      </c>
      <c r="N50" s="354" t="s">
        <v>515</v>
      </c>
      <c r="O50" s="354" t="s">
        <v>516</v>
      </c>
    </row>
    <row r="51" spans="1:17">
      <c r="B51" s="248"/>
      <c r="C51" s="244"/>
      <c r="D51" s="244"/>
      <c r="E51" s="244"/>
      <c r="F51" s="244"/>
      <c r="G51" s="1239" t="s">
        <v>565</v>
      </c>
      <c r="H51" s="1240"/>
      <c r="I51" s="1245" t="s">
        <v>566</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567</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568</v>
      </c>
      <c r="H55" s="1220"/>
      <c r="I55" s="1225" t="s">
        <v>566</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567</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569</v>
      </c>
      <c r="C63" s="244"/>
      <c r="D63" s="244"/>
      <c r="E63" s="244"/>
      <c r="F63" s="244"/>
      <c r="G63" s="244"/>
      <c r="H63" s="244"/>
      <c r="I63" s="244"/>
      <c r="J63" s="244"/>
      <c r="K63" s="244"/>
      <c r="L63" s="244"/>
      <c r="M63" s="244"/>
      <c r="N63" s="244"/>
      <c r="O63" s="244"/>
    </row>
    <row r="64" spans="1:17">
      <c r="B64" s="248"/>
      <c r="C64" s="244"/>
      <c r="D64" s="244"/>
      <c r="E64" s="244"/>
      <c r="F64" s="244"/>
      <c r="G64" s="351" t="s">
        <v>563</v>
      </c>
      <c r="I64" s="352"/>
      <c r="J64" s="352"/>
      <c r="K64" s="352"/>
      <c r="L64" s="244"/>
      <c r="M64" s="244"/>
      <c r="N64" s="244"/>
      <c r="O64" s="244"/>
    </row>
    <row r="65" spans="2:30">
      <c r="B65" s="248"/>
      <c r="C65" s="244"/>
      <c r="D65" s="244"/>
      <c r="E65" s="244"/>
      <c r="F65" s="244"/>
      <c r="G65" s="1227" t="s">
        <v>570</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571</v>
      </c>
      <c r="I71" s="368"/>
      <c r="J71" s="364"/>
      <c r="K71" s="364"/>
      <c r="L71" s="365"/>
      <c r="M71" s="364"/>
      <c r="N71" s="365"/>
      <c r="O71" s="366"/>
    </row>
    <row r="72" spans="2:30">
      <c r="B72" s="248"/>
      <c r="C72" s="244"/>
      <c r="D72" s="244"/>
      <c r="E72" s="244"/>
      <c r="F72" s="244"/>
      <c r="G72" s="1236"/>
      <c r="H72" s="1237"/>
      <c r="I72" s="1237"/>
      <c r="J72" s="1238"/>
      <c r="K72" s="354" t="s">
        <v>512</v>
      </c>
      <c r="L72" s="354" t="s">
        <v>513</v>
      </c>
      <c r="M72" s="354" t="s">
        <v>514</v>
      </c>
      <c r="N72" s="354" t="s">
        <v>515</v>
      </c>
      <c r="O72" s="354" t="s">
        <v>516</v>
      </c>
    </row>
    <row r="73" spans="2:30">
      <c r="B73" s="248"/>
      <c r="C73" s="244"/>
      <c r="D73" s="244"/>
      <c r="E73" s="244"/>
      <c r="F73" s="244"/>
      <c r="G73" s="1239" t="s">
        <v>565</v>
      </c>
      <c r="H73" s="1240"/>
      <c r="I73" s="1245" t="s">
        <v>566</v>
      </c>
      <c r="J73" s="1245"/>
      <c r="K73" s="1226"/>
      <c r="L73" s="1226"/>
      <c r="M73" s="1215"/>
      <c r="N73" s="1215"/>
      <c r="O73" s="1215"/>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572</v>
      </c>
      <c r="J75" s="1225"/>
      <c r="K75" s="1247">
        <v>3.2</v>
      </c>
      <c r="L75" s="1247">
        <v>3.2</v>
      </c>
      <c r="M75" s="1247">
        <v>2.9</v>
      </c>
      <c r="N75" s="1247">
        <v>2.4</v>
      </c>
      <c r="O75" s="1247">
        <v>2.2000000000000002</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568</v>
      </c>
      <c r="H77" s="1220"/>
      <c r="I77" s="1225" t="s">
        <v>566</v>
      </c>
      <c r="J77" s="1225"/>
      <c r="K77" s="1226">
        <v>55.5</v>
      </c>
      <c r="L77" s="1226">
        <v>46.1</v>
      </c>
      <c r="M77" s="1215">
        <v>37.6</v>
      </c>
      <c r="N77" s="1215">
        <v>33.799999999999997</v>
      </c>
      <c r="O77" s="1215">
        <v>17.8</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572</v>
      </c>
      <c r="J79" s="1217"/>
      <c r="K79" s="1218">
        <v>9.3000000000000007</v>
      </c>
      <c r="L79" s="1218">
        <v>8.5</v>
      </c>
      <c r="M79" s="1218">
        <v>7.9</v>
      </c>
      <c r="N79" s="1218">
        <v>7.1</v>
      </c>
      <c r="O79" s="1218">
        <v>5.3</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511</v>
      </c>
      <c r="G2" s="111"/>
      <c r="H2" s="112"/>
    </row>
    <row r="3" spans="1:8">
      <c r="A3" s="108" t="s">
        <v>504</v>
      </c>
      <c r="B3" s="113"/>
      <c r="C3" s="114"/>
      <c r="D3" s="115">
        <v>36294</v>
      </c>
      <c r="E3" s="116"/>
      <c r="F3" s="117">
        <v>41433</v>
      </c>
      <c r="G3" s="118"/>
      <c r="H3" s="119"/>
    </row>
    <row r="4" spans="1:8">
      <c r="A4" s="120"/>
      <c r="B4" s="121"/>
      <c r="C4" s="122"/>
      <c r="D4" s="123">
        <v>22641</v>
      </c>
      <c r="E4" s="124"/>
      <c r="F4" s="125">
        <v>22351</v>
      </c>
      <c r="G4" s="126"/>
      <c r="H4" s="127"/>
    </row>
    <row r="5" spans="1:8">
      <c r="A5" s="108" t="s">
        <v>506</v>
      </c>
      <c r="B5" s="113"/>
      <c r="C5" s="114"/>
      <c r="D5" s="115">
        <v>25268</v>
      </c>
      <c r="E5" s="116"/>
      <c r="F5" s="117">
        <v>43493</v>
      </c>
      <c r="G5" s="118"/>
      <c r="H5" s="119"/>
    </row>
    <row r="6" spans="1:8">
      <c r="A6" s="120"/>
      <c r="B6" s="121"/>
      <c r="C6" s="122"/>
      <c r="D6" s="123">
        <v>13374</v>
      </c>
      <c r="E6" s="124"/>
      <c r="F6" s="125">
        <v>23254</v>
      </c>
      <c r="G6" s="126"/>
      <c r="H6" s="127"/>
    </row>
    <row r="7" spans="1:8">
      <c r="A7" s="108" t="s">
        <v>507</v>
      </c>
      <c r="B7" s="113"/>
      <c r="C7" s="114"/>
      <c r="D7" s="115">
        <v>29138</v>
      </c>
      <c r="E7" s="116"/>
      <c r="F7" s="117">
        <v>50840</v>
      </c>
      <c r="G7" s="118"/>
      <c r="H7" s="119"/>
    </row>
    <row r="8" spans="1:8">
      <c r="A8" s="120"/>
      <c r="B8" s="121"/>
      <c r="C8" s="122"/>
      <c r="D8" s="123">
        <v>15858</v>
      </c>
      <c r="E8" s="124"/>
      <c r="F8" s="125">
        <v>25367</v>
      </c>
      <c r="G8" s="126"/>
      <c r="H8" s="127"/>
    </row>
    <row r="9" spans="1:8">
      <c r="A9" s="108" t="s">
        <v>508</v>
      </c>
      <c r="B9" s="113"/>
      <c r="C9" s="114"/>
      <c r="D9" s="115">
        <v>41025</v>
      </c>
      <c r="E9" s="116"/>
      <c r="F9" s="117">
        <v>53605</v>
      </c>
      <c r="G9" s="118"/>
      <c r="H9" s="119"/>
    </row>
    <row r="10" spans="1:8">
      <c r="A10" s="120"/>
      <c r="B10" s="121"/>
      <c r="C10" s="122"/>
      <c r="D10" s="123">
        <v>21614</v>
      </c>
      <c r="E10" s="124"/>
      <c r="F10" s="125">
        <v>28343</v>
      </c>
      <c r="G10" s="126"/>
      <c r="H10" s="127"/>
    </row>
    <row r="11" spans="1:8">
      <c r="A11" s="108" t="s">
        <v>509</v>
      </c>
      <c r="B11" s="113"/>
      <c r="C11" s="114"/>
      <c r="D11" s="115">
        <v>39798</v>
      </c>
      <c r="E11" s="116"/>
      <c r="F11" s="117">
        <v>44267</v>
      </c>
      <c r="G11" s="118"/>
      <c r="H11" s="119"/>
    </row>
    <row r="12" spans="1:8">
      <c r="A12" s="120"/>
      <c r="B12" s="121"/>
      <c r="C12" s="128"/>
      <c r="D12" s="123">
        <v>27389</v>
      </c>
      <c r="E12" s="124"/>
      <c r="F12" s="125">
        <v>26161</v>
      </c>
      <c r="G12" s="126"/>
      <c r="H12" s="127"/>
    </row>
    <row r="13" spans="1:8">
      <c r="A13" s="108"/>
      <c r="B13" s="113"/>
      <c r="C13" s="129"/>
      <c r="D13" s="130">
        <v>34305</v>
      </c>
      <c r="E13" s="131"/>
      <c r="F13" s="132">
        <v>46728</v>
      </c>
      <c r="G13" s="133"/>
      <c r="H13" s="119"/>
    </row>
    <row r="14" spans="1:8">
      <c r="A14" s="120"/>
      <c r="B14" s="121"/>
      <c r="C14" s="122"/>
      <c r="D14" s="123">
        <v>20175</v>
      </c>
      <c r="E14" s="124"/>
      <c r="F14" s="125">
        <v>25095</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4.58</v>
      </c>
      <c r="C19" s="134">
        <f>ROUND(VALUE(SUBSTITUTE(実質収支比率等に係る経年分析!G$48,"▲","-")),2)</f>
        <v>1.95</v>
      </c>
      <c r="D19" s="134">
        <f>ROUND(VALUE(SUBSTITUTE(実質収支比率等に係る経年分析!H$48,"▲","-")),2)</f>
        <v>2.89</v>
      </c>
      <c r="E19" s="134">
        <f>ROUND(VALUE(SUBSTITUTE(実質収支比率等に係る経年分析!I$48,"▲","-")),2)</f>
        <v>1.64</v>
      </c>
      <c r="F19" s="134">
        <f>ROUND(VALUE(SUBSTITUTE(実質収支比率等に係る経年分析!J$48,"▲","-")),2)</f>
        <v>3.84</v>
      </c>
    </row>
    <row r="20" spans="1:11">
      <c r="A20" s="134" t="s">
        <v>42</v>
      </c>
      <c r="B20" s="134">
        <f>ROUND(VALUE(SUBSTITUTE(実質収支比率等に係る経年分析!F$47,"▲","-")),2)</f>
        <v>27.24</v>
      </c>
      <c r="C20" s="134">
        <f>ROUND(VALUE(SUBSTITUTE(実質収支比率等に係る経年分析!G$47,"▲","-")),2)</f>
        <v>30.76</v>
      </c>
      <c r="D20" s="134">
        <f>ROUND(VALUE(SUBSTITUTE(実質収支比率等に係る経年分析!H$47,"▲","-")),2)</f>
        <v>30.41</v>
      </c>
      <c r="E20" s="134">
        <f>ROUND(VALUE(SUBSTITUTE(実質収支比率等に係る経年分析!I$47,"▲","-")),2)</f>
        <v>31.98</v>
      </c>
      <c r="F20" s="134">
        <f>ROUND(VALUE(SUBSTITUTE(実質収支比率等に係る経年分析!J$47,"▲","-")),2)</f>
        <v>34.950000000000003</v>
      </c>
    </row>
    <row r="21" spans="1:11">
      <c r="A21" s="134" t="s">
        <v>43</v>
      </c>
      <c r="B21" s="134">
        <f>IF(ISNUMBER(VALUE(SUBSTITUTE(実質収支比率等に係る経年分析!F$49,"▲","-"))),ROUND(VALUE(SUBSTITUTE(実質収支比率等に係る経年分析!F$49,"▲","-")),2),NA())</f>
        <v>3.94</v>
      </c>
      <c r="C21" s="134">
        <f>IF(ISNUMBER(VALUE(SUBSTITUTE(実質収支比率等に係る経年分析!G$49,"▲","-"))),ROUND(VALUE(SUBSTITUTE(実質収支比率等に係る経年分析!G$49,"▲","-")),2),NA())</f>
        <v>0.95</v>
      </c>
      <c r="D21" s="134">
        <f>IF(ISNUMBER(VALUE(SUBSTITUTE(実質収支比率等に係る経年分析!H$49,"▲","-"))),ROUND(VALUE(SUBSTITUTE(実質収支比率等に係る経年分析!H$49,"▲","-")),2),NA())</f>
        <v>1.17</v>
      </c>
      <c r="E21" s="134">
        <f>IF(ISNUMBER(VALUE(SUBSTITUTE(実質収支比率等に係る経年分析!I$49,"▲","-"))),ROUND(VALUE(SUBSTITUTE(実質収支比率等に係る経年分析!I$49,"▲","-")),2),NA())</f>
        <v>0.24</v>
      </c>
      <c r="F21" s="134">
        <f>IF(ISNUMBER(VALUE(SUBSTITUTE(実質収支比率等に係る経年分析!J$49,"▲","-"))),ROUND(VALUE(SUBSTITUTE(実質収支比率等に係る経年分析!J$49,"▲","-")),2),NA())</f>
        <v>5.82</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地方卸売市場事業特別会計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0.81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0.86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0.93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0.34</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0.28999999999999998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0.61</v>
      </c>
    </row>
    <row r="33" spans="1:16">
      <c r="A33" s="135" t="str">
        <f>IF(連結実質赤字比率に係る赤字・黒字の構成分析!C$37="",NA(),連結実質赤字比率に係る赤字・黒字の構成分析!C$37)</f>
        <v>競輪事業特別会計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3.33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3.31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3.84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2.44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1.67</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4.57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1.94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2.89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3.83</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8.93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7.91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6.49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6.74</v>
      </c>
    </row>
    <row r="36" spans="1:16">
      <c r="A36" s="135" t="str">
        <f>IF(連結実質赤字比率に係る赤字・黒字の構成分析!C$34="",NA(),連結実質赤字比率に係る赤字・黒字の構成分析!C$34)</f>
        <v>国民健康保険事業特別会計</v>
      </c>
      <c r="B36" s="135">
        <f>IF(ROUND(VALUE(SUBSTITUTE(連結実質赤字比率に係る赤字・黒字の構成分析!F$34,"▲", "-")), 2) &lt; 0, ABS(ROUND(VALUE(SUBSTITUTE(連結実質赤字比率に係る赤字・黒字の構成分析!F$34,"▲", "-")), 2)), NA())</f>
        <v>0.79</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0.61</v>
      </c>
      <c r="E36" s="135" t="e">
        <f>IF(ROUND(VALUE(SUBSTITUTE(連結実質赤字比率に係る赤字・黒字の構成分析!G$34,"▲", "-")), 2) &gt;= 0, ABS(ROUND(VALUE(SUBSTITUTE(連結実質赤字比率に係る赤字・黒字の構成分析!G$34,"▲", "-")), 2)), NA())</f>
        <v>#N/A</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0.05</v>
      </c>
      <c r="H36" s="135">
        <f>IF(ROUND(VALUE(SUBSTITUTE(連結実質赤字比率に係る赤字・黒字の構成分析!I$34,"▲", "-")), 2) &lt; 0, ABS(ROUND(VALUE(SUBSTITUTE(連結実質赤字比率に係る赤字・黒字の構成分析!I$34,"▲", "-")), 2)), NA())</f>
        <v>0.3</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0.14000000000000001</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2699</v>
      </c>
      <c r="E42" s="136"/>
      <c r="F42" s="136"/>
      <c r="G42" s="136">
        <f>'実質公債費比率（分子）の構造'!L$52</f>
        <v>2783</v>
      </c>
      <c r="H42" s="136"/>
      <c r="I42" s="136"/>
      <c r="J42" s="136">
        <f>'実質公債費比率（分子）の構造'!M$52</f>
        <v>2898</v>
      </c>
      <c r="K42" s="136"/>
      <c r="L42" s="136"/>
      <c r="M42" s="136">
        <f>'実質公債費比率（分子）の構造'!N$52</f>
        <v>3026</v>
      </c>
      <c r="N42" s="136"/>
      <c r="O42" s="136"/>
      <c r="P42" s="136">
        <f>'実質公債費比率（分子）の構造'!O$52</f>
        <v>2954</v>
      </c>
    </row>
    <row r="43" spans="1:16">
      <c r="A43" s="136" t="s">
        <v>51</v>
      </c>
      <c r="B43" s="136">
        <f>'実質公債費比率（分子）の構造'!K$51</f>
        <v>0</v>
      </c>
      <c r="C43" s="136"/>
      <c r="D43" s="136"/>
      <c r="E43" s="136" t="str">
        <f>'実質公債費比率（分子）の構造'!L$51</f>
        <v>-</v>
      </c>
      <c r="F43" s="136"/>
      <c r="G43" s="136"/>
      <c r="H43" s="136" t="str">
        <f>'実質公債費比率（分子）の構造'!M$51</f>
        <v>-</v>
      </c>
      <c r="I43" s="136"/>
      <c r="J43" s="136"/>
      <c r="K43" s="136">
        <f>'実質公債費比率（分子）の構造'!N$51</f>
        <v>2</v>
      </c>
      <c r="L43" s="136"/>
      <c r="M43" s="136"/>
      <c r="N43" s="136">
        <f>'実質公債費比率（分子）の構造'!O$51</f>
        <v>1</v>
      </c>
      <c r="O43" s="136"/>
      <c r="P43" s="136"/>
    </row>
    <row r="44" spans="1:16">
      <c r="A44" s="136" t="s">
        <v>52</v>
      </c>
      <c r="B44" s="136" t="str">
        <f>'実質公債費比率（分子）の構造'!K$50</f>
        <v>-</v>
      </c>
      <c r="C44" s="136"/>
      <c r="D44" s="136"/>
      <c r="E44" s="136">
        <f>'実質公債費比率（分子）の構造'!L$50</f>
        <v>0</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35</v>
      </c>
      <c r="C45" s="136"/>
      <c r="D45" s="136"/>
      <c r="E45" s="136">
        <f>'実質公債費比率（分子）の構造'!L$49</f>
        <v>23</v>
      </c>
      <c r="F45" s="136"/>
      <c r="G45" s="136"/>
      <c r="H45" s="136">
        <f>'実質公債費比率（分子）の構造'!M$49</f>
        <v>15</v>
      </c>
      <c r="I45" s="136"/>
      <c r="J45" s="136"/>
      <c r="K45" s="136">
        <f>'実質公債費比率（分子）の構造'!N$49</f>
        <v>29</v>
      </c>
      <c r="L45" s="136"/>
      <c r="M45" s="136"/>
      <c r="N45" s="136">
        <f>'実質公債費比率（分子）の構造'!O$49</f>
        <v>59</v>
      </c>
      <c r="O45" s="136"/>
      <c r="P45" s="136"/>
    </row>
    <row r="46" spans="1:16">
      <c r="A46" s="136" t="s">
        <v>54</v>
      </c>
      <c r="B46" s="136">
        <f>'実質公債費比率（分子）の構造'!K$48</f>
        <v>217</v>
      </c>
      <c r="C46" s="136"/>
      <c r="D46" s="136"/>
      <c r="E46" s="136">
        <f>'実質公債費比率（分子）の構造'!L$48</f>
        <v>209</v>
      </c>
      <c r="F46" s="136"/>
      <c r="G46" s="136"/>
      <c r="H46" s="136">
        <f>'実質公債費比率（分子）の構造'!M$48</f>
        <v>211</v>
      </c>
      <c r="I46" s="136"/>
      <c r="J46" s="136"/>
      <c r="K46" s="136">
        <f>'実質公債費比率（分子）の構造'!N$48</f>
        <v>234</v>
      </c>
      <c r="L46" s="136"/>
      <c r="M46" s="136"/>
      <c r="N46" s="136">
        <f>'実質公債費比率（分子）の構造'!O$48</f>
        <v>218</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3276</v>
      </c>
      <c r="C49" s="136"/>
      <c r="D49" s="136"/>
      <c r="E49" s="136">
        <f>'実質公債費比率（分子）の構造'!L$45</f>
        <v>3199</v>
      </c>
      <c r="F49" s="136"/>
      <c r="G49" s="136"/>
      <c r="H49" s="136">
        <f>'実質公債費比率（分子）の構造'!M$45</f>
        <v>3183</v>
      </c>
      <c r="I49" s="136"/>
      <c r="J49" s="136"/>
      <c r="K49" s="136">
        <f>'実質公債費比率（分子）の構造'!N$45</f>
        <v>3241</v>
      </c>
      <c r="L49" s="136"/>
      <c r="M49" s="136"/>
      <c r="N49" s="136">
        <f>'実質公債費比率（分子）の構造'!O$45</f>
        <v>3195</v>
      </c>
      <c r="O49" s="136"/>
      <c r="P49" s="136"/>
    </row>
    <row r="50" spans="1:16">
      <c r="A50" s="136" t="s">
        <v>58</v>
      </c>
      <c r="B50" s="136" t="e">
        <f>NA()</f>
        <v>#N/A</v>
      </c>
      <c r="C50" s="136">
        <f>IF(ISNUMBER('実質公債費比率（分子）の構造'!K$53),'実質公債費比率（分子）の構造'!K$53,NA())</f>
        <v>829</v>
      </c>
      <c r="D50" s="136" t="e">
        <f>NA()</f>
        <v>#N/A</v>
      </c>
      <c r="E50" s="136" t="e">
        <f>NA()</f>
        <v>#N/A</v>
      </c>
      <c r="F50" s="136">
        <f>IF(ISNUMBER('実質公債費比率（分子）の構造'!L$53),'実質公債費比率（分子）の構造'!L$53,NA())</f>
        <v>648</v>
      </c>
      <c r="G50" s="136" t="e">
        <f>NA()</f>
        <v>#N/A</v>
      </c>
      <c r="H50" s="136" t="e">
        <f>NA()</f>
        <v>#N/A</v>
      </c>
      <c r="I50" s="136">
        <f>IF(ISNUMBER('実質公債費比率（分子）の構造'!M$53),'実質公債費比率（分子）の構造'!M$53,NA())</f>
        <v>511</v>
      </c>
      <c r="J50" s="136" t="e">
        <f>NA()</f>
        <v>#N/A</v>
      </c>
      <c r="K50" s="136" t="e">
        <f>NA()</f>
        <v>#N/A</v>
      </c>
      <c r="L50" s="136">
        <f>IF(ISNUMBER('実質公債費比率（分子）の構造'!N$53),'実質公債費比率（分子）の構造'!N$53,NA())</f>
        <v>480</v>
      </c>
      <c r="M50" s="136" t="e">
        <f>NA()</f>
        <v>#N/A</v>
      </c>
      <c r="N50" s="136" t="e">
        <f>NA()</f>
        <v>#N/A</v>
      </c>
      <c r="O50" s="136">
        <f>IF(ISNUMBER('実質公債費比率（分子）の構造'!O$53),'実質公債費比率（分子）の構造'!O$53,NA())</f>
        <v>519</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25224</v>
      </c>
      <c r="E56" s="135"/>
      <c r="F56" s="135"/>
      <c r="G56" s="135">
        <f>'将来負担比率（分子）の構造'!J$51</f>
        <v>27368</v>
      </c>
      <c r="H56" s="135"/>
      <c r="I56" s="135"/>
      <c r="J56" s="135">
        <f>'将来負担比率（分子）の構造'!K$51</f>
        <v>29519</v>
      </c>
      <c r="K56" s="135"/>
      <c r="L56" s="135"/>
      <c r="M56" s="135">
        <f>'将来負担比率（分子）の構造'!L$51</f>
        <v>30810</v>
      </c>
      <c r="N56" s="135"/>
      <c r="O56" s="135"/>
      <c r="P56" s="135">
        <f>'将来負担比率（分子）の構造'!M$51</f>
        <v>31989</v>
      </c>
    </row>
    <row r="57" spans="1:16">
      <c r="A57" s="135" t="s">
        <v>34</v>
      </c>
      <c r="B57" s="135"/>
      <c r="C57" s="135"/>
      <c r="D57" s="135">
        <f>'将来負担比率（分子）の構造'!I$50</f>
        <v>7001</v>
      </c>
      <c r="E57" s="135"/>
      <c r="F57" s="135"/>
      <c r="G57" s="135">
        <f>'将来負担比率（分子）の構造'!J$50</f>
        <v>7949</v>
      </c>
      <c r="H57" s="135"/>
      <c r="I57" s="135"/>
      <c r="J57" s="135">
        <f>'将来負担比率（分子）の構造'!K$50</f>
        <v>7585</v>
      </c>
      <c r="K57" s="135"/>
      <c r="L57" s="135"/>
      <c r="M57" s="135">
        <f>'将来負担比率（分子）の構造'!L$50</f>
        <v>7119</v>
      </c>
      <c r="N57" s="135"/>
      <c r="O57" s="135"/>
      <c r="P57" s="135">
        <f>'将来負担比率（分子）の構造'!M$50</f>
        <v>6961</v>
      </c>
    </row>
    <row r="58" spans="1:16">
      <c r="A58" s="135" t="s">
        <v>33</v>
      </c>
      <c r="B58" s="135"/>
      <c r="C58" s="135"/>
      <c r="D58" s="135">
        <f>'将来負担比率（分子）の構造'!I$49</f>
        <v>11652</v>
      </c>
      <c r="E58" s="135"/>
      <c r="F58" s="135"/>
      <c r="G58" s="135">
        <f>'将来負担比率（分子）の構造'!J$49</f>
        <v>12610</v>
      </c>
      <c r="H58" s="135"/>
      <c r="I58" s="135"/>
      <c r="J58" s="135">
        <f>'将来負担比率（分子）の構造'!K$49</f>
        <v>12519</v>
      </c>
      <c r="K58" s="135"/>
      <c r="L58" s="135"/>
      <c r="M58" s="135">
        <f>'将来負担比率（分子）の構造'!L$49</f>
        <v>13412</v>
      </c>
      <c r="N58" s="135"/>
      <c r="O58" s="135"/>
      <c r="P58" s="135">
        <f>'将来負担比率（分子）の構造'!M$49</f>
        <v>14725</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8</v>
      </c>
      <c r="C61" s="135"/>
      <c r="D61" s="135"/>
      <c r="E61" s="135" t="str">
        <f>'将来負担比率（分子）の構造'!J$46</f>
        <v>-</v>
      </c>
      <c r="F61" s="135"/>
      <c r="G61" s="135"/>
      <c r="H61" s="135" t="str">
        <f>'将来負担比率（分子）の構造'!K$46</f>
        <v>-</v>
      </c>
      <c r="I61" s="135"/>
      <c r="J61" s="135"/>
      <c r="K61" s="135">
        <f>'将来負担比率（分子）の構造'!L$46</f>
        <v>4</v>
      </c>
      <c r="L61" s="135"/>
      <c r="M61" s="135"/>
      <c r="N61" s="135" t="str">
        <f>'将来負担比率（分子）の構造'!M$46</f>
        <v>-</v>
      </c>
      <c r="O61" s="135"/>
      <c r="P61" s="135"/>
    </row>
    <row r="62" spans="1:16">
      <c r="A62" s="135" t="s">
        <v>28</v>
      </c>
      <c r="B62" s="135">
        <f>'将来負担比率（分子）の構造'!I$45</f>
        <v>7156</v>
      </c>
      <c r="C62" s="135"/>
      <c r="D62" s="135"/>
      <c r="E62" s="135">
        <f>'将来負担比率（分子）の構造'!J$45</f>
        <v>7400</v>
      </c>
      <c r="F62" s="135"/>
      <c r="G62" s="135"/>
      <c r="H62" s="135">
        <f>'将来負担比率（分子）の構造'!K$45</f>
        <v>7038</v>
      </c>
      <c r="I62" s="135"/>
      <c r="J62" s="135"/>
      <c r="K62" s="135">
        <f>'将来負担比率（分子）の構造'!L$45</f>
        <v>6527</v>
      </c>
      <c r="L62" s="135"/>
      <c r="M62" s="135"/>
      <c r="N62" s="135">
        <f>'将来負担比率（分子）の構造'!M$45</f>
        <v>6433</v>
      </c>
      <c r="O62" s="135"/>
      <c r="P62" s="135"/>
    </row>
    <row r="63" spans="1:16">
      <c r="A63" s="135" t="s">
        <v>27</v>
      </c>
      <c r="B63" s="135">
        <f>'将来負担比率（分子）の構造'!I$44</f>
        <v>365</v>
      </c>
      <c r="C63" s="135"/>
      <c r="D63" s="135"/>
      <c r="E63" s="135">
        <f>'将来負担比率（分子）の構造'!J$44</f>
        <v>1748</v>
      </c>
      <c r="F63" s="135"/>
      <c r="G63" s="135"/>
      <c r="H63" s="135">
        <f>'将来負担比率（分子）の構造'!K$44</f>
        <v>4082</v>
      </c>
      <c r="I63" s="135"/>
      <c r="J63" s="135"/>
      <c r="K63" s="135">
        <f>'将来負担比率（分子）の構造'!L$44</f>
        <v>4646</v>
      </c>
      <c r="L63" s="135"/>
      <c r="M63" s="135"/>
      <c r="N63" s="135">
        <f>'将来負担比率（分子）の構造'!M$44</f>
        <v>4612</v>
      </c>
      <c r="O63" s="135"/>
      <c r="P63" s="135"/>
    </row>
    <row r="64" spans="1:16">
      <c r="A64" s="135" t="s">
        <v>26</v>
      </c>
      <c r="B64" s="135">
        <f>'将来負担比率（分子）の構造'!I$43</f>
        <v>3044</v>
      </c>
      <c r="C64" s="135"/>
      <c r="D64" s="135"/>
      <c r="E64" s="135">
        <f>'将来負担比率（分子）の構造'!J$43</f>
        <v>2976</v>
      </c>
      <c r="F64" s="135"/>
      <c r="G64" s="135"/>
      <c r="H64" s="135">
        <f>'将来負担比率（分子）の構造'!K$43</f>
        <v>2926</v>
      </c>
      <c r="I64" s="135"/>
      <c r="J64" s="135"/>
      <c r="K64" s="135">
        <f>'将来負担比率（分子）の構造'!L$43</f>
        <v>2826</v>
      </c>
      <c r="L64" s="135"/>
      <c r="M64" s="135"/>
      <c r="N64" s="135">
        <f>'将来負担比率（分子）の構造'!M$43</f>
        <v>2720</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32209</v>
      </c>
      <c r="C66" s="135"/>
      <c r="D66" s="135"/>
      <c r="E66" s="135">
        <f>'将来負担比率（分子）の構造'!J$41</f>
        <v>32446</v>
      </c>
      <c r="F66" s="135"/>
      <c r="G66" s="135"/>
      <c r="H66" s="135">
        <f>'将来負担比率（分子）の構造'!K$41</f>
        <v>32077</v>
      </c>
      <c r="I66" s="135"/>
      <c r="J66" s="135"/>
      <c r="K66" s="135">
        <f>'将来負担比率（分子）の構造'!L$41</f>
        <v>32762</v>
      </c>
      <c r="L66" s="135"/>
      <c r="M66" s="135"/>
      <c r="N66" s="135">
        <f>'将来負担比率（分子）の構造'!M$41</f>
        <v>34255</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13596960</v>
      </c>
      <c r="S5" s="669"/>
      <c r="T5" s="669"/>
      <c r="U5" s="669"/>
      <c r="V5" s="669"/>
      <c r="W5" s="669"/>
      <c r="X5" s="669"/>
      <c r="Y5" s="716"/>
      <c r="Z5" s="729">
        <v>28.2</v>
      </c>
      <c r="AA5" s="729"/>
      <c r="AB5" s="729"/>
      <c r="AC5" s="729"/>
      <c r="AD5" s="730">
        <v>12566765</v>
      </c>
      <c r="AE5" s="730"/>
      <c r="AF5" s="730"/>
      <c r="AG5" s="730"/>
      <c r="AH5" s="730"/>
      <c r="AI5" s="730"/>
      <c r="AJ5" s="730"/>
      <c r="AK5" s="730"/>
      <c r="AL5" s="717">
        <v>51.6</v>
      </c>
      <c r="AM5" s="686"/>
      <c r="AN5" s="686"/>
      <c r="AO5" s="718"/>
      <c r="AP5" s="705" t="s">
        <v>205</v>
      </c>
      <c r="AQ5" s="706"/>
      <c r="AR5" s="706"/>
      <c r="AS5" s="706"/>
      <c r="AT5" s="706"/>
      <c r="AU5" s="706"/>
      <c r="AV5" s="706"/>
      <c r="AW5" s="706"/>
      <c r="AX5" s="706"/>
      <c r="AY5" s="706"/>
      <c r="AZ5" s="706"/>
      <c r="BA5" s="706"/>
      <c r="BB5" s="706"/>
      <c r="BC5" s="706"/>
      <c r="BD5" s="706"/>
      <c r="BE5" s="706"/>
      <c r="BF5" s="707"/>
      <c r="BG5" s="618">
        <v>12240773</v>
      </c>
      <c r="BH5" s="619"/>
      <c r="BI5" s="619"/>
      <c r="BJ5" s="619"/>
      <c r="BK5" s="619"/>
      <c r="BL5" s="619"/>
      <c r="BM5" s="619"/>
      <c r="BN5" s="620"/>
      <c r="BO5" s="671">
        <v>90</v>
      </c>
      <c r="BP5" s="671"/>
      <c r="BQ5" s="671"/>
      <c r="BR5" s="671"/>
      <c r="BS5" s="672">
        <v>82294</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c r="B6" s="615" t="s">
        <v>209</v>
      </c>
      <c r="C6" s="616"/>
      <c r="D6" s="616"/>
      <c r="E6" s="616"/>
      <c r="F6" s="616"/>
      <c r="G6" s="616"/>
      <c r="H6" s="616"/>
      <c r="I6" s="616"/>
      <c r="J6" s="616"/>
      <c r="K6" s="616"/>
      <c r="L6" s="616"/>
      <c r="M6" s="616"/>
      <c r="N6" s="616"/>
      <c r="O6" s="616"/>
      <c r="P6" s="616"/>
      <c r="Q6" s="617"/>
      <c r="R6" s="618">
        <v>278810</v>
      </c>
      <c r="S6" s="619"/>
      <c r="T6" s="619"/>
      <c r="U6" s="619"/>
      <c r="V6" s="619"/>
      <c r="W6" s="619"/>
      <c r="X6" s="619"/>
      <c r="Y6" s="620"/>
      <c r="Z6" s="671">
        <v>0.6</v>
      </c>
      <c r="AA6" s="671"/>
      <c r="AB6" s="671"/>
      <c r="AC6" s="671"/>
      <c r="AD6" s="672">
        <v>278810</v>
      </c>
      <c r="AE6" s="672"/>
      <c r="AF6" s="672"/>
      <c r="AG6" s="672"/>
      <c r="AH6" s="672"/>
      <c r="AI6" s="672"/>
      <c r="AJ6" s="672"/>
      <c r="AK6" s="672"/>
      <c r="AL6" s="641">
        <v>1.1000000000000001</v>
      </c>
      <c r="AM6" s="673"/>
      <c r="AN6" s="673"/>
      <c r="AO6" s="674"/>
      <c r="AP6" s="615" t="s">
        <v>210</v>
      </c>
      <c r="AQ6" s="616"/>
      <c r="AR6" s="616"/>
      <c r="AS6" s="616"/>
      <c r="AT6" s="616"/>
      <c r="AU6" s="616"/>
      <c r="AV6" s="616"/>
      <c r="AW6" s="616"/>
      <c r="AX6" s="616"/>
      <c r="AY6" s="616"/>
      <c r="AZ6" s="616"/>
      <c r="BA6" s="616"/>
      <c r="BB6" s="616"/>
      <c r="BC6" s="616"/>
      <c r="BD6" s="616"/>
      <c r="BE6" s="616"/>
      <c r="BF6" s="617"/>
      <c r="BG6" s="618">
        <v>12240773</v>
      </c>
      <c r="BH6" s="619"/>
      <c r="BI6" s="619"/>
      <c r="BJ6" s="619"/>
      <c r="BK6" s="619"/>
      <c r="BL6" s="619"/>
      <c r="BM6" s="619"/>
      <c r="BN6" s="620"/>
      <c r="BO6" s="671">
        <v>90</v>
      </c>
      <c r="BP6" s="671"/>
      <c r="BQ6" s="671"/>
      <c r="BR6" s="671"/>
      <c r="BS6" s="672">
        <v>82294</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388697</v>
      </c>
      <c r="CS6" s="619"/>
      <c r="CT6" s="619"/>
      <c r="CU6" s="619"/>
      <c r="CV6" s="619"/>
      <c r="CW6" s="619"/>
      <c r="CX6" s="619"/>
      <c r="CY6" s="620"/>
      <c r="CZ6" s="671">
        <v>0.8</v>
      </c>
      <c r="DA6" s="671"/>
      <c r="DB6" s="671"/>
      <c r="DC6" s="671"/>
      <c r="DD6" s="624" t="s">
        <v>212</v>
      </c>
      <c r="DE6" s="619"/>
      <c r="DF6" s="619"/>
      <c r="DG6" s="619"/>
      <c r="DH6" s="619"/>
      <c r="DI6" s="619"/>
      <c r="DJ6" s="619"/>
      <c r="DK6" s="619"/>
      <c r="DL6" s="619"/>
      <c r="DM6" s="619"/>
      <c r="DN6" s="619"/>
      <c r="DO6" s="619"/>
      <c r="DP6" s="620"/>
      <c r="DQ6" s="624">
        <v>388697</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20604</v>
      </c>
      <c r="S7" s="619"/>
      <c r="T7" s="619"/>
      <c r="U7" s="619"/>
      <c r="V7" s="619"/>
      <c r="W7" s="619"/>
      <c r="X7" s="619"/>
      <c r="Y7" s="620"/>
      <c r="Z7" s="671">
        <v>0</v>
      </c>
      <c r="AA7" s="671"/>
      <c r="AB7" s="671"/>
      <c r="AC7" s="671"/>
      <c r="AD7" s="672">
        <v>20604</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5414904</v>
      </c>
      <c r="BH7" s="619"/>
      <c r="BI7" s="619"/>
      <c r="BJ7" s="619"/>
      <c r="BK7" s="619"/>
      <c r="BL7" s="619"/>
      <c r="BM7" s="619"/>
      <c r="BN7" s="620"/>
      <c r="BO7" s="671">
        <v>39.799999999999997</v>
      </c>
      <c r="BP7" s="671"/>
      <c r="BQ7" s="671"/>
      <c r="BR7" s="671"/>
      <c r="BS7" s="672">
        <v>82294</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5070328</v>
      </c>
      <c r="CS7" s="619"/>
      <c r="CT7" s="619"/>
      <c r="CU7" s="619"/>
      <c r="CV7" s="619"/>
      <c r="CW7" s="619"/>
      <c r="CX7" s="619"/>
      <c r="CY7" s="620"/>
      <c r="CZ7" s="671">
        <v>10.8</v>
      </c>
      <c r="DA7" s="671"/>
      <c r="DB7" s="671"/>
      <c r="DC7" s="671"/>
      <c r="DD7" s="624">
        <v>82326</v>
      </c>
      <c r="DE7" s="619"/>
      <c r="DF7" s="619"/>
      <c r="DG7" s="619"/>
      <c r="DH7" s="619"/>
      <c r="DI7" s="619"/>
      <c r="DJ7" s="619"/>
      <c r="DK7" s="619"/>
      <c r="DL7" s="619"/>
      <c r="DM7" s="619"/>
      <c r="DN7" s="619"/>
      <c r="DO7" s="619"/>
      <c r="DP7" s="620"/>
      <c r="DQ7" s="624">
        <v>4547836</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45153</v>
      </c>
      <c r="S8" s="619"/>
      <c r="T8" s="619"/>
      <c r="U8" s="619"/>
      <c r="V8" s="619"/>
      <c r="W8" s="619"/>
      <c r="X8" s="619"/>
      <c r="Y8" s="620"/>
      <c r="Z8" s="671">
        <v>0.1</v>
      </c>
      <c r="AA8" s="671"/>
      <c r="AB8" s="671"/>
      <c r="AC8" s="671"/>
      <c r="AD8" s="672">
        <v>45153</v>
      </c>
      <c r="AE8" s="672"/>
      <c r="AF8" s="672"/>
      <c r="AG8" s="672"/>
      <c r="AH8" s="672"/>
      <c r="AI8" s="672"/>
      <c r="AJ8" s="672"/>
      <c r="AK8" s="672"/>
      <c r="AL8" s="641">
        <v>0.2</v>
      </c>
      <c r="AM8" s="673"/>
      <c r="AN8" s="673"/>
      <c r="AO8" s="674"/>
      <c r="AP8" s="615" t="s">
        <v>217</v>
      </c>
      <c r="AQ8" s="616"/>
      <c r="AR8" s="616"/>
      <c r="AS8" s="616"/>
      <c r="AT8" s="616"/>
      <c r="AU8" s="616"/>
      <c r="AV8" s="616"/>
      <c r="AW8" s="616"/>
      <c r="AX8" s="616"/>
      <c r="AY8" s="616"/>
      <c r="AZ8" s="616"/>
      <c r="BA8" s="616"/>
      <c r="BB8" s="616"/>
      <c r="BC8" s="616"/>
      <c r="BD8" s="616"/>
      <c r="BE8" s="616"/>
      <c r="BF8" s="617"/>
      <c r="BG8" s="618">
        <v>179061</v>
      </c>
      <c r="BH8" s="619"/>
      <c r="BI8" s="619"/>
      <c r="BJ8" s="619"/>
      <c r="BK8" s="619"/>
      <c r="BL8" s="619"/>
      <c r="BM8" s="619"/>
      <c r="BN8" s="620"/>
      <c r="BO8" s="671">
        <v>1.3</v>
      </c>
      <c r="BP8" s="671"/>
      <c r="BQ8" s="671"/>
      <c r="BR8" s="671"/>
      <c r="BS8" s="624" t="s">
        <v>107</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24442251</v>
      </c>
      <c r="CS8" s="619"/>
      <c r="CT8" s="619"/>
      <c r="CU8" s="619"/>
      <c r="CV8" s="619"/>
      <c r="CW8" s="619"/>
      <c r="CX8" s="619"/>
      <c r="CY8" s="620"/>
      <c r="CZ8" s="671">
        <v>51.9</v>
      </c>
      <c r="DA8" s="671"/>
      <c r="DB8" s="671"/>
      <c r="DC8" s="671"/>
      <c r="DD8" s="624">
        <v>210256</v>
      </c>
      <c r="DE8" s="619"/>
      <c r="DF8" s="619"/>
      <c r="DG8" s="619"/>
      <c r="DH8" s="619"/>
      <c r="DI8" s="619"/>
      <c r="DJ8" s="619"/>
      <c r="DK8" s="619"/>
      <c r="DL8" s="619"/>
      <c r="DM8" s="619"/>
      <c r="DN8" s="619"/>
      <c r="DO8" s="619"/>
      <c r="DP8" s="620"/>
      <c r="DQ8" s="624">
        <v>10400363</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42787</v>
      </c>
      <c r="S9" s="619"/>
      <c r="T9" s="619"/>
      <c r="U9" s="619"/>
      <c r="V9" s="619"/>
      <c r="W9" s="619"/>
      <c r="X9" s="619"/>
      <c r="Y9" s="620"/>
      <c r="Z9" s="671">
        <v>0.1</v>
      </c>
      <c r="AA9" s="671"/>
      <c r="AB9" s="671"/>
      <c r="AC9" s="671"/>
      <c r="AD9" s="672">
        <v>42787</v>
      </c>
      <c r="AE9" s="672"/>
      <c r="AF9" s="672"/>
      <c r="AG9" s="672"/>
      <c r="AH9" s="672"/>
      <c r="AI9" s="672"/>
      <c r="AJ9" s="672"/>
      <c r="AK9" s="672"/>
      <c r="AL9" s="641">
        <v>0.2</v>
      </c>
      <c r="AM9" s="673"/>
      <c r="AN9" s="673"/>
      <c r="AO9" s="674"/>
      <c r="AP9" s="615" t="s">
        <v>220</v>
      </c>
      <c r="AQ9" s="616"/>
      <c r="AR9" s="616"/>
      <c r="AS9" s="616"/>
      <c r="AT9" s="616"/>
      <c r="AU9" s="616"/>
      <c r="AV9" s="616"/>
      <c r="AW9" s="616"/>
      <c r="AX9" s="616"/>
      <c r="AY9" s="616"/>
      <c r="AZ9" s="616"/>
      <c r="BA9" s="616"/>
      <c r="BB9" s="616"/>
      <c r="BC9" s="616"/>
      <c r="BD9" s="616"/>
      <c r="BE9" s="616"/>
      <c r="BF9" s="617"/>
      <c r="BG9" s="618">
        <v>4451294</v>
      </c>
      <c r="BH9" s="619"/>
      <c r="BI9" s="619"/>
      <c r="BJ9" s="619"/>
      <c r="BK9" s="619"/>
      <c r="BL9" s="619"/>
      <c r="BM9" s="619"/>
      <c r="BN9" s="620"/>
      <c r="BO9" s="671">
        <v>32.700000000000003</v>
      </c>
      <c r="BP9" s="671"/>
      <c r="BQ9" s="671"/>
      <c r="BR9" s="671"/>
      <c r="BS9" s="624" t="s">
        <v>107</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2989377</v>
      </c>
      <c r="CS9" s="619"/>
      <c r="CT9" s="619"/>
      <c r="CU9" s="619"/>
      <c r="CV9" s="619"/>
      <c r="CW9" s="619"/>
      <c r="CX9" s="619"/>
      <c r="CY9" s="620"/>
      <c r="CZ9" s="671">
        <v>6.3</v>
      </c>
      <c r="DA9" s="671"/>
      <c r="DB9" s="671"/>
      <c r="DC9" s="671"/>
      <c r="DD9" s="624">
        <v>114885</v>
      </c>
      <c r="DE9" s="619"/>
      <c r="DF9" s="619"/>
      <c r="DG9" s="619"/>
      <c r="DH9" s="619"/>
      <c r="DI9" s="619"/>
      <c r="DJ9" s="619"/>
      <c r="DK9" s="619"/>
      <c r="DL9" s="619"/>
      <c r="DM9" s="619"/>
      <c r="DN9" s="619"/>
      <c r="DO9" s="619"/>
      <c r="DP9" s="620"/>
      <c r="DQ9" s="624">
        <v>2549794</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2374161</v>
      </c>
      <c r="S10" s="619"/>
      <c r="T10" s="619"/>
      <c r="U10" s="619"/>
      <c r="V10" s="619"/>
      <c r="W10" s="619"/>
      <c r="X10" s="619"/>
      <c r="Y10" s="620"/>
      <c r="Z10" s="671">
        <v>4.9000000000000004</v>
      </c>
      <c r="AA10" s="671"/>
      <c r="AB10" s="671"/>
      <c r="AC10" s="671"/>
      <c r="AD10" s="672">
        <v>2374161</v>
      </c>
      <c r="AE10" s="672"/>
      <c r="AF10" s="672"/>
      <c r="AG10" s="672"/>
      <c r="AH10" s="672"/>
      <c r="AI10" s="672"/>
      <c r="AJ10" s="672"/>
      <c r="AK10" s="672"/>
      <c r="AL10" s="641">
        <v>9.8000000000000007</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275135</v>
      </c>
      <c r="BH10" s="619"/>
      <c r="BI10" s="619"/>
      <c r="BJ10" s="619"/>
      <c r="BK10" s="619"/>
      <c r="BL10" s="619"/>
      <c r="BM10" s="619"/>
      <c r="BN10" s="620"/>
      <c r="BO10" s="671">
        <v>2</v>
      </c>
      <c r="BP10" s="671"/>
      <c r="BQ10" s="671"/>
      <c r="BR10" s="671"/>
      <c r="BS10" s="624" t="s">
        <v>107</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44978</v>
      </c>
      <c r="CS10" s="619"/>
      <c r="CT10" s="619"/>
      <c r="CU10" s="619"/>
      <c r="CV10" s="619"/>
      <c r="CW10" s="619"/>
      <c r="CX10" s="619"/>
      <c r="CY10" s="620"/>
      <c r="CZ10" s="671">
        <v>0.1</v>
      </c>
      <c r="DA10" s="671"/>
      <c r="DB10" s="671"/>
      <c r="DC10" s="671"/>
      <c r="DD10" s="624">
        <v>550</v>
      </c>
      <c r="DE10" s="619"/>
      <c r="DF10" s="619"/>
      <c r="DG10" s="619"/>
      <c r="DH10" s="619"/>
      <c r="DI10" s="619"/>
      <c r="DJ10" s="619"/>
      <c r="DK10" s="619"/>
      <c r="DL10" s="619"/>
      <c r="DM10" s="619"/>
      <c r="DN10" s="619"/>
      <c r="DO10" s="619"/>
      <c r="DP10" s="620"/>
      <c r="DQ10" s="624">
        <v>20418</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v>31113</v>
      </c>
      <c r="S11" s="619"/>
      <c r="T11" s="619"/>
      <c r="U11" s="619"/>
      <c r="V11" s="619"/>
      <c r="W11" s="619"/>
      <c r="X11" s="619"/>
      <c r="Y11" s="620"/>
      <c r="Z11" s="671">
        <v>0.1</v>
      </c>
      <c r="AA11" s="671"/>
      <c r="AB11" s="671"/>
      <c r="AC11" s="671"/>
      <c r="AD11" s="672">
        <v>31113</v>
      </c>
      <c r="AE11" s="672"/>
      <c r="AF11" s="672"/>
      <c r="AG11" s="672"/>
      <c r="AH11" s="672"/>
      <c r="AI11" s="672"/>
      <c r="AJ11" s="672"/>
      <c r="AK11" s="672"/>
      <c r="AL11" s="641">
        <v>0.1</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509414</v>
      </c>
      <c r="BH11" s="619"/>
      <c r="BI11" s="619"/>
      <c r="BJ11" s="619"/>
      <c r="BK11" s="619"/>
      <c r="BL11" s="619"/>
      <c r="BM11" s="619"/>
      <c r="BN11" s="620"/>
      <c r="BO11" s="671">
        <v>3.7</v>
      </c>
      <c r="BP11" s="671"/>
      <c r="BQ11" s="671"/>
      <c r="BR11" s="671"/>
      <c r="BS11" s="624">
        <v>82294</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409176</v>
      </c>
      <c r="CS11" s="619"/>
      <c r="CT11" s="619"/>
      <c r="CU11" s="619"/>
      <c r="CV11" s="619"/>
      <c r="CW11" s="619"/>
      <c r="CX11" s="619"/>
      <c r="CY11" s="620"/>
      <c r="CZ11" s="671">
        <v>0.9</v>
      </c>
      <c r="DA11" s="671"/>
      <c r="DB11" s="671"/>
      <c r="DC11" s="671"/>
      <c r="DD11" s="624">
        <v>169972</v>
      </c>
      <c r="DE11" s="619"/>
      <c r="DF11" s="619"/>
      <c r="DG11" s="619"/>
      <c r="DH11" s="619"/>
      <c r="DI11" s="619"/>
      <c r="DJ11" s="619"/>
      <c r="DK11" s="619"/>
      <c r="DL11" s="619"/>
      <c r="DM11" s="619"/>
      <c r="DN11" s="619"/>
      <c r="DO11" s="619"/>
      <c r="DP11" s="620"/>
      <c r="DQ11" s="624">
        <v>227322</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107</v>
      </c>
      <c r="S12" s="619"/>
      <c r="T12" s="619"/>
      <c r="U12" s="619"/>
      <c r="V12" s="619"/>
      <c r="W12" s="619"/>
      <c r="X12" s="619"/>
      <c r="Y12" s="620"/>
      <c r="Z12" s="671" t="s">
        <v>107</v>
      </c>
      <c r="AA12" s="671"/>
      <c r="AB12" s="671"/>
      <c r="AC12" s="671"/>
      <c r="AD12" s="672" t="s">
        <v>107</v>
      </c>
      <c r="AE12" s="672"/>
      <c r="AF12" s="672"/>
      <c r="AG12" s="672"/>
      <c r="AH12" s="672"/>
      <c r="AI12" s="672"/>
      <c r="AJ12" s="672"/>
      <c r="AK12" s="672"/>
      <c r="AL12" s="641" t="s">
        <v>107</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5660724</v>
      </c>
      <c r="BH12" s="619"/>
      <c r="BI12" s="619"/>
      <c r="BJ12" s="619"/>
      <c r="BK12" s="619"/>
      <c r="BL12" s="619"/>
      <c r="BM12" s="619"/>
      <c r="BN12" s="620"/>
      <c r="BO12" s="671">
        <v>41.6</v>
      </c>
      <c r="BP12" s="671"/>
      <c r="BQ12" s="671"/>
      <c r="BR12" s="671"/>
      <c r="BS12" s="624" t="s">
        <v>107</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1132348</v>
      </c>
      <c r="CS12" s="619"/>
      <c r="CT12" s="619"/>
      <c r="CU12" s="619"/>
      <c r="CV12" s="619"/>
      <c r="CW12" s="619"/>
      <c r="CX12" s="619"/>
      <c r="CY12" s="620"/>
      <c r="CZ12" s="671">
        <v>2.4</v>
      </c>
      <c r="DA12" s="671"/>
      <c r="DB12" s="671"/>
      <c r="DC12" s="671"/>
      <c r="DD12" s="624">
        <v>54692</v>
      </c>
      <c r="DE12" s="619"/>
      <c r="DF12" s="619"/>
      <c r="DG12" s="619"/>
      <c r="DH12" s="619"/>
      <c r="DI12" s="619"/>
      <c r="DJ12" s="619"/>
      <c r="DK12" s="619"/>
      <c r="DL12" s="619"/>
      <c r="DM12" s="619"/>
      <c r="DN12" s="619"/>
      <c r="DO12" s="619"/>
      <c r="DP12" s="620"/>
      <c r="DQ12" s="624">
        <v>922476</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37598</v>
      </c>
      <c r="S13" s="619"/>
      <c r="T13" s="619"/>
      <c r="U13" s="619"/>
      <c r="V13" s="619"/>
      <c r="W13" s="619"/>
      <c r="X13" s="619"/>
      <c r="Y13" s="620"/>
      <c r="Z13" s="671">
        <v>0.1</v>
      </c>
      <c r="AA13" s="671"/>
      <c r="AB13" s="671"/>
      <c r="AC13" s="671"/>
      <c r="AD13" s="672">
        <v>37598</v>
      </c>
      <c r="AE13" s="672"/>
      <c r="AF13" s="672"/>
      <c r="AG13" s="672"/>
      <c r="AH13" s="672"/>
      <c r="AI13" s="672"/>
      <c r="AJ13" s="672"/>
      <c r="AK13" s="672"/>
      <c r="AL13" s="641">
        <v>0.2</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5639378</v>
      </c>
      <c r="BH13" s="619"/>
      <c r="BI13" s="619"/>
      <c r="BJ13" s="619"/>
      <c r="BK13" s="619"/>
      <c r="BL13" s="619"/>
      <c r="BM13" s="619"/>
      <c r="BN13" s="620"/>
      <c r="BO13" s="671">
        <v>41.5</v>
      </c>
      <c r="BP13" s="671"/>
      <c r="BQ13" s="671"/>
      <c r="BR13" s="671"/>
      <c r="BS13" s="624" t="s">
        <v>107</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2791681</v>
      </c>
      <c r="CS13" s="619"/>
      <c r="CT13" s="619"/>
      <c r="CU13" s="619"/>
      <c r="CV13" s="619"/>
      <c r="CW13" s="619"/>
      <c r="CX13" s="619"/>
      <c r="CY13" s="620"/>
      <c r="CZ13" s="671">
        <v>5.9</v>
      </c>
      <c r="DA13" s="671"/>
      <c r="DB13" s="671"/>
      <c r="DC13" s="671"/>
      <c r="DD13" s="624">
        <v>1457497</v>
      </c>
      <c r="DE13" s="619"/>
      <c r="DF13" s="619"/>
      <c r="DG13" s="619"/>
      <c r="DH13" s="619"/>
      <c r="DI13" s="619"/>
      <c r="DJ13" s="619"/>
      <c r="DK13" s="619"/>
      <c r="DL13" s="619"/>
      <c r="DM13" s="619"/>
      <c r="DN13" s="619"/>
      <c r="DO13" s="619"/>
      <c r="DP13" s="620"/>
      <c r="DQ13" s="624">
        <v>1714496</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107</v>
      </c>
      <c r="S14" s="619"/>
      <c r="T14" s="619"/>
      <c r="U14" s="619"/>
      <c r="V14" s="619"/>
      <c r="W14" s="619"/>
      <c r="X14" s="619"/>
      <c r="Y14" s="620"/>
      <c r="Z14" s="671" t="s">
        <v>107</v>
      </c>
      <c r="AA14" s="671"/>
      <c r="AB14" s="671"/>
      <c r="AC14" s="671"/>
      <c r="AD14" s="672" t="s">
        <v>107</v>
      </c>
      <c r="AE14" s="672"/>
      <c r="AF14" s="672"/>
      <c r="AG14" s="672"/>
      <c r="AH14" s="672"/>
      <c r="AI14" s="672"/>
      <c r="AJ14" s="672"/>
      <c r="AK14" s="672"/>
      <c r="AL14" s="641" t="s">
        <v>107</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225672</v>
      </c>
      <c r="BH14" s="619"/>
      <c r="BI14" s="619"/>
      <c r="BJ14" s="619"/>
      <c r="BK14" s="619"/>
      <c r="BL14" s="619"/>
      <c r="BM14" s="619"/>
      <c r="BN14" s="620"/>
      <c r="BO14" s="671">
        <v>1.7</v>
      </c>
      <c r="BP14" s="671"/>
      <c r="BQ14" s="671"/>
      <c r="BR14" s="671"/>
      <c r="BS14" s="624" t="s">
        <v>107</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1318045</v>
      </c>
      <c r="CS14" s="619"/>
      <c r="CT14" s="619"/>
      <c r="CU14" s="619"/>
      <c r="CV14" s="619"/>
      <c r="CW14" s="619"/>
      <c r="CX14" s="619"/>
      <c r="CY14" s="620"/>
      <c r="CZ14" s="671">
        <v>2.8</v>
      </c>
      <c r="DA14" s="671"/>
      <c r="DB14" s="671"/>
      <c r="DC14" s="671"/>
      <c r="DD14" s="624">
        <v>315432</v>
      </c>
      <c r="DE14" s="619"/>
      <c r="DF14" s="619"/>
      <c r="DG14" s="619"/>
      <c r="DH14" s="619"/>
      <c r="DI14" s="619"/>
      <c r="DJ14" s="619"/>
      <c r="DK14" s="619"/>
      <c r="DL14" s="619"/>
      <c r="DM14" s="619"/>
      <c r="DN14" s="619"/>
      <c r="DO14" s="619"/>
      <c r="DP14" s="620"/>
      <c r="DQ14" s="624">
        <v>1024214</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48626</v>
      </c>
      <c r="S15" s="619"/>
      <c r="T15" s="619"/>
      <c r="U15" s="619"/>
      <c r="V15" s="619"/>
      <c r="W15" s="619"/>
      <c r="X15" s="619"/>
      <c r="Y15" s="620"/>
      <c r="Z15" s="671">
        <v>0.1</v>
      </c>
      <c r="AA15" s="671"/>
      <c r="AB15" s="671"/>
      <c r="AC15" s="671"/>
      <c r="AD15" s="672">
        <v>48626</v>
      </c>
      <c r="AE15" s="672"/>
      <c r="AF15" s="672"/>
      <c r="AG15" s="672"/>
      <c r="AH15" s="672"/>
      <c r="AI15" s="672"/>
      <c r="AJ15" s="672"/>
      <c r="AK15" s="672"/>
      <c r="AL15" s="641">
        <v>0.2</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939473</v>
      </c>
      <c r="BH15" s="619"/>
      <c r="BI15" s="619"/>
      <c r="BJ15" s="619"/>
      <c r="BK15" s="619"/>
      <c r="BL15" s="619"/>
      <c r="BM15" s="619"/>
      <c r="BN15" s="620"/>
      <c r="BO15" s="671">
        <v>6.9</v>
      </c>
      <c r="BP15" s="671"/>
      <c r="BQ15" s="671"/>
      <c r="BR15" s="671"/>
      <c r="BS15" s="624" t="s">
        <v>107</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5284446</v>
      </c>
      <c r="CS15" s="619"/>
      <c r="CT15" s="619"/>
      <c r="CU15" s="619"/>
      <c r="CV15" s="619"/>
      <c r="CW15" s="619"/>
      <c r="CX15" s="619"/>
      <c r="CY15" s="620"/>
      <c r="CZ15" s="671">
        <v>11.2</v>
      </c>
      <c r="DA15" s="671"/>
      <c r="DB15" s="671"/>
      <c r="DC15" s="671"/>
      <c r="DD15" s="624">
        <v>2396283</v>
      </c>
      <c r="DE15" s="619"/>
      <c r="DF15" s="619"/>
      <c r="DG15" s="619"/>
      <c r="DH15" s="619"/>
      <c r="DI15" s="619"/>
      <c r="DJ15" s="619"/>
      <c r="DK15" s="619"/>
      <c r="DL15" s="619"/>
      <c r="DM15" s="619"/>
      <c r="DN15" s="619"/>
      <c r="DO15" s="619"/>
      <c r="DP15" s="620"/>
      <c r="DQ15" s="624">
        <v>3280484</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9063010</v>
      </c>
      <c r="S16" s="619"/>
      <c r="T16" s="619"/>
      <c r="U16" s="619"/>
      <c r="V16" s="619"/>
      <c r="W16" s="619"/>
      <c r="X16" s="619"/>
      <c r="Y16" s="620"/>
      <c r="Z16" s="671">
        <v>18.8</v>
      </c>
      <c r="AA16" s="671"/>
      <c r="AB16" s="671"/>
      <c r="AC16" s="671"/>
      <c r="AD16" s="672">
        <v>8789682</v>
      </c>
      <c r="AE16" s="672"/>
      <c r="AF16" s="672"/>
      <c r="AG16" s="672"/>
      <c r="AH16" s="672"/>
      <c r="AI16" s="672"/>
      <c r="AJ16" s="672"/>
      <c r="AK16" s="672"/>
      <c r="AL16" s="641">
        <v>36.1</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107</v>
      </c>
      <c r="BH16" s="619"/>
      <c r="BI16" s="619"/>
      <c r="BJ16" s="619"/>
      <c r="BK16" s="619"/>
      <c r="BL16" s="619"/>
      <c r="BM16" s="619"/>
      <c r="BN16" s="620"/>
      <c r="BO16" s="671" t="s">
        <v>107</v>
      </c>
      <c r="BP16" s="671"/>
      <c r="BQ16" s="671"/>
      <c r="BR16" s="671"/>
      <c r="BS16" s="624" t="s">
        <v>107</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31057</v>
      </c>
      <c r="CS16" s="619"/>
      <c r="CT16" s="619"/>
      <c r="CU16" s="619"/>
      <c r="CV16" s="619"/>
      <c r="CW16" s="619"/>
      <c r="CX16" s="619"/>
      <c r="CY16" s="620"/>
      <c r="CZ16" s="671">
        <v>0.1</v>
      </c>
      <c r="DA16" s="671"/>
      <c r="DB16" s="671"/>
      <c r="DC16" s="671"/>
      <c r="DD16" s="624" t="s">
        <v>107</v>
      </c>
      <c r="DE16" s="619"/>
      <c r="DF16" s="619"/>
      <c r="DG16" s="619"/>
      <c r="DH16" s="619"/>
      <c r="DI16" s="619"/>
      <c r="DJ16" s="619"/>
      <c r="DK16" s="619"/>
      <c r="DL16" s="619"/>
      <c r="DM16" s="619"/>
      <c r="DN16" s="619"/>
      <c r="DO16" s="619"/>
      <c r="DP16" s="620"/>
      <c r="DQ16" s="624">
        <v>3001</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8789682</v>
      </c>
      <c r="S17" s="619"/>
      <c r="T17" s="619"/>
      <c r="U17" s="619"/>
      <c r="V17" s="619"/>
      <c r="W17" s="619"/>
      <c r="X17" s="619"/>
      <c r="Y17" s="620"/>
      <c r="Z17" s="671">
        <v>18.2</v>
      </c>
      <c r="AA17" s="671"/>
      <c r="AB17" s="671"/>
      <c r="AC17" s="671"/>
      <c r="AD17" s="672">
        <v>8789682</v>
      </c>
      <c r="AE17" s="672"/>
      <c r="AF17" s="672"/>
      <c r="AG17" s="672"/>
      <c r="AH17" s="672"/>
      <c r="AI17" s="672"/>
      <c r="AJ17" s="672"/>
      <c r="AK17" s="672"/>
      <c r="AL17" s="641">
        <v>36.1</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107</v>
      </c>
      <c r="BH17" s="619"/>
      <c r="BI17" s="619"/>
      <c r="BJ17" s="619"/>
      <c r="BK17" s="619"/>
      <c r="BL17" s="619"/>
      <c r="BM17" s="619"/>
      <c r="BN17" s="620"/>
      <c r="BO17" s="671" t="s">
        <v>107</v>
      </c>
      <c r="BP17" s="671"/>
      <c r="BQ17" s="671"/>
      <c r="BR17" s="671"/>
      <c r="BS17" s="624" t="s">
        <v>107</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3195029</v>
      </c>
      <c r="CS17" s="619"/>
      <c r="CT17" s="619"/>
      <c r="CU17" s="619"/>
      <c r="CV17" s="619"/>
      <c r="CW17" s="619"/>
      <c r="CX17" s="619"/>
      <c r="CY17" s="620"/>
      <c r="CZ17" s="671">
        <v>6.8</v>
      </c>
      <c r="DA17" s="671"/>
      <c r="DB17" s="671"/>
      <c r="DC17" s="671"/>
      <c r="DD17" s="624" t="s">
        <v>107</v>
      </c>
      <c r="DE17" s="619"/>
      <c r="DF17" s="619"/>
      <c r="DG17" s="619"/>
      <c r="DH17" s="619"/>
      <c r="DI17" s="619"/>
      <c r="DJ17" s="619"/>
      <c r="DK17" s="619"/>
      <c r="DL17" s="619"/>
      <c r="DM17" s="619"/>
      <c r="DN17" s="619"/>
      <c r="DO17" s="619"/>
      <c r="DP17" s="620"/>
      <c r="DQ17" s="624">
        <v>3071725</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273290</v>
      </c>
      <c r="S18" s="619"/>
      <c r="T18" s="619"/>
      <c r="U18" s="619"/>
      <c r="V18" s="619"/>
      <c r="W18" s="619"/>
      <c r="X18" s="619"/>
      <c r="Y18" s="620"/>
      <c r="Z18" s="671">
        <v>0.6</v>
      </c>
      <c r="AA18" s="671"/>
      <c r="AB18" s="671"/>
      <c r="AC18" s="671"/>
      <c r="AD18" s="672" t="s">
        <v>107</v>
      </c>
      <c r="AE18" s="672"/>
      <c r="AF18" s="672"/>
      <c r="AG18" s="672"/>
      <c r="AH18" s="672"/>
      <c r="AI18" s="672"/>
      <c r="AJ18" s="672"/>
      <c r="AK18" s="672"/>
      <c r="AL18" s="641" t="s">
        <v>107</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107</v>
      </c>
      <c r="BH18" s="619"/>
      <c r="BI18" s="619"/>
      <c r="BJ18" s="619"/>
      <c r="BK18" s="619"/>
      <c r="BL18" s="619"/>
      <c r="BM18" s="619"/>
      <c r="BN18" s="620"/>
      <c r="BO18" s="671" t="s">
        <v>107</v>
      </c>
      <c r="BP18" s="671"/>
      <c r="BQ18" s="671"/>
      <c r="BR18" s="671"/>
      <c r="BS18" s="624" t="s">
        <v>107</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107</v>
      </c>
      <c r="CS18" s="619"/>
      <c r="CT18" s="619"/>
      <c r="CU18" s="619"/>
      <c r="CV18" s="619"/>
      <c r="CW18" s="619"/>
      <c r="CX18" s="619"/>
      <c r="CY18" s="620"/>
      <c r="CZ18" s="671" t="s">
        <v>107</v>
      </c>
      <c r="DA18" s="671"/>
      <c r="DB18" s="671"/>
      <c r="DC18" s="671"/>
      <c r="DD18" s="624" t="s">
        <v>107</v>
      </c>
      <c r="DE18" s="619"/>
      <c r="DF18" s="619"/>
      <c r="DG18" s="619"/>
      <c r="DH18" s="619"/>
      <c r="DI18" s="619"/>
      <c r="DJ18" s="619"/>
      <c r="DK18" s="619"/>
      <c r="DL18" s="619"/>
      <c r="DM18" s="619"/>
      <c r="DN18" s="619"/>
      <c r="DO18" s="619"/>
      <c r="DP18" s="620"/>
      <c r="DQ18" s="624" t="s">
        <v>107</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v>38</v>
      </c>
      <c r="S19" s="619"/>
      <c r="T19" s="619"/>
      <c r="U19" s="619"/>
      <c r="V19" s="619"/>
      <c r="W19" s="619"/>
      <c r="X19" s="619"/>
      <c r="Y19" s="620"/>
      <c r="Z19" s="671">
        <v>0</v>
      </c>
      <c r="AA19" s="671"/>
      <c r="AB19" s="671"/>
      <c r="AC19" s="671"/>
      <c r="AD19" s="672" t="s">
        <v>107</v>
      </c>
      <c r="AE19" s="672"/>
      <c r="AF19" s="672"/>
      <c r="AG19" s="672"/>
      <c r="AH19" s="672"/>
      <c r="AI19" s="672"/>
      <c r="AJ19" s="672"/>
      <c r="AK19" s="672"/>
      <c r="AL19" s="641" t="s">
        <v>107</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1356187</v>
      </c>
      <c r="BH19" s="619"/>
      <c r="BI19" s="619"/>
      <c r="BJ19" s="619"/>
      <c r="BK19" s="619"/>
      <c r="BL19" s="619"/>
      <c r="BM19" s="619"/>
      <c r="BN19" s="620"/>
      <c r="BO19" s="671">
        <v>10</v>
      </c>
      <c r="BP19" s="671"/>
      <c r="BQ19" s="671"/>
      <c r="BR19" s="671"/>
      <c r="BS19" s="624" t="s">
        <v>107</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107</v>
      </c>
      <c r="CS19" s="619"/>
      <c r="CT19" s="619"/>
      <c r="CU19" s="619"/>
      <c r="CV19" s="619"/>
      <c r="CW19" s="619"/>
      <c r="CX19" s="619"/>
      <c r="CY19" s="620"/>
      <c r="CZ19" s="671" t="s">
        <v>107</v>
      </c>
      <c r="DA19" s="671"/>
      <c r="DB19" s="671"/>
      <c r="DC19" s="671"/>
      <c r="DD19" s="624" t="s">
        <v>107</v>
      </c>
      <c r="DE19" s="619"/>
      <c r="DF19" s="619"/>
      <c r="DG19" s="619"/>
      <c r="DH19" s="619"/>
      <c r="DI19" s="619"/>
      <c r="DJ19" s="619"/>
      <c r="DK19" s="619"/>
      <c r="DL19" s="619"/>
      <c r="DM19" s="619"/>
      <c r="DN19" s="619"/>
      <c r="DO19" s="619"/>
      <c r="DP19" s="620"/>
      <c r="DQ19" s="624" t="s">
        <v>107</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25538822</v>
      </c>
      <c r="S20" s="619"/>
      <c r="T20" s="619"/>
      <c r="U20" s="619"/>
      <c r="V20" s="619"/>
      <c r="W20" s="619"/>
      <c r="X20" s="619"/>
      <c r="Y20" s="620"/>
      <c r="Z20" s="671">
        <v>52.9</v>
      </c>
      <c r="AA20" s="671"/>
      <c r="AB20" s="671"/>
      <c r="AC20" s="671"/>
      <c r="AD20" s="672">
        <v>24235299</v>
      </c>
      <c r="AE20" s="672"/>
      <c r="AF20" s="672"/>
      <c r="AG20" s="672"/>
      <c r="AH20" s="672"/>
      <c r="AI20" s="672"/>
      <c r="AJ20" s="672"/>
      <c r="AK20" s="672"/>
      <c r="AL20" s="641">
        <v>99.6</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1356187</v>
      </c>
      <c r="BH20" s="619"/>
      <c r="BI20" s="619"/>
      <c r="BJ20" s="619"/>
      <c r="BK20" s="619"/>
      <c r="BL20" s="619"/>
      <c r="BM20" s="619"/>
      <c r="BN20" s="620"/>
      <c r="BO20" s="671">
        <v>10</v>
      </c>
      <c r="BP20" s="671"/>
      <c r="BQ20" s="671"/>
      <c r="BR20" s="671"/>
      <c r="BS20" s="624" t="s">
        <v>107</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47097413</v>
      </c>
      <c r="CS20" s="619"/>
      <c r="CT20" s="619"/>
      <c r="CU20" s="619"/>
      <c r="CV20" s="619"/>
      <c r="CW20" s="619"/>
      <c r="CX20" s="619"/>
      <c r="CY20" s="620"/>
      <c r="CZ20" s="671">
        <v>100</v>
      </c>
      <c r="DA20" s="671"/>
      <c r="DB20" s="671"/>
      <c r="DC20" s="671"/>
      <c r="DD20" s="624">
        <v>4801893</v>
      </c>
      <c r="DE20" s="619"/>
      <c r="DF20" s="619"/>
      <c r="DG20" s="619"/>
      <c r="DH20" s="619"/>
      <c r="DI20" s="619"/>
      <c r="DJ20" s="619"/>
      <c r="DK20" s="619"/>
      <c r="DL20" s="619"/>
      <c r="DM20" s="619"/>
      <c r="DN20" s="619"/>
      <c r="DO20" s="619"/>
      <c r="DP20" s="620"/>
      <c r="DQ20" s="624">
        <v>28150826</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24509</v>
      </c>
      <c r="S21" s="619"/>
      <c r="T21" s="619"/>
      <c r="U21" s="619"/>
      <c r="V21" s="619"/>
      <c r="W21" s="619"/>
      <c r="X21" s="619"/>
      <c r="Y21" s="620"/>
      <c r="Z21" s="671">
        <v>0.1</v>
      </c>
      <c r="AA21" s="671"/>
      <c r="AB21" s="671"/>
      <c r="AC21" s="671"/>
      <c r="AD21" s="672">
        <v>24509</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325992</v>
      </c>
      <c r="BH21" s="619"/>
      <c r="BI21" s="619"/>
      <c r="BJ21" s="619"/>
      <c r="BK21" s="619"/>
      <c r="BL21" s="619"/>
      <c r="BM21" s="619"/>
      <c r="BN21" s="620"/>
      <c r="BO21" s="671">
        <v>2.4</v>
      </c>
      <c r="BP21" s="671"/>
      <c r="BQ21" s="671"/>
      <c r="BR21" s="671"/>
      <c r="BS21" s="624" t="s">
        <v>107</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484056</v>
      </c>
      <c r="S22" s="619"/>
      <c r="T22" s="619"/>
      <c r="U22" s="619"/>
      <c r="V22" s="619"/>
      <c r="W22" s="619"/>
      <c r="X22" s="619"/>
      <c r="Y22" s="620"/>
      <c r="Z22" s="671">
        <v>1</v>
      </c>
      <c r="AA22" s="671"/>
      <c r="AB22" s="671"/>
      <c r="AC22" s="671"/>
      <c r="AD22" s="672" t="s">
        <v>107</v>
      </c>
      <c r="AE22" s="672"/>
      <c r="AF22" s="672"/>
      <c r="AG22" s="672"/>
      <c r="AH22" s="672"/>
      <c r="AI22" s="672"/>
      <c r="AJ22" s="672"/>
      <c r="AK22" s="672"/>
      <c r="AL22" s="641" t="s">
        <v>107</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107</v>
      </c>
      <c r="BH22" s="619"/>
      <c r="BI22" s="619"/>
      <c r="BJ22" s="619"/>
      <c r="BK22" s="619"/>
      <c r="BL22" s="619"/>
      <c r="BM22" s="619"/>
      <c r="BN22" s="620"/>
      <c r="BO22" s="671" t="s">
        <v>107</v>
      </c>
      <c r="BP22" s="671"/>
      <c r="BQ22" s="671"/>
      <c r="BR22" s="671"/>
      <c r="BS22" s="624" t="s">
        <v>107</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697618</v>
      </c>
      <c r="S23" s="619"/>
      <c r="T23" s="619"/>
      <c r="U23" s="619"/>
      <c r="V23" s="619"/>
      <c r="W23" s="619"/>
      <c r="X23" s="619"/>
      <c r="Y23" s="620"/>
      <c r="Z23" s="671">
        <v>1.4</v>
      </c>
      <c r="AA23" s="671"/>
      <c r="AB23" s="671"/>
      <c r="AC23" s="671"/>
      <c r="AD23" s="672">
        <v>55420</v>
      </c>
      <c r="AE23" s="672"/>
      <c r="AF23" s="672"/>
      <c r="AG23" s="672"/>
      <c r="AH23" s="672"/>
      <c r="AI23" s="672"/>
      <c r="AJ23" s="672"/>
      <c r="AK23" s="672"/>
      <c r="AL23" s="641">
        <v>0.2</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v>1030195</v>
      </c>
      <c r="BH23" s="619"/>
      <c r="BI23" s="619"/>
      <c r="BJ23" s="619"/>
      <c r="BK23" s="619"/>
      <c r="BL23" s="619"/>
      <c r="BM23" s="619"/>
      <c r="BN23" s="620"/>
      <c r="BO23" s="671">
        <v>7.6</v>
      </c>
      <c r="BP23" s="671"/>
      <c r="BQ23" s="671"/>
      <c r="BR23" s="671"/>
      <c r="BS23" s="624" t="s">
        <v>107</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223188</v>
      </c>
      <c r="S24" s="619"/>
      <c r="T24" s="619"/>
      <c r="U24" s="619"/>
      <c r="V24" s="619"/>
      <c r="W24" s="619"/>
      <c r="X24" s="619"/>
      <c r="Y24" s="620"/>
      <c r="Z24" s="671">
        <v>0.5</v>
      </c>
      <c r="AA24" s="671"/>
      <c r="AB24" s="671"/>
      <c r="AC24" s="671"/>
      <c r="AD24" s="672" t="s">
        <v>107</v>
      </c>
      <c r="AE24" s="672"/>
      <c r="AF24" s="672"/>
      <c r="AG24" s="672"/>
      <c r="AH24" s="672"/>
      <c r="AI24" s="672"/>
      <c r="AJ24" s="672"/>
      <c r="AK24" s="672"/>
      <c r="AL24" s="641" t="s">
        <v>107</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107</v>
      </c>
      <c r="BH24" s="619"/>
      <c r="BI24" s="619"/>
      <c r="BJ24" s="619"/>
      <c r="BK24" s="619"/>
      <c r="BL24" s="619"/>
      <c r="BM24" s="619"/>
      <c r="BN24" s="620"/>
      <c r="BO24" s="671" t="s">
        <v>107</v>
      </c>
      <c r="BP24" s="671"/>
      <c r="BQ24" s="671"/>
      <c r="BR24" s="671"/>
      <c r="BS24" s="624" t="s">
        <v>107</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28550677</v>
      </c>
      <c r="CS24" s="669"/>
      <c r="CT24" s="669"/>
      <c r="CU24" s="669"/>
      <c r="CV24" s="669"/>
      <c r="CW24" s="669"/>
      <c r="CX24" s="669"/>
      <c r="CY24" s="716"/>
      <c r="CZ24" s="720">
        <v>60.6</v>
      </c>
      <c r="DA24" s="721"/>
      <c r="DB24" s="721"/>
      <c r="DC24" s="722"/>
      <c r="DD24" s="715">
        <v>15371402</v>
      </c>
      <c r="DE24" s="669"/>
      <c r="DF24" s="669"/>
      <c r="DG24" s="669"/>
      <c r="DH24" s="669"/>
      <c r="DI24" s="669"/>
      <c r="DJ24" s="669"/>
      <c r="DK24" s="716"/>
      <c r="DL24" s="715">
        <v>15330453</v>
      </c>
      <c r="DM24" s="669"/>
      <c r="DN24" s="669"/>
      <c r="DO24" s="669"/>
      <c r="DP24" s="669"/>
      <c r="DQ24" s="669"/>
      <c r="DR24" s="669"/>
      <c r="DS24" s="669"/>
      <c r="DT24" s="669"/>
      <c r="DU24" s="669"/>
      <c r="DV24" s="716"/>
      <c r="DW24" s="717">
        <v>58.5</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11280366</v>
      </c>
      <c r="S25" s="619"/>
      <c r="T25" s="619"/>
      <c r="U25" s="619"/>
      <c r="V25" s="619"/>
      <c r="W25" s="619"/>
      <c r="X25" s="619"/>
      <c r="Y25" s="620"/>
      <c r="Z25" s="671">
        <v>23.4</v>
      </c>
      <c r="AA25" s="671"/>
      <c r="AB25" s="671"/>
      <c r="AC25" s="671"/>
      <c r="AD25" s="672" t="s">
        <v>107</v>
      </c>
      <c r="AE25" s="672"/>
      <c r="AF25" s="672"/>
      <c r="AG25" s="672"/>
      <c r="AH25" s="672"/>
      <c r="AI25" s="672"/>
      <c r="AJ25" s="672"/>
      <c r="AK25" s="672"/>
      <c r="AL25" s="641" t="s">
        <v>107</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107</v>
      </c>
      <c r="BH25" s="619"/>
      <c r="BI25" s="619"/>
      <c r="BJ25" s="619"/>
      <c r="BK25" s="619"/>
      <c r="BL25" s="619"/>
      <c r="BM25" s="619"/>
      <c r="BN25" s="620"/>
      <c r="BO25" s="671" t="s">
        <v>107</v>
      </c>
      <c r="BP25" s="671"/>
      <c r="BQ25" s="671"/>
      <c r="BR25" s="671"/>
      <c r="BS25" s="624" t="s">
        <v>107</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8292131</v>
      </c>
      <c r="CS25" s="637"/>
      <c r="CT25" s="637"/>
      <c r="CU25" s="637"/>
      <c r="CV25" s="637"/>
      <c r="CW25" s="637"/>
      <c r="CX25" s="637"/>
      <c r="CY25" s="638"/>
      <c r="CZ25" s="621">
        <v>17.600000000000001</v>
      </c>
      <c r="DA25" s="639"/>
      <c r="DB25" s="639"/>
      <c r="DC25" s="640"/>
      <c r="DD25" s="624">
        <v>7673711</v>
      </c>
      <c r="DE25" s="637"/>
      <c r="DF25" s="637"/>
      <c r="DG25" s="637"/>
      <c r="DH25" s="637"/>
      <c r="DI25" s="637"/>
      <c r="DJ25" s="637"/>
      <c r="DK25" s="638"/>
      <c r="DL25" s="624">
        <v>7634904</v>
      </c>
      <c r="DM25" s="637"/>
      <c r="DN25" s="637"/>
      <c r="DO25" s="637"/>
      <c r="DP25" s="637"/>
      <c r="DQ25" s="637"/>
      <c r="DR25" s="637"/>
      <c r="DS25" s="637"/>
      <c r="DT25" s="637"/>
      <c r="DU25" s="637"/>
      <c r="DV25" s="638"/>
      <c r="DW25" s="641">
        <v>29.1</v>
      </c>
      <c r="DX25" s="642"/>
      <c r="DY25" s="642"/>
      <c r="DZ25" s="642"/>
      <c r="EA25" s="642"/>
      <c r="EB25" s="642"/>
      <c r="EC25" s="643"/>
    </row>
    <row r="26" spans="2:133" ht="11.25" customHeight="1">
      <c r="B26" s="712" t="s">
        <v>273</v>
      </c>
      <c r="C26" s="713"/>
      <c r="D26" s="713"/>
      <c r="E26" s="713"/>
      <c r="F26" s="713"/>
      <c r="G26" s="713"/>
      <c r="H26" s="713"/>
      <c r="I26" s="713"/>
      <c r="J26" s="713"/>
      <c r="K26" s="713"/>
      <c r="L26" s="713"/>
      <c r="M26" s="713"/>
      <c r="N26" s="713"/>
      <c r="O26" s="713"/>
      <c r="P26" s="713"/>
      <c r="Q26" s="714"/>
      <c r="R26" s="618">
        <v>14663</v>
      </c>
      <c r="S26" s="619"/>
      <c r="T26" s="619"/>
      <c r="U26" s="619"/>
      <c r="V26" s="619"/>
      <c r="W26" s="619"/>
      <c r="X26" s="619"/>
      <c r="Y26" s="620"/>
      <c r="Z26" s="671">
        <v>0</v>
      </c>
      <c r="AA26" s="671"/>
      <c r="AB26" s="671"/>
      <c r="AC26" s="671"/>
      <c r="AD26" s="672">
        <v>14663</v>
      </c>
      <c r="AE26" s="672"/>
      <c r="AF26" s="672"/>
      <c r="AG26" s="672"/>
      <c r="AH26" s="672"/>
      <c r="AI26" s="672"/>
      <c r="AJ26" s="672"/>
      <c r="AK26" s="672"/>
      <c r="AL26" s="641">
        <v>0.1</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107</v>
      </c>
      <c r="BH26" s="619"/>
      <c r="BI26" s="619"/>
      <c r="BJ26" s="619"/>
      <c r="BK26" s="619"/>
      <c r="BL26" s="619"/>
      <c r="BM26" s="619"/>
      <c r="BN26" s="620"/>
      <c r="BO26" s="671" t="s">
        <v>107</v>
      </c>
      <c r="BP26" s="671"/>
      <c r="BQ26" s="671"/>
      <c r="BR26" s="671"/>
      <c r="BS26" s="624" t="s">
        <v>107</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5129635</v>
      </c>
      <c r="CS26" s="619"/>
      <c r="CT26" s="619"/>
      <c r="CU26" s="619"/>
      <c r="CV26" s="619"/>
      <c r="CW26" s="619"/>
      <c r="CX26" s="619"/>
      <c r="CY26" s="620"/>
      <c r="CZ26" s="621">
        <v>10.9</v>
      </c>
      <c r="DA26" s="639"/>
      <c r="DB26" s="639"/>
      <c r="DC26" s="640"/>
      <c r="DD26" s="624">
        <v>4646958</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3753918</v>
      </c>
      <c r="S27" s="619"/>
      <c r="T27" s="619"/>
      <c r="U27" s="619"/>
      <c r="V27" s="619"/>
      <c r="W27" s="619"/>
      <c r="X27" s="619"/>
      <c r="Y27" s="620"/>
      <c r="Z27" s="671">
        <v>7.8</v>
      </c>
      <c r="AA27" s="671"/>
      <c r="AB27" s="671"/>
      <c r="AC27" s="671"/>
      <c r="AD27" s="672" t="s">
        <v>107</v>
      </c>
      <c r="AE27" s="672"/>
      <c r="AF27" s="672"/>
      <c r="AG27" s="672"/>
      <c r="AH27" s="672"/>
      <c r="AI27" s="672"/>
      <c r="AJ27" s="672"/>
      <c r="AK27" s="672"/>
      <c r="AL27" s="641" t="s">
        <v>107</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13596960</v>
      </c>
      <c r="BH27" s="619"/>
      <c r="BI27" s="619"/>
      <c r="BJ27" s="619"/>
      <c r="BK27" s="619"/>
      <c r="BL27" s="619"/>
      <c r="BM27" s="619"/>
      <c r="BN27" s="620"/>
      <c r="BO27" s="671">
        <v>100</v>
      </c>
      <c r="BP27" s="671"/>
      <c r="BQ27" s="671"/>
      <c r="BR27" s="671"/>
      <c r="BS27" s="624">
        <v>82294</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17063517</v>
      </c>
      <c r="CS27" s="637"/>
      <c r="CT27" s="637"/>
      <c r="CU27" s="637"/>
      <c r="CV27" s="637"/>
      <c r="CW27" s="637"/>
      <c r="CX27" s="637"/>
      <c r="CY27" s="638"/>
      <c r="CZ27" s="621">
        <v>36.200000000000003</v>
      </c>
      <c r="DA27" s="639"/>
      <c r="DB27" s="639"/>
      <c r="DC27" s="640"/>
      <c r="DD27" s="624">
        <v>4625966</v>
      </c>
      <c r="DE27" s="637"/>
      <c r="DF27" s="637"/>
      <c r="DG27" s="637"/>
      <c r="DH27" s="637"/>
      <c r="DI27" s="637"/>
      <c r="DJ27" s="637"/>
      <c r="DK27" s="638"/>
      <c r="DL27" s="624">
        <v>4623824</v>
      </c>
      <c r="DM27" s="637"/>
      <c r="DN27" s="637"/>
      <c r="DO27" s="637"/>
      <c r="DP27" s="637"/>
      <c r="DQ27" s="637"/>
      <c r="DR27" s="637"/>
      <c r="DS27" s="637"/>
      <c r="DT27" s="637"/>
      <c r="DU27" s="637"/>
      <c r="DV27" s="638"/>
      <c r="DW27" s="641">
        <v>17.600000000000001</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333426</v>
      </c>
      <c r="S28" s="619"/>
      <c r="T28" s="619"/>
      <c r="U28" s="619"/>
      <c r="V28" s="619"/>
      <c r="W28" s="619"/>
      <c r="X28" s="619"/>
      <c r="Y28" s="620"/>
      <c r="Z28" s="671">
        <v>0.7</v>
      </c>
      <c r="AA28" s="671"/>
      <c r="AB28" s="671"/>
      <c r="AC28" s="671"/>
      <c r="AD28" s="672">
        <v>5060</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3195029</v>
      </c>
      <c r="CS28" s="619"/>
      <c r="CT28" s="619"/>
      <c r="CU28" s="619"/>
      <c r="CV28" s="619"/>
      <c r="CW28" s="619"/>
      <c r="CX28" s="619"/>
      <c r="CY28" s="620"/>
      <c r="CZ28" s="621">
        <v>6.8</v>
      </c>
      <c r="DA28" s="639"/>
      <c r="DB28" s="639"/>
      <c r="DC28" s="640"/>
      <c r="DD28" s="624">
        <v>3071725</v>
      </c>
      <c r="DE28" s="619"/>
      <c r="DF28" s="619"/>
      <c r="DG28" s="619"/>
      <c r="DH28" s="619"/>
      <c r="DI28" s="619"/>
      <c r="DJ28" s="619"/>
      <c r="DK28" s="620"/>
      <c r="DL28" s="624">
        <v>3071725</v>
      </c>
      <c r="DM28" s="619"/>
      <c r="DN28" s="619"/>
      <c r="DO28" s="619"/>
      <c r="DP28" s="619"/>
      <c r="DQ28" s="619"/>
      <c r="DR28" s="619"/>
      <c r="DS28" s="619"/>
      <c r="DT28" s="619"/>
      <c r="DU28" s="619"/>
      <c r="DV28" s="620"/>
      <c r="DW28" s="641">
        <v>11.7</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39122</v>
      </c>
      <c r="S29" s="619"/>
      <c r="T29" s="619"/>
      <c r="U29" s="619"/>
      <c r="V29" s="619"/>
      <c r="W29" s="619"/>
      <c r="X29" s="619"/>
      <c r="Y29" s="620"/>
      <c r="Z29" s="671">
        <v>0.1</v>
      </c>
      <c r="AA29" s="671"/>
      <c r="AB29" s="671"/>
      <c r="AC29" s="671"/>
      <c r="AD29" s="672" t="s">
        <v>107</v>
      </c>
      <c r="AE29" s="672"/>
      <c r="AF29" s="672"/>
      <c r="AG29" s="672"/>
      <c r="AH29" s="672"/>
      <c r="AI29" s="672"/>
      <c r="AJ29" s="672"/>
      <c r="AK29" s="672"/>
      <c r="AL29" s="641" t="s">
        <v>107</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3194780</v>
      </c>
      <c r="CS29" s="637"/>
      <c r="CT29" s="637"/>
      <c r="CU29" s="637"/>
      <c r="CV29" s="637"/>
      <c r="CW29" s="637"/>
      <c r="CX29" s="637"/>
      <c r="CY29" s="638"/>
      <c r="CZ29" s="621">
        <v>6.8</v>
      </c>
      <c r="DA29" s="639"/>
      <c r="DB29" s="639"/>
      <c r="DC29" s="640"/>
      <c r="DD29" s="624">
        <v>3071476</v>
      </c>
      <c r="DE29" s="637"/>
      <c r="DF29" s="637"/>
      <c r="DG29" s="637"/>
      <c r="DH29" s="637"/>
      <c r="DI29" s="637"/>
      <c r="DJ29" s="637"/>
      <c r="DK29" s="638"/>
      <c r="DL29" s="624">
        <v>3071476</v>
      </c>
      <c r="DM29" s="637"/>
      <c r="DN29" s="637"/>
      <c r="DO29" s="637"/>
      <c r="DP29" s="637"/>
      <c r="DQ29" s="637"/>
      <c r="DR29" s="637"/>
      <c r="DS29" s="637"/>
      <c r="DT29" s="637"/>
      <c r="DU29" s="637"/>
      <c r="DV29" s="638"/>
      <c r="DW29" s="641">
        <v>11.7</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47578</v>
      </c>
      <c r="S30" s="619"/>
      <c r="T30" s="619"/>
      <c r="U30" s="619"/>
      <c r="V30" s="619"/>
      <c r="W30" s="619"/>
      <c r="X30" s="619"/>
      <c r="Y30" s="620"/>
      <c r="Z30" s="671">
        <v>0.1</v>
      </c>
      <c r="AA30" s="671"/>
      <c r="AB30" s="671"/>
      <c r="AC30" s="671"/>
      <c r="AD30" s="672" t="s">
        <v>107</v>
      </c>
      <c r="AE30" s="672"/>
      <c r="AF30" s="672"/>
      <c r="AG30" s="672"/>
      <c r="AH30" s="672"/>
      <c r="AI30" s="672"/>
      <c r="AJ30" s="672"/>
      <c r="AK30" s="672"/>
      <c r="AL30" s="641" t="s">
        <v>107</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98.3</v>
      </c>
      <c r="BH30" s="685"/>
      <c r="BI30" s="685"/>
      <c r="BJ30" s="685"/>
      <c r="BK30" s="685"/>
      <c r="BL30" s="685"/>
      <c r="BM30" s="686">
        <v>93.3</v>
      </c>
      <c r="BN30" s="685"/>
      <c r="BO30" s="685"/>
      <c r="BP30" s="685"/>
      <c r="BQ30" s="687"/>
      <c r="BR30" s="684">
        <v>98</v>
      </c>
      <c r="BS30" s="685"/>
      <c r="BT30" s="685"/>
      <c r="BU30" s="685"/>
      <c r="BV30" s="685"/>
      <c r="BW30" s="685"/>
      <c r="BX30" s="686">
        <v>91.6</v>
      </c>
      <c r="BY30" s="685"/>
      <c r="BZ30" s="685"/>
      <c r="CA30" s="685"/>
      <c r="CB30" s="687"/>
      <c r="CD30" s="690"/>
      <c r="CE30" s="691"/>
      <c r="CF30" s="655" t="s">
        <v>289</v>
      </c>
      <c r="CG30" s="652"/>
      <c r="CH30" s="652"/>
      <c r="CI30" s="652"/>
      <c r="CJ30" s="652"/>
      <c r="CK30" s="652"/>
      <c r="CL30" s="652"/>
      <c r="CM30" s="652"/>
      <c r="CN30" s="652"/>
      <c r="CO30" s="652"/>
      <c r="CP30" s="652"/>
      <c r="CQ30" s="653"/>
      <c r="CR30" s="618">
        <v>2835158</v>
      </c>
      <c r="CS30" s="619"/>
      <c r="CT30" s="619"/>
      <c r="CU30" s="619"/>
      <c r="CV30" s="619"/>
      <c r="CW30" s="619"/>
      <c r="CX30" s="619"/>
      <c r="CY30" s="620"/>
      <c r="CZ30" s="621">
        <v>6</v>
      </c>
      <c r="DA30" s="639"/>
      <c r="DB30" s="639"/>
      <c r="DC30" s="640"/>
      <c r="DD30" s="624">
        <v>2739046</v>
      </c>
      <c r="DE30" s="619"/>
      <c r="DF30" s="619"/>
      <c r="DG30" s="619"/>
      <c r="DH30" s="619"/>
      <c r="DI30" s="619"/>
      <c r="DJ30" s="619"/>
      <c r="DK30" s="620"/>
      <c r="DL30" s="624">
        <v>2739046</v>
      </c>
      <c r="DM30" s="619"/>
      <c r="DN30" s="619"/>
      <c r="DO30" s="619"/>
      <c r="DP30" s="619"/>
      <c r="DQ30" s="619"/>
      <c r="DR30" s="619"/>
      <c r="DS30" s="619"/>
      <c r="DT30" s="619"/>
      <c r="DU30" s="619"/>
      <c r="DV30" s="620"/>
      <c r="DW30" s="641">
        <v>10.4</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499198</v>
      </c>
      <c r="S31" s="619"/>
      <c r="T31" s="619"/>
      <c r="U31" s="619"/>
      <c r="V31" s="619"/>
      <c r="W31" s="619"/>
      <c r="X31" s="619"/>
      <c r="Y31" s="620"/>
      <c r="Z31" s="671">
        <v>1</v>
      </c>
      <c r="AA31" s="671"/>
      <c r="AB31" s="671"/>
      <c r="AC31" s="671"/>
      <c r="AD31" s="672" t="s">
        <v>107</v>
      </c>
      <c r="AE31" s="672"/>
      <c r="AF31" s="672"/>
      <c r="AG31" s="672"/>
      <c r="AH31" s="672"/>
      <c r="AI31" s="672"/>
      <c r="AJ31" s="672"/>
      <c r="AK31" s="672"/>
      <c r="AL31" s="641" t="s">
        <v>107</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98.4</v>
      </c>
      <c r="BH31" s="637"/>
      <c r="BI31" s="637"/>
      <c r="BJ31" s="637"/>
      <c r="BK31" s="637"/>
      <c r="BL31" s="637"/>
      <c r="BM31" s="673">
        <v>93.5</v>
      </c>
      <c r="BN31" s="683"/>
      <c r="BO31" s="683"/>
      <c r="BP31" s="683"/>
      <c r="BQ31" s="647"/>
      <c r="BR31" s="682">
        <v>98.2</v>
      </c>
      <c r="BS31" s="637"/>
      <c r="BT31" s="637"/>
      <c r="BU31" s="637"/>
      <c r="BV31" s="637"/>
      <c r="BW31" s="637"/>
      <c r="BX31" s="673">
        <v>92.3</v>
      </c>
      <c r="BY31" s="683"/>
      <c r="BZ31" s="683"/>
      <c r="CA31" s="683"/>
      <c r="CB31" s="647"/>
      <c r="CD31" s="690"/>
      <c r="CE31" s="691"/>
      <c r="CF31" s="655" t="s">
        <v>293</v>
      </c>
      <c r="CG31" s="652"/>
      <c r="CH31" s="652"/>
      <c r="CI31" s="652"/>
      <c r="CJ31" s="652"/>
      <c r="CK31" s="652"/>
      <c r="CL31" s="652"/>
      <c r="CM31" s="652"/>
      <c r="CN31" s="652"/>
      <c r="CO31" s="652"/>
      <c r="CP31" s="652"/>
      <c r="CQ31" s="653"/>
      <c r="CR31" s="618">
        <v>359622</v>
      </c>
      <c r="CS31" s="637"/>
      <c r="CT31" s="637"/>
      <c r="CU31" s="637"/>
      <c r="CV31" s="637"/>
      <c r="CW31" s="637"/>
      <c r="CX31" s="637"/>
      <c r="CY31" s="638"/>
      <c r="CZ31" s="621">
        <v>0.8</v>
      </c>
      <c r="DA31" s="639"/>
      <c r="DB31" s="639"/>
      <c r="DC31" s="640"/>
      <c r="DD31" s="624">
        <v>332430</v>
      </c>
      <c r="DE31" s="637"/>
      <c r="DF31" s="637"/>
      <c r="DG31" s="637"/>
      <c r="DH31" s="637"/>
      <c r="DI31" s="637"/>
      <c r="DJ31" s="637"/>
      <c r="DK31" s="638"/>
      <c r="DL31" s="624">
        <v>332430</v>
      </c>
      <c r="DM31" s="637"/>
      <c r="DN31" s="637"/>
      <c r="DO31" s="637"/>
      <c r="DP31" s="637"/>
      <c r="DQ31" s="637"/>
      <c r="DR31" s="637"/>
      <c r="DS31" s="637"/>
      <c r="DT31" s="637"/>
      <c r="DU31" s="637"/>
      <c r="DV31" s="638"/>
      <c r="DW31" s="641">
        <v>1.3</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1025529</v>
      </c>
      <c r="S32" s="619"/>
      <c r="T32" s="619"/>
      <c r="U32" s="619"/>
      <c r="V32" s="619"/>
      <c r="W32" s="619"/>
      <c r="X32" s="619"/>
      <c r="Y32" s="620"/>
      <c r="Z32" s="671">
        <v>2.1</v>
      </c>
      <c r="AA32" s="671"/>
      <c r="AB32" s="671"/>
      <c r="AC32" s="671"/>
      <c r="AD32" s="672">
        <v>1354</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98</v>
      </c>
      <c r="BH32" s="603"/>
      <c r="BI32" s="603"/>
      <c r="BJ32" s="603"/>
      <c r="BK32" s="603"/>
      <c r="BL32" s="603"/>
      <c r="BM32" s="666">
        <v>92.1</v>
      </c>
      <c r="BN32" s="603"/>
      <c r="BO32" s="603"/>
      <c r="BP32" s="603"/>
      <c r="BQ32" s="660"/>
      <c r="BR32" s="681">
        <v>97.6</v>
      </c>
      <c r="BS32" s="603"/>
      <c r="BT32" s="603"/>
      <c r="BU32" s="603"/>
      <c r="BV32" s="603"/>
      <c r="BW32" s="603"/>
      <c r="BX32" s="666">
        <v>90.3</v>
      </c>
      <c r="BY32" s="603"/>
      <c r="BZ32" s="603"/>
      <c r="CA32" s="603"/>
      <c r="CB32" s="660"/>
      <c r="CD32" s="692"/>
      <c r="CE32" s="693"/>
      <c r="CF32" s="655" t="s">
        <v>296</v>
      </c>
      <c r="CG32" s="652"/>
      <c r="CH32" s="652"/>
      <c r="CI32" s="652"/>
      <c r="CJ32" s="652"/>
      <c r="CK32" s="652"/>
      <c r="CL32" s="652"/>
      <c r="CM32" s="652"/>
      <c r="CN32" s="652"/>
      <c r="CO32" s="652"/>
      <c r="CP32" s="652"/>
      <c r="CQ32" s="653"/>
      <c r="CR32" s="618">
        <v>249</v>
      </c>
      <c r="CS32" s="619"/>
      <c r="CT32" s="619"/>
      <c r="CU32" s="619"/>
      <c r="CV32" s="619"/>
      <c r="CW32" s="619"/>
      <c r="CX32" s="619"/>
      <c r="CY32" s="620"/>
      <c r="CZ32" s="621">
        <v>0</v>
      </c>
      <c r="DA32" s="639"/>
      <c r="DB32" s="639"/>
      <c r="DC32" s="640"/>
      <c r="DD32" s="624">
        <v>249</v>
      </c>
      <c r="DE32" s="619"/>
      <c r="DF32" s="619"/>
      <c r="DG32" s="619"/>
      <c r="DH32" s="619"/>
      <c r="DI32" s="619"/>
      <c r="DJ32" s="619"/>
      <c r="DK32" s="620"/>
      <c r="DL32" s="624">
        <v>249</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4328159</v>
      </c>
      <c r="S33" s="619"/>
      <c r="T33" s="619"/>
      <c r="U33" s="619"/>
      <c r="V33" s="619"/>
      <c r="W33" s="619"/>
      <c r="X33" s="619"/>
      <c r="Y33" s="620"/>
      <c r="Z33" s="671">
        <v>9</v>
      </c>
      <c r="AA33" s="671"/>
      <c r="AB33" s="671"/>
      <c r="AC33" s="671"/>
      <c r="AD33" s="672" t="s">
        <v>107</v>
      </c>
      <c r="AE33" s="672"/>
      <c r="AF33" s="672"/>
      <c r="AG33" s="672"/>
      <c r="AH33" s="672"/>
      <c r="AI33" s="672"/>
      <c r="AJ33" s="672"/>
      <c r="AK33" s="672"/>
      <c r="AL33" s="641" t="s">
        <v>107</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13713786</v>
      </c>
      <c r="CS33" s="637"/>
      <c r="CT33" s="637"/>
      <c r="CU33" s="637"/>
      <c r="CV33" s="637"/>
      <c r="CW33" s="637"/>
      <c r="CX33" s="637"/>
      <c r="CY33" s="638"/>
      <c r="CZ33" s="621">
        <v>29.1</v>
      </c>
      <c r="DA33" s="639"/>
      <c r="DB33" s="639"/>
      <c r="DC33" s="640"/>
      <c r="DD33" s="624">
        <v>11228464</v>
      </c>
      <c r="DE33" s="637"/>
      <c r="DF33" s="637"/>
      <c r="DG33" s="637"/>
      <c r="DH33" s="637"/>
      <c r="DI33" s="637"/>
      <c r="DJ33" s="637"/>
      <c r="DK33" s="638"/>
      <c r="DL33" s="624">
        <v>8732384</v>
      </c>
      <c r="DM33" s="637"/>
      <c r="DN33" s="637"/>
      <c r="DO33" s="637"/>
      <c r="DP33" s="637"/>
      <c r="DQ33" s="637"/>
      <c r="DR33" s="637"/>
      <c r="DS33" s="637"/>
      <c r="DT33" s="637"/>
      <c r="DU33" s="637"/>
      <c r="DV33" s="638"/>
      <c r="DW33" s="641">
        <v>33.299999999999997</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107</v>
      </c>
      <c r="S34" s="619"/>
      <c r="T34" s="619"/>
      <c r="U34" s="619"/>
      <c r="V34" s="619"/>
      <c r="W34" s="619"/>
      <c r="X34" s="619"/>
      <c r="Y34" s="620"/>
      <c r="Z34" s="671" t="s">
        <v>107</v>
      </c>
      <c r="AA34" s="671"/>
      <c r="AB34" s="671"/>
      <c r="AC34" s="671"/>
      <c r="AD34" s="672" t="s">
        <v>107</v>
      </c>
      <c r="AE34" s="672"/>
      <c r="AF34" s="672"/>
      <c r="AG34" s="672"/>
      <c r="AH34" s="672"/>
      <c r="AI34" s="672"/>
      <c r="AJ34" s="672"/>
      <c r="AK34" s="672"/>
      <c r="AL34" s="641" t="s">
        <v>107</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4421806</v>
      </c>
      <c r="CS34" s="619"/>
      <c r="CT34" s="619"/>
      <c r="CU34" s="619"/>
      <c r="CV34" s="619"/>
      <c r="CW34" s="619"/>
      <c r="CX34" s="619"/>
      <c r="CY34" s="620"/>
      <c r="CZ34" s="621">
        <v>9.4</v>
      </c>
      <c r="DA34" s="639"/>
      <c r="DB34" s="639"/>
      <c r="DC34" s="640"/>
      <c r="DD34" s="624">
        <v>3624474</v>
      </c>
      <c r="DE34" s="619"/>
      <c r="DF34" s="619"/>
      <c r="DG34" s="619"/>
      <c r="DH34" s="619"/>
      <c r="DI34" s="619"/>
      <c r="DJ34" s="619"/>
      <c r="DK34" s="620"/>
      <c r="DL34" s="624">
        <v>3262826</v>
      </c>
      <c r="DM34" s="619"/>
      <c r="DN34" s="619"/>
      <c r="DO34" s="619"/>
      <c r="DP34" s="619"/>
      <c r="DQ34" s="619"/>
      <c r="DR34" s="619"/>
      <c r="DS34" s="619"/>
      <c r="DT34" s="619"/>
      <c r="DU34" s="619"/>
      <c r="DV34" s="620"/>
      <c r="DW34" s="641">
        <v>12.4</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1881559</v>
      </c>
      <c r="S35" s="619"/>
      <c r="T35" s="619"/>
      <c r="U35" s="619"/>
      <c r="V35" s="619"/>
      <c r="W35" s="619"/>
      <c r="X35" s="619"/>
      <c r="Y35" s="620"/>
      <c r="Z35" s="671">
        <v>3.9</v>
      </c>
      <c r="AA35" s="671"/>
      <c r="AB35" s="671"/>
      <c r="AC35" s="671"/>
      <c r="AD35" s="672" t="s">
        <v>107</v>
      </c>
      <c r="AE35" s="672"/>
      <c r="AF35" s="672"/>
      <c r="AG35" s="672"/>
      <c r="AH35" s="672"/>
      <c r="AI35" s="672"/>
      <c r="AJ35" s="672"/>
      <c r="AK35" s="672"/>
      <c r="AL35" s="641" t="s">
        <v>107</v>
      </c>
      <c r="AM35" s="673"/>
      <c r="AN35" s="673"/>
      <c r="AO35" s="674"/>
      <c r="AP35" s="186"/>
      <c r="AQ35" s="675" t="s">
        <v>304</v>
      </c>
      <c r="AR35" s="676"/>
      <c r="AS35" s="676"/>
      <c r="AT35" s="676"/>
      <c r="AU35" s="676"/>
      <c r="AV35" s="676"/>
      <c r="AW35" s="676"/>
      <c r="AX35" s="676"/>
      <c r="AY35" s="677"/>
      <c r="AZ35" s="668">
        <v>5710742</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-37240</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284181</v>
      </c>
      <c r="CS35" s="637"/>
      <c r="CT35" s="637"/>
      <c r="CU35" s="637"/>
      <c r="CV35" s="637"/>
      <c r="CW35" s="637"/>
      <c r="CX35" s="637"/>
      <c r="CY35" s="638"/>
      <c r="CZ35" s="621">
        <v>0.6</v>
      </c>
      <c r="DA35" s="639"/>
      <c r="DB35" s="639"/>
      <c r="DC35" s="640"/>
      <c r="DD35" s="624">
        <v>235069</v>
      </c>
      <c r="DE35" s="637"/>
      <c r="DF35" s="637"/>
      <c r="DG35" s="637"/>
      <c r="DH35" s="637"/>
      <c r="DI35" s="637"/>
      <c r="DJ35" s="637"/>
      <c r="DK35" s="638"/>
      <c r="DL35" s="624">
        <v>235069</v>
      </c>
      <c r="DM35" s="637"/>
      <c r="DN35" s="637"/>
      <c r="DO35" s="637"/>
      <c r="DP35" s="637"/>
      <c r="DQ35" s="637"/>
      <c r="DR35" s="637"/>
      <c r="DS35" s="637"/>
      <c r="DT35" s="637"/>
      <c r="DU35" s="637"/>
      <c r="DV35" s="638"/>
      <c r="DW35" s="641">
        <v>0.9</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48290152</v>
      </c>
      <c r="S36" s="659"/>
      <c r="T36" s="659"/>
      <c r="U36" s="659"/>
      <c r="V36" s="659"/>
      <c r="W36" s="659"/>
      <c r="X36" s="659"/>
      <c r="Y36" s="662"/>
      <c r="Z36" s="663">
        <v>100</v>
      </c>
      <c r="AA36" s="663"/>
      <c r="AB36" s="663"/>
      <c r="AC36" s="663"/>
      <c r="AD36" s="664">
        <v>24336305</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242549</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-443074</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1983087</v>
      </c>
      <c r="CS36" s="619"/>
      <c r="CT36" s="619"/>
      <c r="CU36" s="619"/>
      <c r="CV36" s="619"/>
      <c r="CW36" s="619"/>
      <c r="CX36" s="619"/>
      <c r="CY36" s="620"/>
      <c r="CZ36" s="621">
        <v>4.2</v>
      </c>
      <c r="DA36" s="639"/>
      <c r="DB36" s="639"/>
      <c r="DC36" s="640"/>
      <c r="DD36" s="624">
        <v>1671514</v>
      </c>
      <c r="DE36" s="619"/>
      <c r="DF36" s="619"/>
      <c r="DG36" s="619"/>
      <c r="DH36" s="619"/>
      <c r="DI36" s="619"/>
      <c r="DJ36" s="619"/>
      <c r="DK36" s="620"/>
      <c r="DL36" s="624">
        <v>1209456</v>
      </c>
      <c r="DM36" s="619"/>
      <c r="DN36" s="619"/>
      <c r="DO36" s="619"/>
      <c r="DP36" s="619"/>
      <c r="DQ36" s="619"/>
      <c r="DR36" s="619"/>
      <c r="DS36" s="619"/>
      <c r="DT36" s="619"/>
      <c r="DU36" s="619"/>
      <c r="DV36" s="620"/>
      <c r="DW36" s="641">
        <v>4.5999999999999996</v>
      </c>
      <c r="DX36" s="642"/>
      <c r="DY36" s="642"/>
      <c r="DZ36" s="642"/>
      <c r="EA36" s="642"/>
      <c r="EB36" s="642"/>
      <c r="EC36" s="643"/>
    </row>
    <row r="37" spans="2:133" ht="11.25" customHeight="1">
      <c r="AQ37" s="644" t="s">
        <v>311</v>
      </c>
      <c r="AR37" s="645"/>
      <c r="AS37" s="645"/>
      <c r="AT37" s="645"/>
      <c r="AU37" s="645"/>
      <c r="AV37" s="645"/>
      <c r="AW37" s="645"/>
      <c r="AX37" s="645"/>
      <c r="AY37" s="646"/>
      <c r="AZ37" s="618">
        <v>13573</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20970</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450352</v>
      </c>
      <c r="CS37" s="637"/>
      <c r="CT37" s="637"/>
      <c r="CU37" s="637"/>
      <c r="CV37" s="637"/>
      <c r="CW37" s="637"/>
      <c r="CX37" s="637"/>
      <c r="CY37" s="638"/>
      <c r="CZ37" s="621">
        <v>1</v>
      </c>
      <c r="DA37" s="639"/>
      <c r="DB37" s="639"/>
      <c r="DC37" s="640"/>
      <c r="DD37" s="624">
        <v>450352</v>
      </c>
      <c r="DE37" s="637"/>
      <c r="DF37" s="637"/>
      <c r="DG37" s="637"/>
      <c r="DH37" s="637"/>
      <c r="DI37" s="637"/>
      <c r="DJ37" s="637"/>
      <c r="DK37" s="638"/>
      <c r="DL37" s="624">
        <v>444200</v>
      </c>
      <c r="DM37" s="637"/>
      <c r="DN37" s="637"/>
      <c r="DO37" s="637"/>
      <c r="DP37" s="637"/>
      <c r="DQ37" s="637"/>
      <c r="DR37" s="637"/>
      <c r="DS37" s="637"/>
      <c r="DT37" s="637"/>
      <c r="DU37" s="637"/>
      <c r="DV37" s="638"/>
      <c r="DW37" s="641">
        <v>1.7</v>
      </c>
      <c r="DX37" s="642"/>
      <c r="DY37" s="642"/>
      <c r="DZ37" s="642"/>
      <c r="EA37" s="642"/>
      <c r="EB37" s="642"/>
      <c r="EC37" s="643"/>
    </row>
    <row r="38" spans="2:133" ht="11.25" customHeight="1">
      <c r="AQ38" s="644" t="s">
        <v>314</v>
      </c>
      <c r="AR38" s="645"/>
      <c r="AS38" s="645"/>
      <c r="AT38" s="645"/>
      <c r="AU38" s="645"/>
      <c r="AV38" s="645"/>
      <c r="AW38" s="645"/>
      <c r="AX38" s="645"/>
      <c r="AY38" s="646"/>
      <c r="AZ38" s="618" t="s">
        <v>107</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30775</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5697169</v>
      </c>
      <c r="CS38" s="619"/>
      <c r="CT38" s="619"/>
      <c r="CU38" s="619"/>
      <c r="CV38" s="619"/>
      <c r="CW38" s="619"/>
      <c r="CX38" s="619"/>
      <c r="CY38" s="620"/>
      <c r="CZ38" s="621">
        <v>12.1</v>
      </c>
      <c r="DA38" s="639"/>
      <c r="DB38" s="639"/>
      <c r="DC38" s="640"/>
      <c r="DD38" s="624">
        <v>4622169</v>
      </c>
      <c r="DE38" s="619"/>
      <c r="DF38" s="619"/>
      <c r="DG38" s="619"/>
      <c r="DH38" s="619"/>
      <c r="DI38" s="619"/>
      <c r="DJ38" s="619"/>
      <c r="DK38" s="620"/>
      <c r="DL38" s="624">
        <v>4018810</v>
      </c>
      <c r="DM38" s="619"/>
      <c r="DN38" s="619"/>
      <c r="DO38" s="619"/>
      <c r="DP38" s="619"/>
      <c r="DQ38" s="619"/>
      <c r="DR38" s="619"/>
      <c r="DS38" s="619"/>
      <c r="DT38" s="619"/>
      <c r="DU38" s="619"/>
      <c r="DV38" s="620"/>
      <c r="DW38" s="641">
        <v>15.3</v>
      </c>
      <c r="DX38" s="642"/>
      <c r="DY38" s="642"/>
      <c r="DZ38" s="642"/>
      <c r="EA38" s="642"/>
      <c r="EB38" s="642"/>
      <c r="EC38" s="643"/>
    </row>
    <row r="39" spans="2:133" ht="11.25" customHeight="1">
      <c r="AQ39" s="644" t="s">
        <v>317</v>
      </c>
      <c r="AR39" s="645"/>
      <c r="AS39" s="645"/>
      <c r="AT39" s="645"/>
      <c r="AU39" s="645"/>
      <c r="AV39" s="645"/>
      <c r="AW39" s="645"/>
      <c r="AX39" s="645"/>
      <c r="AY39" s="646"/>
      <c r="AZ39" s="618" t="s">
        <v>107</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79</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1122890</v>
      </c>
      <c r="CS39" s="637"/>
      <c r="CT39" s="637"/>
      <c r="CU39" s="637"/>
      <c r="CV39" s="637"/>
      <c r="CW39" s="637"/>
      <c r="CX39" s="637"/>
      <c r="CY39" s="638"/>
      <c r="CZ39" s="621">
        <v>2.4</v>
      </c>
      <c r="DA39" s="639"/>
      <c r="DB39" s="639"/>
      <c r="DC39" s="640"/>
      <c r="DD39" s="624">
        <v>1069015</v>
      </c>
      <c r="DE39" s="637"/>
      <c r="DF39" s="637"/>
      <c r="DG39" s="637"/>
      <c r="DH39" s="637"/>
      <c r="DI39" s="637"/>
      <c r="DJ39" s="637"/>
      <c r="DK39" s="638"/>
      <c r="DL39" s="624" t="s">
        <v>107</v>
      </c>
      <c r="DM39" s="637"/>
      <c r="DN39" s="637"/>
      <c r="DO39" s="637"/>
      <c r="DP39" s="637"/>
      <c r="DQ39" s="637"/>
      <c r="DR39" s="637"/>
      <c r="DS39" s="637"/>
      <c r="DT39" s="637"/>
      <c r="DU39" s="637"/>
      <c r="DV39" s="638"/>
      <c r="DW39" s="641" t="s">
        <v>107</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1881060</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145</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204653</v>
      </c>
      <c r="CS40" s="619"/>
      <c r="CT40" s="619"/>
      <c r="CU40" s="619"/>
      <c r="CV40" s="619"/>
      <c r="CW40" s="619"/>
      <c r="CX40" s="619"/>
      <c r="CY40" s="620"/>
      <c r="CZ40" s="621">
        <v>0.4</v>
      </c>
      <c r="DA40" s="639"/>
      <c r="DB40" s="639"/>
      <c r="DC40" s="640"/>
      <c r="DD40" s="624">
        <v>6223</v>
      </c>
      <c r="DE40" s="619"/>
      <c r="DF40" s="619"/>
      <c r="DG40" s="619"/>
      <c r="DH40" s="619"/>
      <c r="DI40" s="619"/>
      <c r="DJ40" s="619"/>
      <c r="DK40" s="620"/>
      <c r="DL40" s="624">
        <v>6223</v>
      </c>
      <c r="DM40" s="619"/>
      <c r="DN40" s="619"/>
      <c r="DO40" s="619"/>
      <c r="DP40" s="619"/>
      <c r="DQ40" s="619"/>
      <c r="DR40" s="619"/>
      <c r="DS40" s="619"/>
      <c r="DT40" s="619"/>
      <c r="DU40" s="619"/>
      <c r="DV40" s="620"/>
      <c r="DW40" s="641">
        <v>0</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3573560</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358</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4832950</v>
      </c>
      <c r="CS42" s="619"/>
      <c r="CT42" s="619"/>
      <c r="CU42" s="619"/>
      <c r="CV42" s="619"/>
      <c r="CW42" s="619"/>
      <c r="CX42" s="619"/>
      <c r="CY42" s="620"/>
      <c r="CZ42" s="621">
        <v>10.3</v>
      </c>
      <c r="DA42" s="622"/>
      <c r="DB42" s="622"/>
      <c r="DC42" s="623"/>
      <c r="DD42" s="624">
        <v>1550960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118707</v>
      </c>
      <c r="CS43" s="637"/>
      <c r="CT43" s="637"/>
      <c r="CU43" s="637"/>
      <c r="CV43" s="637"/>
      <c r="CW43" s="637"/>
      <c r="CX43" s="637"/>
      <c r="CY43" s="638"/>
      <c r="CZ43" s="621">
        <v>0.3</v>
      </c>
      <c r="DA43" s="639"/>
      <c r="DB43" s="639"/>
      <c r="DC43" s="640"/>
      <c r="DD43" s="624">
        <v>118707</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4801893</v>
      </c>
      <c r="CS44" s="619"/>
      <c r="CT44" s="619"/>
      <c r="CU44" s="619"/>
      <c r="CV44" s="619"/>
      <c r="CW44" s="619"/>
      <c r="CX44" s="619"/>
      <c r="CY44" s="620"/>
      <c r="CZ44" s="621">
        <v>10.199999999999999</v>
      </c>
      <c r="DA44" s="622"/>
      <c r="DB44" s="622"/>
      <c r="DC44" s="623"/>
      <c r="DD44" s="624">
        <v>1547959</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333</v>
      </c>
      <c r="CG45" s="616"/>
      <c r="CH45" s="616"/>
      <c r="CI45" s="616"/>
      <c r="CJ45" s="616"/>
      <c r="CK45" s="616"/>
      <c r="CL45" s="616"/>
      <c r="CM45" s="616"/>
      <c r="CN45" s="616"/>
      <c r="CO45" s="616"/>
      <c r="CP45" s="616"/>
      <c r="CQ45" s="617"/>
      <c r="CR45" s="618">
        <v>1179906</v>
      </c>
      <c r="CS45" s="637"/>
      <c r="CT45" s="637"/>
      <c r="CU45" s="637"/>
      <c r="CV45" s="637"/>
      <c r="CW45" s="637"/>
      <c r="CX45" s="637"/>
      <c r="CY45" s="638"/>
      <c r="CZ45" s="621">
        <v>2.5</v>
      </c>
      <c r="DA45" s="639"/>
      <c r="DB45" s="639"/>
      <c r="DC45" s="640"/>
      <c r="DD45" s="624">
        <v>115618</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334</v>
      </c>
      <c r="CG46" s="616"/>
      <c r="CH46" s="616"/>
      <c r="CI46" s="616"/>
      <c r="CJ46" s="616"/>
      <c r="CK46" s="616"/>
      <c r="CL46" s="616"/>
      <c r="CM46" s="616"/>
      <c r="CN46" s="616"/>
      <c r="CO46" s="616"/>
      <c r="CP46" s="616"/>
      <c r="CQ46" s="617"/>
      <c r="CR46" s="618">
        <v>3304727</v>
      </c>
      <c r="CS46" s="619"/>
      <c r="CT46" s="619"/>
      <c r="CU46" s="619"/>
      <c r="CV46" s="619"/>
      <c r="CW46" s="619"/>
      <c r="CX46" s="619"/>
      <c r="CY46" s="620"/>
      <c r="CZ46" s="621">
        <v>7</v>
      </c>
      <c r="DA46" s="622"/>
      <c r="DB46" s="622"/>
      <c r="DC46" s="623"/>
      <c r="DD46" s="624">
        <v>1387581</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335</v>
      </c>
      <c r="CG47" s="616"/>
      <c r="CH47" s="616"/>
      <c r="CI47" s="616"/>
      <c r="CJ47" s="616"/>
      <c r="CK47" s="616"/>
      <c r="CL47" s="616"/>
      <c r="CM47" s="616"/>
      <c r="CN47" s="616"/>
      <c r="CO47" s="616"/>
      <c r="CP47" s="616"/>
      <c r="CQ47" s="617"/>
      <c r="CR47" s="618">
        <v>31057</v>
      </c>
      <c r="CS47" s="637"/>
      <c r="CT47" s="637"/>
      <c r="CU47" s="637"/>
      <c r="CV47" s="637"/>
      <c r="CW47" s="637"/>
      <c r="CX47" s="637"/>
      <c r="CY47" s="638"/>
      <c r="CZ47" s="621">
        <v>0.1</v>
      </c>
      <c r="DA47" s="639"/>
      <c r="DB47" s="639"/>
      <c r="DC47" s="640"/>
      <c r="DD47" s="624">
        <v>3001</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336</v>
      </c>
      <c r="CG48" s="616"/>
      <c r="CH48" s="616"/>
      <c r="CI48" s="616"/>
      <c r="CJ48" s="616"/>
      <c r="CK48" s="616"/>
      <c r="CL48" s="616"/>
      <c r="CM48" s="616"/>
      <c r="CN48" s="616"/>
      <c r="CO48" s="616"/>
      <c r="CP48" s="616"/>
      <c r="CQ48" s="617"/>
      <c r="CR48" s="618" t="s">
        <v>116</v>
      </c>
      <c r="CS48" s="619"/>
      <c r="CT48" s="619"/>
      <c r="CU48" s="619"/>
      <c r="CV48" s="619"/>
      <c r="CW48" s="619"/>
      <c r="CX48" s="619"/>
      <c r="CY48" s="620"/>
      <c r="CZ48" s="621" t="s">
        <v>116</v>
      </c>
      <c r="DA48" s="622"/>
      <c r="DB48" s="622"/>
      <c r="DC48" s="623"/>
      <c r="DD48" s="624" t="s">
        <v>116</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47097413</v>
      </c>
      <c r="CS49" s="603"/>
      <c r="CT49" s="603"/>
      <c r="CU49" s="603"/>
      <c r="CV49" s="603"/>
      <c r="CW49" s="603"/>
      <c r="CX49" s="603"/>
      <c r="CY49" s="604"/>
      <c r="CZ49" s="605">
        <v>100</v>
      </c>
      <c r="DA49" s="606"/>
      <c r="DB49" s="606"/>
      <c r="DC49" s="607"/>
      <c r="DD49" s="608">
        <v>28150826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360</v>
      </c>
      <c r="C7" s="1077"/>
      <c r="D7" s="1077"/>
      <c r="E7" s="1077"/>
      <c r="F7" s="1077"/>
      <c r="G7" s="1077"/>
      <c r="H7" s="1077"/>
      <c r="I7" s="1077"/>
      <c r="J7" s="1077"/>
      <c r="K7" s="1077"/>
      <c r="L7" s="1077"/>
      <c r="M7" s="1077"/>
      <c r="N7" s="1077"/>
      <c r="O7" s="1077"/>
      <c r="P7" s="1078"/>
      <c r="Q7" s="1130">
        <v>48298</v>
      </c>
      <c r="R7" s="1131"/>
      <c r="S7" s="1131"/>
      <c r="T7" s="1131"/>
      <c r="U7" s="1131"/>
      <c r="V7" s="1131">
        <v>47106</v>
      </c>
      <c r="W7" s="1131"/>
      <c r="X7" s="1131"/>
      <c r="Y7" s="1131"/>
      <c r="Z7" s="1131"/>
      <c r="AA7" s="1131">
        <v>1192</v>
      </c>
      <c r="AB7" s="1131"/>
      <c r="AC7" s="1131"/>
      <c r="AD7" s="1131"/>
      <c r="AE7" s="1132"/>
      <c r="AF7" s="1133">
        <v>967</v>
      </c>
      <c r="AG7" s="1134"/>
      <c r="AH7" s="1134"/>
      <c r="AI7" s="1134"/>
      <c r="AJ7" s="1135"/>
      <c r="AK7" s="1117">
        <v>48</v>
      </c>
      <c r="AL7" s="1118"/>
      <c r="AM7" s="1118"/>
      <c r="AN7" s="1118"/>
      <c r="AO7" s="1118"/>
      <c r="AP7" s="1118">
        <v>34255</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543</v>
      </c>
      <c r="BT7" s="1122"/>
      <c r="BU7" s="1122"/>
      <c r="BV7" s="1122"/>
      <c r="BW7" s="1122"/>
      <c r="BX7" s="1122"/>
      <c r="BY7" s="1122"/>
      <c r="BZ7" s="1122"/>
      <c r="CA7" s="1122"/>
      <c r="CB7" s="1122"/>
      <c r="CC7" s="1122"/>
      <c r="CD7" s="1122"/>
      <c r="CE7" s="1122"/>
      <c r="CF7" s="1122"/>
      <c r="CG7" s="1123"/>
      <c r="CH7" s="1114">
        <v>18</v>
      </c>
      <c r="CI7" s="1115"/>
      <c r="CJ7" s="1115"/>
      <c r="CK7" s="1115"/>
      <c r="CL7" s="1116"/>
      <c r="CM7" s="1114">
        <v>64</v>
      </c>
      <c r="CN7" s="1115"/>
      <c r="CO7" s="1115"/>
      <c r="CP7" s="1115"/>
      <c r="CQ7" s="1116"/>
      <c r="CR7" s="1114">
        <v>4</v>
      </c>
      <c r="CS7" s="1115"/>
      <c r="CT7" s="1115"/>
      <c r="CU7" s="1115"/>
      <c r="CV7" s="1116"/>
      <c r="CW7" s="1114" t="s">
        <v>531</v>
      </c>
      <c r="CX7" s="1115"/>
      <c r="CY7" s="1115"/>
      <c r="CZ7" s="1115"/>
      <c r="DA7" s="1116"/>
      <c r="DB7" s="1114" t="s">
        <v>531</v>
      </c>
      <c r="DC7" s="1115"/>
      <c r="DD7" s="1115"/>
      <c r="DE7" s="1115"/>
      <c r="DF7" s="1116"/>
      <c r="DG7" s="1114" t="s">
        <v>531</v>
      </c>
      <c r="DH7" s="1115"/>
      <c r="DI7" s="1115"/>
      <c r="DJ7" s="1115"/>
      <c r="DK7" s="1116"/>
      <c r="DL7" s="1114" t="s">
        <v>531</v>
      </c>
      <c r="DM7" s="1115"/>
      <c r="DN7" s="1115"/>
      <c r="DO7" s="1115"/>
      <c r="DP7" s="1116"/>
      <c r="DQ7" s="1114" t="s">
        <v>531</v>
      </c>
      <c r="DR7" s="1115"/>
      <c r="DS7" s="1115"/>
      <c r="DT7" s="1115"/>
      <c r="DU7" s="1116"/>
      <c r="DV7" s="1141"/>
      <c r="DW7" s="1142"/>
      <c r="DX7" s="1142"/>
      <c r="DY7" s="1142"/>
      <c r="DZ7" s="1143"/>
      <c r="EA7" s="205"/>
    </row>
    <row r="8" spans="1:131" s="206" customFormat="1" ht="26.25" customHeight="1">
      <c r="A8" s="212">
        <v>2</v>
      </c>
      <c r="B8" s="1063" t="s">
        <v>361</v>
      </c>
      <c r="C8" s="1064"/>
      <c r="D8" s="1064"/>
      <c r="E8" s="1064"/>
      <c r="F8" s="1064"/>
      <c r="G8" s="1064"/>
      <c r="H8" s="1064"/>
      <c r="I8" s="1064"/>
      <c r="J8" s="1064"/>
      <c r="K8" s="1064"/>
      <c r="L8" s="1064"/>
      <c r="M8" s="1064"/>
      <c r="N8" s="1064"/>
      <c r="O8" s="1064"/>
      <c r="P8" s="1065"/>
      <c r="Q8" s="1069" t="s">
        <v>531</v>
      </c>
      <c r="R8" s="1070"/>
      <c r="S8" s="1070"/>
      <c r="T8" s="1070"/>
      <c r="U8" s="1070"/>
      <c r="V8" s="1070" t="s">
        <v>531</v>
      </c>
      <c r="W8" s="1070"/>
      <c r="X8" s="1070"/>
      <c r="Y8" s="1070"/>
      <c r="Z8" s="1070"/>
      <c r="AA8" s="1070" t="s">
        <v>531</v>
      </c>
      <c r="AB8" s="1070"/>
      <c r="AC8" s="1070"/>
      <c r="AD8" s="1070"/>
      <c r="AE8" s="1071"/>
      <c r="AF8" s="1045" t="s">
        <v>532</v>
      </c>
      <c r="AG8" s="1046"/>
      <c r="AH8" s="1046"/>
      <c r="AI8" s="1046"/>
      <c r="AJ8" s="1047"/>
      <c r="AK8" s="1112" t="s">
        <v>531</v>
      </c>
      <c r="AL8" s="1113"/>
      <c r="AM8" s="1113"/>
      <c r="AN8" s="1113"/>
      <c r="AO8" s="1113"/>
      <c r="AP8" s="1113" t="s">
        <v>531</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544</v>
      </c>
      <c r="BT8" s="1041"/>
      <c r="BU8" s="1041"/>
      <c r="BV8" s="1041"/>
      <c r="BW8" s="1041"/>
      <c r="BX8" s="1041"/>
      <c r="BY8" s="1041"/>
      <c r="BZ8" s="1041"/>
      <c r="CA8" s="1041"/>
      <c r="CB8" s="1041"/>
      <c r="CC8" s="1041"/>
      <c r="CD8" s="1041"/>
      <c r="CE8" s="1041"/>
      <c r="CF8" s="1041"/>
      <c r="CG8" s="1042"/>
      <c r="CH8" s="1015">
        <v>0</v>
      </c>
      <c r="CI8" s="1016"/>
      <c r="CJ8" s="1016"/>
      <c r="CK8" s="1016"/>
      <c r="CL8" s="1017"/>
      <c r="CM8" s="1015">
        <v>45</v>
      </c>
      <c r="CN8" s="1016"/>
      <c r="CO8" s="1016"/>
      <c r="CP8" s="1016"/>
      <c r="CQ8" s="1017"/>
      <c r="CR8" s="1015">
        <v>17</v>
      </c>
      <c r="CS8" s="1016"/>
      <c r="CT8" s="1016"/>
      <c r="CU8" s="1016"/>
      <c r="CV8" s="1017"/>
      <c r="CW8" s="1015">
        <v>5</v>
      </c>
      <c r="CX8" s="1016"/>
      <c r="CY8" s="1016"/>
      <c r="CZ8" s="1016"/>
      <c r="DA8" s="1017"/>
      <c r="DB8" s="1015" t="s">
        <v>531</v>
      </c>
      <c r="DC8" s="1016"/>
      <c r="DD8" s="1016"/>
      <c r="DE8" s="1016"/>
      <c r="DF8" s="1017"/>
      <c r="DG8" s="1015" t="s">
        <v>531</v>
      </c>
      <c r="DH8" s="1016"/>
      <c r="DI8" s="1016"/>
      <c r="DJ8" s="1016"/>
      <c r="DK8" s="1017"/>
      <c r="DL8" s="1015" t="s">
        <v>531</v>
      </c>
      <c r="DM8" s="1016"/>
      <c r="DN8" s="1016"/>
      <c r="DO8" s="1016"/>
      <c r="DP8" s="1017"/>
      <c r="DQ8" s="1015" t="s">
        <v>531</v>
      </c>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545</v>
      </c>
      <c r="BT9" s="1041"/>
      <c r="BU9" s="1041"/>
      <c r="BV9" s="1041"/>
      <c r="BW9" s="1041"/>
      <c r="BX9" s="1041"/>
      <c r="BY9" s="1041"/>
      <c r="BZ9" s="1041"/>
      <c r="CA9" s="1041"/>
      <c r="CB9" s="1041"/>
      <c r="CC9" s="1041"/>
      <c r="CD9" s="1041"/>
      <c r="CE9" s="1041"/>
      <c r="CF9" s="1041"/>
      <c r="CG9" s="1042"/>
      <c r="CH9" s="1015">
        <v>39</v>
      </c>
      <c r="CI9" s="1016"/>
      <c r="CJ9" s="1016"/>
      <c r="CK9" s="1016"/>
      <c r="CL9" s="1017"/>
      <c r="CM9" s="1015">
        <v>693</v>
      </c>
      <c r="CN9" s="1016"/>
      <c r="CO9" s="1016"/>
      <c r="CP9" s="1016"/>
      <c r="CQ9" s="1017"/>
      <c r="CR9" s="1015">
        <v>51</v>
      </c>
      <c r="CS9" s="1016"/>
      <c r="CT9" s="1016"/>
      <c r="CU9" s="1016"/>
      <c r="CV9" s="1017"/>
      <c r="CW9" s="1015" t="s">
        <v>531</v>
      </c>
      <c r="CX9" s="1016"/>
      <c r="CY9" s="1016"/>
      <c r="CZ9" s="1016"/>
      <c r="DA9" s="1017"/>
      <c r="DB9" s="1015">
        <v>1</v>
      </c>
      <c r="DC9" s="1016"/>
      <c r="DD9" s="1016"/>
      <c r="DE9" s="1016"/>
      <c r="DF9" s="1017"/>
      <c r="DG9" s="1015" t="s">
        <v>531</v>
      </c>
      <c r="DH9" s="1016"/>
      <c r="DI9" s="1016"/>
      <c r="DJ9" s="1016"/>
      <c r="DK9" s="1017"/>
      <c r="DL9" s="1015" t="s">
        <v>531</v>
      </c>
      <c r="DM9" s="1016"/>
      <c r="DN9" s="1016"/>
      <c r="DO9" s="1016"/>
      <c r="DP9" s="1017"/>
      <c r="DQ9" s="1015" t="s">
        <v>531</v>
      </c>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546</v>
      </c>
      <c r="BT10" s="1041"/>
      <c r="BU10" s="1041"/>
      <c r="BV10" s="1041"/>
      <c r="BW10" s="1041"/>
      <c r="BX10" s="1041"/>
      <c r="BY10" s="1041"/>
      <c r="BZ10" s="1041"/>
      <c r="CA10" s="1041"/>
      <c r="CB10" s="1041"/>
      <c r="CC10" s="1041"/>
      <c r="CD10" s="1041"/>
      <c r="CE10" s="1041"/>
      <c r="CF10" s="1041"/>
      <c r="CG10" s="1042"/>
      <c r="CH10" s="1015">
        <v>-1</v>
      </c>
      <c r="CI10" s="1016"/>
      <c r="CJ10" s="1016"/>
      <c r="CK10" s="1016"/>
      <c r="CL10" s="1017"/>
      <c r="CM10" s="1015">
        <v>53</v>
      </c>
      <c r="CN10" s="1016"/>
      <c r="CO10" s="1016"/>
      <c r="CP10" s="1016"/>
      <c r="CQ10" s="1017"/>
      <c r="CR10" s="1015">
        <v>3</v>
      </c>
      <c r="CS10" s="1016"/>
      <c r="CT10" s="1016"/>
      <c r="CU10" s="1016"/>
      <c r="CV10" s="1017"/>
      <c r="CW10" s="1015" t="s">
        <v>531</v>
      </c>
      <c r="CX10" s="1016"/>
      <c r="CY10" s="1016"/>
      <c r="CZ10" s="1016"/>
      <c r="DA10" s="1017"/>
      <c r="DB10" s="1015" t="s">
        <v>531</v>
      </c>
      <c r="DC10" s="1016"/>
      <c r="DD10" s="1016"/>
      <c r="DE10" s="1016"/>
      <c r="DF10" s="1017"/>
      <c r="DG10" s="1015" t="s">
        <v>531</v>
      </c>
      <c r="DH10" s="1016"/>
      <c r="DI10" s="1016"/>
      <c r="DJ10" s="1016"/>
      <c r="DK10" s="1017"/>
      <c r="DL10" s="1015" t="s">
        <v>531</v>
      </c>
      <c r="DM10" s="1016"/>
      <c r="DN10" s="1016"/>
      <c r="DO10" s="1016"/>
      <c r="DP10" s="1017"/>
      <c r="DQ10" s="1015" t="s">
        <v>531</v>
      </c>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363</v>
      </c>
      <c r="B23" s="970" t="s">
        <v>364</v>
      </c>
      <c r="C23" s="971"/>
      <c r="D23" s="971"/>
      <c r="E23" s="971"/>
      <c r="F23" s="971"/>
      <c r="G23" s="971"/>
      <c r="H23" s="971"/>
      <c r="I23" s="971"/>
      <c r="J23" s="971"/>
      <c r="K23" s="971"/>
      <c r="L23" s="971"/>
      <c r="M23" s="971"/>
      <c r="N23" s="971"/>
      <c r="O23" s="971"/>
      <c r="P23" s="972"/>
      <c r="Q23" s="1094">
        <v>48298</v>
      </c>
      <c r="R23" s="1095"/>
      <c r="S23" s="1095"/>
      <c r="T23" s="1095"/>
      <c r="U23" s="1095"/>
      <c r="V23" s="1095">
        <v>47106</v>
      </c>
      <c r="W23" s="1095"/>
      <c r="X23" s="1095"/>
      <c r="Y23" s="1095"/>
      <c r="Z23" s="1095"/>
      <c r="AA23" s="1095">
        <v>1192</v>
      </c>
      <c r="AB23" s="1095"/>
      <c r="AC23" s="1095"/>
      <c r="AD23" s="1095"/>
      <c r="AE23" s="1096"/>
      <c r="AF23" s="1097">
        <v>967</v>
      </c>
      <c r="AG23" s="1095"/>
      <c r="AH23" s="1095"/>
      <c r="AI23" s="1095"/>
      <c r="AJ23" s="1098"/>
      <c r="AK23" s="1099"/>
      <c r="AL23" s="1100"/>
      <c r="AM23" s="1100"/>
      <c r="AN23" s="1100"/>
      <c r="AO23" s="1100"/>
      <c r="AP23" s="1095">
        <v>34255</v>
      </c>
      <c r="AQ23" s="1095"/>
      <c r="AR23" s="1095"/>
      <c r="AS23" s="1095"/>
      <c r="AT23" s="1095"/>
      <c r="AU23" s="1101"/>
      <c r="AV23" s="1101"/>
      <c r="AW23" s="1101"/>
      <c r="AX23" s="1101"/>
      <c r="AY23" s="1102"/>
      <c r="AZ23" s="1091" t="s">
        <v>107</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343</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533</v>
      </c>
      <c r="C28" s="1077"/>
      <c r="D28" s="1077"/>
      <c r="E28" s="1077"/>
      <c r="F28" s="1077"/>
      <c r="G28" s="1077"/>
      <c r="H28" s="1077"/>
      <c r="I28" s="1077"/>
      <c r="J28" s="1077"/>
      <c r="K28" s="1077"/>
      <c r="L28" s="1077"/>
      <c r="M28" s="1077"/>
      <c r="N28" s="1077"/>
      <c r="O28" s="1077"/>
      <c r="P28" s="1078"/>
      <c r="Q28" s="1079">
        <v>17938</v>
      </c>
      <c r="R28" s="1080"/>
      <c r="S28" s="1080"/>
      <c r="T28" s="1080"/>
      <c r="U28" s="1080"/>
      <c r="V28" s="1080">
        <v>17975</v>
      </c>
      <c r="W28" s="1080"/>
      <c r="X28" s="1080"/>
      <c r="Y28" s="1080"/>
      <c r="Z28" s="1080"/>
      <c r="AA28" s="1080">
        <v>-37</v>
      </c>
      <c r="AB28" s="1080"/>
      <c r="AC28" s="1080"/>
      <c r="AD28" s="1080"/>
      <c r="AE28" s="1081"/>
      <c r="AF28" s="1082">
        <v>-37</v>
      </c>
      <c r="AG28" s="1080"/>
      <c r="AH28" s="1080"/>
      <c r="AI28" s="1080"/>
      <c r="AJ28" s="1083"/>
      <c r="AK28" s="1084">
        <v>1881</v>
      </c>
      <c r="AL28" s="1072"/>
      <c r="AM28" s="1072"/>
      <c r="AN28" s="1072"/>
      <c r="AO28" s="1072"/>
      <c r="AP28" s="1072" t="s">
        <v>531</v>
      </c>
      <c r="AQ28" s="1072"/>
      <c r="AR28" s="1072"/>
      <c r="AS28" s="1072"/>
      <c r="AT28" s="1072"/>
      <c r="AU28" s="1072" t="s">
        <v>531</v>
      </c>
      <c r="AV28" s="1072"/>
      <c r="AW28" s="1072"/>
      <c r="AX28" s="1072"/>
      <c r="AY28" s="1072"/>
      <c r="AZ28" s="1073" t="s">
        <v>531</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534</v>
      </c>
      <c r="C29" s="1064"/>
      <c r="D29" s="1064"/>
      <c r="E29" s="1064"/>
      <c r="F29" s="1064"/>
      <c r="G29" s="1064"/>
      <c r="H29" s="1064"/>
      <c r="I29" s="1064"/>
      <c r="J29" s="1064"/>
      <c r="K29" s="1064"/>
      <c r="L29" s="1064"/>
      <c r="M29" s="1064"/>
      <c r="N29" s="1064"/>
      <c r="O29" s="1064"/>
      <c r="P29" s="1065"/>
      <c r="Q29" s="1069">
        <v>11373</v>
      </c>
      <c r="R29" s="1070"/>
      <c r="S29" s="1070"/>
      <c r="T29" s="1070"/>
      <c r="U29" s="1070"/>
      <c r="V29" s="1070">
        <v>11219</v>
      </c>
      <c r="W29" s="1070"/>
      <c r="X29" s="1070"/>
      <c r="Y29" s="1070"/>
      <c r="Z29" s="1070"/>
      <c r="AA29" s="1070">
        <v>154</v>
      </c>
      <c r="AB29" s="1070"/>
      <c r="AC29" s="1070"/>
      <c r="AD29" s="1070"/>
      <c r="AE29" s="1071"/>
      <c r="AF29" s="1045">
        <v>154</v>
      </c>
      <c r="AG29" s="1046"/>
      <c r="AH29" s="1046"/>
      <c r="AI29" s="1046"/>
      <c r="AJ29" s="1047"/>
      <c r="AK29" s="1006">
        <v>1591</v>
      </c>
      <c r="AL29" s="997"/>
      <c r="AM29" s="997"/>
      <c r="AN29" s="997"/>
      <c r="AO29" s="997"/>
      <c r="AP29" s="997" t="s">
        <v>531</v>
      </c>
      <c r="AQ29" s="997"/>
      <c r="AR29" s="997"/>
      <c r="AS29" s="997"/>
      <c r="AT29" s="997"/>
      <c r="AU29" s="997" t="s">
        <v>531</v>
      </c>
      <c r="AV29" s="997"/>
      <c r="AW29" s="997"/>
      <c r="AX29" s="997"/>
      <c r="AY29" s="997"/>
      <c r="AZ29" s="1068" t="s">
        <v>531</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535</v>
      </c>
      <c r="C30" s="1064"/>
      <c r="D30" s="1064"/>
      <c r="E30" s="1064"/>
      <c r="F30" s="1064"/>
      <c r="G30" s="1064"/>
      <c r="H30" s="1064"/>
      <c r="I30" s="1064"/>
      <c r="J30" s="1064"/>
      <c r="K30" s="1064"/>
      <c r="L30" s="1064"/>
      <c r="M30" s="1064"/>
      <c r="N30" s="1064"/>
      <c r="O30" s="1064"/>
      <c r="P30" s="1065"/>
      <c r="Q30" s="1069">
        <v>1520</v>
      </c>
      <c r="R30" s="1070"/>
      <c r="S30" s="1070"/>
      <c r="T30" s="1070"/>
      <c r="U30" s="1070"/>
      <c r="V30" s="1070">
        <v>1514</v>
      </c>
      <c r="W30" s="1070"/>
      <c r="X30" s="1070"/>
      <c r="Y30" s="1070"/>
      <c r="Z30" s="1070"/>
      <c r="AA30" s="1070">
        <v>6</v>
      </c>
      <c r="AB30" s="1070"/>
      <c r="AC30" s="1070"/>
      <c r="AD30" s="1070"/>
      <c r="AE30" s="1071"/>
      <c r="AF30" s="1045">
        <v>6</v>
      </c>
      <c r="AG30" s="1046"/>
      <c r="AH30" s="1046"/>
      <c r="AI30" s="1046"/>
      <c r="AJ30" s="1047"/>
      <c r="AK30" s="1006">
        <v>387</v>
      </c>
      <c r="AL30" s="997"/>
      <c r="AM30" s="997"/>
      <c r="AN30" s="997"/>
      <c r="AO30" s="997"/>
      <c r="AP30" s="997" t="s">
        <v>531</v>
      </c>
      <c r="AQ30" s="997"/>
      <c r="AR30" s="997"/>
      <c r="AS30" s="997"/>
      <c r="AT30" s="997"/>
      <c r="AU30" s="997" t="s">
        <v>531</v>
      </c>
      <c r="AV30" s="997"/>
      <c r="AW30" s="997"/>
      <c r="AX30" s="997"/>
      <c r="AY30" s="997"/>
      <c r="AZ30" s="1068" t="s">
        <v>531</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536</v>
      </c>
      <c r="C31" s="1064"/>
      <c r="D31" s="1064"/>
      <c r="E31" s="1064"/>
      <c r="F31" s="1064"/>
      <c r="G31" s="1064"/>
      <c r="H31" s="1064"/>
      <c r="I31" s="1064"/>
      <c r="J31" s="1064"/>
      <c r="K31" s="1064"/>
      <c r="L31" s="1064"/>
      <c r="M31" s="1064"/>
      <c r="N31" s="1064"/>
      <c r="O31" s="1064"/>
      <c r="P31" s="1065"/>
      <c r="Q31" s="1069">
        <v>16183</v>
      </c>
      <c r="R31" s="1070"/>
      <c r="S31" s="1070"/>
      <c r="T31" s="1070"/>
      <c r="U31" s="1070"/>
      <c r="V31" s="1070">
        <v>15748</v>
      </c>
      <c r="W31" s="1070"/>
      <c r="X31" s="1070"/>
      <c r="Y31" s="1070"/>
      <c r="Z31" s="1070"/>
      <c r="AA31" s="1070">
        <v>435</v>
      </c>
      <c r="AB31" s="1070"/>
      <c r="AC31" s="1070"/>
      <c r="AD31" s="1070"/>
      <c r="AE31" s="1071"/>
      <c r="AF31" s="1045">
        <v>422</v>
      </c>
      <c r="AG31" s="1046"/>
      <c r="AH31" s="1046"/>
      <c r="AI31" s="1046"/>
      <c r="AJ31" s="1047"/>
      <c r="AK31" s="1006">
        <v>350</v>
      </c>
      <c r="AL31" s="997"/>
      <c r="AM31" s="997"/>
      <c r="AN31" s="997"/>
      <c r="AO31" s="997"/>
      <c r="AP31" s="997" t="s">
        <v>537</v>
      </c>
      <c r="AQ31" s="997"/>
      <c r="AR31" s="997"/>
      <c r="AS31" s="997"/>
      <c r="AT31" s="997"/>
      <c r="AU31" s="997" t="s">
        <v>537</v>
      </c>
      <c r="AV31" s="997"/>
      <c r="AW31" s="997"/>
      <c r="AX31" s="997"/>
      <c r="AY31" s="997"/>
      <c r="AZ31" s="1068" t="s">
        <v>537</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538</v>
      </c>
      <c r="C32" s="1064"/>
      <c r="D32" s="1064"/>
      <c r="E32" s="1064"/>
      <c r="F32" s="1064"/>
      <c r="G32" s="1064"/>
      <c r="H32" s="1064"/>
      <c r="I32" s="1064"/>
      <c r="J32" s="1064"/>
      <c r="K32" s="1064"/>
      <c r="L32" s="1064"/>
      <c r="M32" s="1064"/>
      <c r="N32" s="1064"/>
      <c r="O32" s="1064"/>
      <c r="P32" s="1065"/>
      <c r="Q32" s="1069">
        <v>2335</v>
      </c>
      <c r="R32" s="1070"/>
      <c r="S32" s="1070"/>
      <c r="T32" s="1070"/>
      <c r="U32" s="1070"/>
      <c r="V32" s="1070">
        <v>2218</v>
      </c>
      <c r="W32" s="1070"/>
      <c r="X32" s="1070"/>
      <c r="Y32" s="1070"/>
      <c r="Z32" s="1070"/>
      <c r="AA32" s="1070">
        <v>117</v>
      </c>
      <c r="AB32" s="1070"/>
      <c r="AC32" s="1070"/>
      <c r="AD32" s="1070"/>
      <c r="AE32" s="1071"/>
      <c r="AF32" s="1045">
        <v>1701</v>
      </c>
      <c r="AG32" s="1046"/>
      <c r="AH32" s="1046"/>
      <c r="AI32" s="1046"/>
      <c r="AJ32" s="1047"/>
      <c r="AK32" s="1006">
        <v>14</v>
      </c>
      <c r="AL32" s="997"/>
      <c r="AM32" s="997"/>
      <c r="AN32" s="997"/>
      <c r="AO32" s="997"/>
      <c r="AP32" s="997">
        <v>4382</v>
      </c>
      <c r="AQ32" s="997"/>
      <c r="AR32" s="997"/>
      <c r="AS32" s="997"/>
      <c r="AT32" s="997"/>
      <c r="AU32" s="997">
        <v>9</v>
      </c>
      <c r="AV32" s="997"/>
      <c r="AW32" s="997"/>
      <c r="AX32" s="997"/>
      <c r="AY32" s="997"/>
      <c r="AZ32" s="1068" t="s">
        <v>537</v>
      </c>
      <c r="BA32" s="1068"/>
      <c r="BB32" s="1068"/>
      <c r="BC32" s="1068"/>
      <c r="BD32" s="1068"/>
      <c r="BE32" s="1058" t="s">
        <v>539</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540</v>
      </c>
      <c r="C33" s="1064"/>
      <c r="D33" s="1064"/>
      <c r="E33" s="1064"/>
      <c r="F33" s="1064"/>
      <c r="G33" s="1064"/>
      <c r="H33" s="1064"/>
      <c r="I33" s="1064"/>
      <c r="J33" s="1064"/>
      <c r="K33" s="1064"/>
      <c r="L33" s="1064"/>
      <c r="M33" s="1064"/>
      <c r="N33" s="1064"/>
      <c r="O33" s="1064"/>
      <c r="P33" s="1065"/>
      <c r="Q33" s="1069">
        <v>2183</v>
      </c>
      <c r="R33" s="1070"/>
      <c r="S33" s="1070"/>
      <c r="T33" s="1070"/>
      <c r="U33" s="1070"/>
      <c r="V33" s="1070">
        <v>2096</v>
      </c>
      <c r="W33" s="1070"/>
      <c r="X33" s="1070"/>
      <c r="Y33" s="1070"/>
      <c r="Z33" s="1070"/>
      <c r="AA33" s="1070">
        <v>87</v>
      </c>
      <c r="AB33" s="1070"/>
      <c r="AC33" s="1070"/>
      <c r="AD33" s="1070"/>
      <c r="AE33" s="1071"/>
      <c r="AF33" s="1045">
        <v>87</v>
      </c>
      <c r="AG33" s="1046"/>
      <c r="AH33" s="1046"/>
      <c r="AI33" s="1046"/>
      <c r="AJ33" s="1047"/>
      <c r="AK33" s="1006">
        <v>243</v>
      </c>
      <c r="AL33" s="997"/>
      <c r="AM33" s="997"/>
      <c r="AN33" s="997"/>
      <c r="AO33" s="997"/>
      <c r="AP33" s="997">
        <v>10430</v>
      </c>
      <c r="AQ33" s="997"/>
      <c r="AR33" s="997"/>
      <c r="AS33" s="997"/>
      <c r="AT33" s="997"/>
      <c r="AU33" s="997">
        <v>2712</v>
      </c>
      <c r="AV33" s="997"/>
      <c r="AW33" s="997"/>
      <c r="AX33" s="997"/>
      <c r="AY33" s="997"/>
      <c r="AZ33" s="1068" t="s">
        <v>537</v>
      </c>
      <c r="BA33" s="1068"/>
      <c r="BB33" s="1068"/>
      <c r="BC33" s="1068"/>
      <c r="BD33" s="1068"/>
      <c r="BE33" s="1058" t="s">
        <v>541</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542</v>
      </c>
      <c r="C34" s="1064"/>
      <c r="D34" s="1064"/>
      <c r="E34" s="1064"/>
      <c r="F34" s="1064"/>
      <c r="G34" s="1064"/>
      <c r="H34" s="1064"/>
      <c r="I34" s="1064"/>
      <c r="J34" s="1064"/>
      <c r="K34" s="1064"/>
      <c r="L34" s="1064"/>
      <c r="M34" s="1064"/>
      <c r="N34" s="1064"/>
      <c r="O34" s="1064"/>
      <c r="P34" s="1065"/>
      <c r="Q34" s="1069">
        <v>36</v>
      </c>
      <c r="R34" s="1070"/>
      <c r="S34" s="1070"/>
      <c r="T34" s="1070"/>
      <c r="U34" s="1070"/>
      <c r="V34" s="1070">
        <v>35</v>
      </c>
      <c r="W34" s="1070"/>
      <c r="X34" s="1070"/>
      <c r="Y34" s="1070"/>
      <c r="Z34" s="1070"/>
      <c r="AA34" s="1070">
        <v>1</v>
      </c>
      <c r="AB34" s="1070"/>
      <c r="AC34" s="1070"/>
      <c r="AD34" s="1070"/>
      <c r="AE34" s="1071"/>
      <c r="AF34" s="1045">
        <v>1</v>
      </c>
      <c r="AG34" s="1046"/>
      <c r="AH34" s="1046"/>
      <c r="AI34" s="1046"/>
      <c r="AJ34" s="1047"/>
      <c r="AK34" s="1006" t="s">
        <v>537</v>
      </c>
      <c r="AL34" s="997"/>
      <c r="AM34" s="997"/>
      <c r="AN34" s="997"/>
      <c r="AO34" s="997"/>
      <c r="AP34" s="997" t="s">
        <v>537</v>
      </c>
      <c r="AQ34" s="997"/>
      <c r="AR34" s="997"/>
      <c r="AS34" s="997"/>
      <c r="AT34" s="997"/>
      <c r="AU34" s="997" t="s">
        <v>537</v>
      </c>
      <c r="AV34" s="997"/>
      <c r="AW34" s="997"/>
      <c r="AX34" s="997"/>
      <c r="AY34" s="997"/>
      <c r="AZ34" s="1068" t="s">
        <v>537</v>
      </c>
      <c r="BA34" s="1068"/>
      <c r="BB34" s="1068"/>
      <c r="BC34" s="1068"/>
      <c r="BD34" s="1068"/>
      <c r="BE34" s="1058" t="s">
        <v>541</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377</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363</v>
      </c>
      <c r="B63" s="970" t="s">
        <v>378</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2333</v>
      </c>
      <c r="AG63" s="985"/>
      <c r="AH63" s="985"/>
      <c r="AI63" s="985"/>
      <c r="AJ63" s="1056"/>
      <c r="AK63" s="1057"/>
      <c r="AL63" s="989"/>
      <c r="AM63" s="989"/>
      <c r="AN63" s="989"/>
      <c r="AO63" s="989"/>
      <c r="AP63" s="985">
        <f>SUM(AP28:AT34)</f>
        <v>14812</v>
      </c>
      <c r="AQ63" s="985"/>
      <c r="AR63" s="985"/>
      <c r="AS63" s="985"/>
      <c r="AT63" s="985"/>
      <c r="AU63" s="985">
        <f>SUM(AU28:AY34)</f>
        <v>2721</v>
      </c>
      <c r="AV63" s="985"/>
      <c r="AW63" s="985"/>
      <c r="AX63" s="985"/>
      <c r="AY63" s="985"/>
      <c r="AZ63" s="1051"/>
      <c r="BA63" s="1051"/>
      <c r="BB63" s="1051"/>
      <c r="BC63" s="1051"/>
      <c r="BD63" s="1051"/>
      <c r="BE63" s="986"/>
      <c r="BF63" s="986"/>
      <c r="BG63" s="986"/>
      <c r="BH63" s="986"/>
      <c r="BI63" s="987"/>
      <c r="BJ63" s="1052" t="s">
        <v>107</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379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380</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381</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551</v>
      </c>
      <c r="C68" s="1012"/>
      <c r="D68" s="1012"/>
      <c r="E68" s="1012"/>
      <c r="F68" s="1012"/>
      <c r="G68" s="1012"/>
      <c r="H68" s="1012"/>
      <c r="I68" s="1012"/>
      <c r="J68" s="1012"/>
      <c r="K68" s="1012"/>
      <c r="L68" s="1012"/>
      <c r="M68" s="1012"/>
      <c r="N68" s="1012"/>
      <c r="O68" s="1012"/>
      <c r="P68" s="1013"/>
      <c r="Q68" s="1014">
        <v>61</v>
      </c>
      <c r="R68" s="1008"/>
      <c r="S68" s="1008"/>
      <c r="T68" s="1008"/>
      <c r="U68" s="1008"/>
      <c r="V68" s="1008">
        <v>50</v>
      </c>
      <c r="W68" s="1008"/>
      <c r="X68" s="1008"/>
      <c r="Y68" s="1008"/>
      <c r="Z68" s="1008"/>
      <c r="AA68" s="1008">
        <v>11</v>
      </c>
      <c r="AB68" s="1008"/>
      <c r="AC68" s="1008"/>
      <c r="AD68" s="1008"/>
      <c r="AE68" s="1008"/>
      <c r="AF68" s="1008">
        <v>11</v>
      </c>
      <c r="AG68" s="1008"/>
      <c r="AH68" s="1008"/>
      <c r="AI68" s="1008"/>
      <c r="AJ68" s="1008"/>
      <c r="AK68" s="1008" t="s">
        <v>550</v>
      </c>
      <c r="AL68" s="1008"/>
      <c r="AM68" s="1008"/>
      <c r="AN68" s="1008"/>
      <c r="AO68" s="1008"/>
      <c r="AP68" s="1008" t="s">
        <v>550</v>
      </c>
      <c r="AQ68" s="1008"/>
      <c r="AR68" s="1008"/>
      <c r="AS68" s="1008"/>
      <c r="AT68" s="1008"/>
      <c r="AU68" s="1008" t="s">
        <v>550</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552</v>
      </c>
      <c r="C69" s="1001"/>
      <c r="D69" s="1001"/>
      <c r="E69" s="1001"/>
      <c r="F69" s="1001"/>
      <c r="G69" s="1001"/>
      <c r="H69" s="1001"/>
      <c r="I69" s="1001"/>
      <c r="J69" s="1001"/>
      <c r="K69" s="1001"/>
      <c r="L69" s="1001"/>
      <c r="M69" s="1001"/>
      <c r="N69" s="1001"/>
      <c r="O69" s="1001"/>
      <c r="P69" s="1002"/>
      <c r="Q69" s="1003">
        <v>658</v>
      </c>
      <c r="R69" s="997"/>
      <c r="S69" s="997"/>
      <c r="T69" s="997"/>
      <c r="U69" s="997"/>
      <c r="V69" s="997">
        <v>658</v>
      </c>
      <c r="W69" s="997"/>
      <c r="X69" s="997"/>
      <c r="Y69" s="997"/>
      <c r="Z69" s="997"/>
      <c r="AA69" s="997" t="s">
        <v>550</v>
      </c>
      <c r="AB69" s="997"/>
      <c r="AC69" s="997"/>
      <c r="AD69" s="997"/>
      <c r="AE69" s="997"/>
      <c r="AF69" s="997" t="s">
        <v>550</v>
      </c>
      <c r="AG69" s="997"/>
      <c r="AH69" s="997"/>
      <c r="AI69" s="997"/>
      <c r="AJ69" s="997"/>
      <c r="AK69" s="997" t="s">
        <v>550</v>
      </c>
      <c r="AL69" s="997"/>
      <c r="AM69" s="997"/>
      <c r="AN69" s="997"/>
      <c r="AO69" s="997"/>
      <c r="AP69" s="997" t="s">
        <v>550</v>
      </c>
      <c r="AQ69" s="997"/>
      <c r="AR69" s="997"/>
      <c r="AS69" s="997"/>
      <c r="AT69" s="997"/>
      <c r="AU69" s="997" t="s">
        <v>550</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553</v>
      </c>
      <c r="C70" s="1001"/>
      <c r="D70" s="1001"/>
      <c r="E70" s="1001"/>
      <c r="F70" s="1001"/>
      <c r="G70" s="1001"/>
      <c r="H70" s="1001"/>
      <c r="I70" s="1001"/>
      <c r="J70" s="1001"/>
      <c r="K70" s="1001"/>
      <c r="L70" s="1001"/>
      <c r="M70" s="1001"/>
      <c r="N70" s="1001"/>
      <c r="O70" s="1001"/>
      <c r="P70" s="1002"/>
      <c r="Q70" s="1003">
        <v>72</v>
      </c>
      <c r="R70" s="997"/>
      <c r="S70" s="997"/>
      <c r="T70" s="997"/>
      <c r="U70" s="997"/>
      <c r="V70" s="997">
        <v>72</v>
      </c>
      <c r="W70" s="997"/>
      <c r="X70" s="997"/>
      <c r="Y70" s="997"/>
      <c r="Z70" s="997"/>
      <c r="AA70" s="997" t="s">
        <v>550</v>
      </c>
      <c r="AB70" s="997"/>
      <c r="AC70" s="997"/>
      <c r="AD70" s="997"/>
      <c r="AE70" s="997"/>
      <c r="AF70" s="997" t="s">
        <v>550</v>
      </c>
      <c r="AG70" s="997"/>
      <c r="AH70" s="997"/>
      <c r="AI70" s="997"/>
      <c r="AJ70" s="997"/>
      <c r="AK70" s="997">
        <v>58</v>
      </c>
      <c r="AL70" s="997"/>
      <c r="AM70" s="997"/>
      <c r="AN70" s="997"/>
      <c r="AO70" s="997"/>
      <c r="AP70" s="997" t="s">
        <v>550</v>
      </c>
      <c r="AQ70" s="997"/>
      <c r="AR70" s="997"/>
      <c r="AS70" s="997"/>
      <c r="AT70" s="997"/>
      <c r="AU70" s="997" t="s">
        <v>550</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554</v>
      </c>
      <c r="C71" s="1001"/>
      <c r="D71" s="1001"/>
      <c r="E71" s="1001"/>
      <c r="F71" s="1001"/>
      <c r="G71" s="1001"/>
      <c r="H71" s="1001"/>
      <c r="I71" s="1001"/>
      <c r="J71" s="1001"/>
      <c r="K71" s="1001"/>
      <c r="L71" s="1001"/>
      <c r="M71" s="1001"/>
      <c r="N71" s="1001"/>
      <c r="O71" s="1001"/>
      <c r="P71" s="1002"/>
      <c r="Q71" s="1003">
        <v>849</v>
      </c>
      <c r="R71" s="997"/>
      <c r="S71" s="997"/>
      <c r="T71" s="997"/>
      <c r="U71" s="997"/>
      <c r="V71" s="997">
        <v>849</v>
      </c>
      <c r="W71" s="997"/>
      <c r="X71" s="997"/>
      <c r="Y71" s="997"/>
      <c r="Z71" s="997"/>
      <c r="AA71" s="997" t="s">
        <v>550</v>
      </c>
      <c r="AB71" s="997"/>
      <c r="AC71" s="997"/>
      <c r="AD71" s="997"/>
      <c r="AE71" s="997"/>
      <c r="AF71" s="997" t="s">
        <v>550</v>
      </c>
      <c r="AG71" s="997"/>
      <c r="AH71" s="997"/>
      <c r="AI71" s="997"/>
      <c r="AJ71" s="997"/>
      <c r="AK71" s="997">
        <v>563</v>
      </c>
      <c r="AL71" s="997"/>
      <c r="AM71" s="997"/>
      <c r="AN71" s="997"/>
      <c r="AO71" s="997"/>
      <c r="AP71" s="997">
        <v>5295</v>
      </c>
      <c r="AQ71" s="997"/>
      <c r="AR71" s="997"/>
      <c r="AS71" s="997"/>
      <c r="AT71" s="997"/>
      <c r="AU71" s="997">
        <v>4607</v>
      </c>
      <c r="AV71" s="997"/>
      <c r="AW71" s="997"/>
      <c r="AX71" s="997"/>
      <c r="AY71" s="997"/>
      <c r="AZ71" s="998" t="s">
        <v>557</v>
      </c>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555</v>
      </c>
      <c r="C72" s="1001"/>
      <c r="D72" s="1001"/>
      <c r="E72" s="1001"/>
      <c r="F72" s="1001"/>
      <c r="G72" s="1001"/>
      <c r="H72" s="1001"/>
      <c r="I72" s="1001"/>
      <c r="J72" s="1001"/>
      <c r="K72" s="1001"/>
      <c r="L72" s="1001"/>
      <c r="M72" s="1001"/>
      <c r="N72" s="1001"/>
      <c r="O72" s="1001"/>
      <c r="P72" s="1002"/>
      <c r="Q72" s="1003">
        <v>25</v>
      </c>
      <c r="R72" s="997"/>
      <c r="S72" s="997"/>
      <c r="T72" s="997"/>
      <c r="U72" s="997"/>
      <c r="V72" s="997">
        <v>25</v>
      </c>
      <c r="W72" s="997"/>
      <c r="X72" s="997"/>
      <c r="Y72" s="997"/>
      <c r="Z72" s="997"/>
      <c r="AA72" s="997" t="s">
        <v>550</v>
      </c>
      <c r="AB72" s="997"/>
      <c r="AC72" s="997"/>
      <c r="AD72" s="997"/>
      <c r="AE72" s="997"/>
      <c r="AF72" s="997" t="s">
        <v>550</v>
      </c>
      <c r="AG72" s="997"/>
      <c r="AH72" s="997"/>
      <c r="AI72" s="997"/>
      <c r="AJ72" s="997"/>
      <c r="AK72" s="997">
        <v>25</v>
      </c>
      <c r="AL72" s="997"/>
      <c r="AM72" s="997"/>
      <c r="AN72" s="997"/>
      <c r="AO72" s="997"/>
      <c r="AP72" s="997" t="s">
        <v>550</v>
      </c>
      <c r="AQ72" s="997"/>
      <c r="AR72" s="997"/>
      <c r="AS72" s="997"/>
      <c r="AT72" s="997"/>
      <c r="AU72" s="997" t="s">
        <v>550</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556</v>
      </c>
      <c r="C73" s="1001"/>
      <c r="D73" s="1001"/>
      <c r="E73" s="1001"/>
      <c r="F73" s="1001"/>
      <c r="G73" s="1001"/>
      <c r="H73" s="1001"/>
      <c r="I73" s="1001"/>
      <c r="J73" s="1001"/>
      <c r="K73" s="1001"/>
      <c r="L73" s="1001"/>
      <c r="M73" s="1001"/>
      <c r="N73" s="1001"/>
      <c r="O73" s="1001"/>
      <c r="P73" s="1002"/>
      <c r="Q73" s="1003">
        <v>958</v>
      </c>
      <c r="R73" s="997"/>
      <c r="S73" s="997"/>
      <c r="T73" s="997"/>
      <c r="U73" s="997"/>
      <c r="V73" s="997">
        <v>958</v>
      </c>
      <c r="W73" s="997"/>
      <c r="X73" s="997"/>
      <c r="Y73" s="997"/>
      <c r="Z73" s="997"/>
      <c r="AA73" s="997" t="s">
        <v>550</v>
      </c>
      <c r="AB73" s="997"/>
      <c r="AC73" s="997"/>
      <c r="AD73" s="997"/>
      <c r="AE73" s="997"/>
      <c r="AF73" s="997" t="s">
        <v>550</v>
      </c>
      <c r="AG73" s="997"/>
      <c r="AH73" s="997"/>
      <c r="AI73" s="997"/>
      <c r="AJ73" s="997"/>
      <c r="AK73" s="997" t="s">
        <v>550</v>
      </c>
      <c r="AL73" s="997"/>
      <c r="AM73" s="997"/>
      <c r="AN73" s="997"/>
      <c r="AO73" s="997"/>
      <c r="AP73" s="997">
        <v>5295</v>
      </c>
      <c r="AQ73" s="997"/>
      <c r="AR73" s="997"/>
      <c r="AS73" s="997"/>
      <c r="AT73" s="997"/>
      <c r="AU73" s="997" t="s">
        <v>550</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547</v>
      </c>
      <c r="C74" s="1001"/>
      <c r="D74" s="1001"/>
      <c r="E74" s="1001"/>
      <c r="F74" s="1001"/>
      <c r="G74" s="1001"/>
      <c r="H74" s="1001"/>
      <c r="I74" s="1001"/>
      <c r="J74" s="1001"/>
      <c r="K74" s="1001"/>
      <c r="L74" s="1001"/>
      <c r="M74" s="1001"/>
      <c r="N74" s="1001"/>
      <c r="O74" s="1001"/>
      <c r="P74" s="1002"/>
      <c r="Q74" s="1003">
        <v>39</v>
      </c>
      <c r="R74" s="997"/>
      <c r="S74" s="997"/>
      <c r="T74" s="997"/>
      <c r="U74" s="997"/>
      <c r="V74" s="997">
        <v>39</v>
      </c>
      <c r="W74" s="997"/>
      <c r="X74" s="997"/>
      <c r="Y74" s="997"/>
      <c r="Z74" s="997"/>
      <c r="AA74" s="997">
        <v>0</v>
      </c>
      <c r="AB74" s="997"/>
      <c r="AC74" s="997"/>
      <c r="AD74" s="997"/>
      <c r="AE74" s="997"/>
      <c r="AF74" s="997">
        <v>0</v>
      </c>
      <c r="AG74" s="997"/>
      <c r="AH74" s="997"/>
      <c r="AI74" s="997"/>
      <c r="AJ74" s="997"/>
      <c r="AK74" s="997">
        <v>8</v>
      </c>
      <c r="AL74" s="997"/>
      <c r="AM74" s="997"/>
      <c r="AN74" s="997"/>
      <c r="AO74" s="997"/>
      <c r="AP74" s="997" t="s">
        <v>550</v>
      </c>
      <c r="AQ74" s="997"/>
      <c r="AR74" s="997"/>
      <c r="AS74" s="997"/>
      <c r="AT74" s="997"/>
      <c r="AU74" s="997" t="s">
        <v>550</v>
      </c>
      <c r="AV74" s="997"/>
      <c r="AW74" s="997"/>
      <c r="AX74" s="997"/>
      <c r="AY74" s="997"/>
      <c r="AZ74" s="998" t="s">
        <v>558</v>
      </c>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548</v>
      </c>
      <c r="C75" s="1001"/>
      <c r="D75" s="1001"/>
      <c r="E75" s="1001"/>
      <c r="F75" s="1001"/>
      <c r="G75" s="1001"/>
      <c r="H75" s="1001"/>
      <c r="I75" s="1001"/>
      <c r="J75" s="1001"/>
      <c r="K75" s="1001"/>
      <c r="L75" s="1001"/>
      <c r="M75" s="1001"/>
      <c r="N75" s="1001"/>
      <c r="O75" s="1001"/>
      <c r="P75" s="1002"/>
      <c r="Q75" s="1004">
        <v>215</v>
      </c>
      <c r="R75" s="1005"/>
      <c r="S75" s="1005"/>
      <c r="T75" s="1005"/>
      <c r="U75" s="1006"/>
      <c r="V75" s="1007">
        <v>160</v>
      </c>
      <c r="W75" s="1005"/>
      <c r="X75" s="1005"/>
      <c r="Y75" s="1005"/>
      <c r="Z75" s="1006"/>
      <c r="AA75" s="1007">
        <v>55</v>
      </c>
      <c r="AB75" s="1005"/>
      <c r="AC75" s="1005"/>
      <c r="AD75" s="1005"/>
      <c r="AE75" s="1006"/>
      <c r="AF75" s="1007">
        <v>55</v>
      </c>
      <c r="AG75" s="1005"/>
      <c r="AH75" s="1005"/>
      <c r="AI75" s="1005"/>
      <c r="AJ75" s="1006"/>
      <c r="AK75" s="1007">
        <v>18</v>
      </c>
      <c r="AL75" s="1005"/>
      <c r="AM75" s="1005"/>
      <c r="AN75" s="1005"/>
      <c r="AO75" s="1006"/>
      <c r="AP75" s="1007" t="s">
        <v>550</v>
      </c>
      <c r="AQ75" s="1005"/>
      <c r="AR75" s="1005"/>
      <c r="AS75" s="1005"/>
      <c r="AT75" s="1006"/>
      <c r="AU75" s="1007" t="s">
        <v>550</v>
      </c>
      <c r="AV75" s="1005"/>
      <c r="AW75" s="1005"/>
      <c r="AX75" s="1005"/>
      <c r="AY75" s="1006"/>
      <c r="AZ75" s="998" t="s">
        <v>559</v>
      </c>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549</v>
      </c>
      <c r="C76" s="1001"/>
      <c r="D76" s="1001"/>
      <c r="E76" s="1001"/>
      <c r="F76" s="1001"/>
      <c r="G76" s="1001"/>
      <c r="H76" s="1001"/>
      <c r="I76" s="1001"/>
      <c r="J76" s="1001"/>
      <c r="K76" s="1001"/>
      <c r="L76" s="1001"/>
      <c r="M76" s="1001"/>
      <c r="N76" s="1001"/>
      <c r="O76" s="1001"/>
      <c r="P76" s="1002"/>
      <c r="Q76" s="1004">
        <v>188181</v>
      </c>
      <c r="R76" s="1005"/>
      <c r="S76" s="1005"/>
      <c r="T76" s="1005"/>
      <c r="U76" s="1006"/>
      <c r="V76" s="1007">
        <v>179413</v>
      </c>
      <c r="W76" s="1005"/>
      <c r="X76" s="1005"/>
      <c r="Y76" s="1005"/>
      <c r="Z76" s="1006"/>
      <c r="AA76" s="1007">
        <v>8768</v>
      </c>
      <c r="AB76" s="1005"/>
      <c r="AC76" s="1005"/>
      <c r="AD76" s="1005"/>
      <c r="AE76" s="1006"/>
      <c r="AF76" s="1007">
        <v>8768</v>
      </c>
      <c r="AG76" s="1005"/>
      <c r="AH76" s="1005"/>
      <c r="AI76" s="1005"/>
      <c r="AJ76" s="1006"/>
      <c r="AK76" s="1007">
        <v>210</v>
      </c>
      <c r="AL76" s="1005"/>
      <c r="AM76" s="1005"/>
      <c r="AN76" s="1005"/>
      <c r="AO76" s="1006"/>
      <c r="AP76" s="1007" t="s">
        <v>550</v>
      </c>
      <c r="AQ76" s="1005"/>
      <c r="AR76" s="1005"/>
      <c r="AS76" s="1005"/>
      <c r="AT76" s="1006"/>
      <c r="AU76" s="1007" t="s">
        <v>550</v>
      </c>
      <c r="AV76" s="1005"/>
      <c r="AW76" s="1005"/>
      <c r="AX76" s="1005"/>
      <c r="AY76" s="1006"/>
      <c r="AZ76" s="998" t="s">
        <v>560</v>
      </c>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363</v>
      </c>
      <c r="B88" s="970" t="s">
        <v>382</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8834</v>
      </c>
      <c r="AG88" s="985"/>
      <c r="AH88" s="985"/>
      <c r="AI88" s="985"/>
      <c r="AJ88" s="985"/>
      <c r="AK88" s="989"/>
      <c r="AL88" s="989"/>
      <c r="AM88" s="989"/>
      <c r="AN88" s="989"/>
      <c r="AO88" s="989"/>
      <c r="AP88" s="985">
        <v>5295</v>
      </c>
      <c r="AQ88" s="985"/>
      <c r="AR88" s="985"/>
      <c r="AS88" s="985"/>
      <c r="AT88" s="985"/>
      <c r="AU88" s="985">
        <v>4607</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383</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75</v>
      </c>
      <c r="CS102" s="977"/>
      <c r="CT102" s="977"/>
      <c r="CU102" s="977"/>
      <c r="CV102" s="978"/>
      <c r="CW102" s="976">
        <v>5</v>
      </c>
      <c r="CX102" s="977"/>
      <c r="CY102" s="977"/>
      <c r="CZ102" s="977"/>
      <c r="DA102" s="978"/>
      <c r="DB102" s="976">
        <v>1</v>
      </c>
      <c r="DC102" s="977"/>
      <c r="DD102" s="977"/>
      <c r="DE102" s="977"/>
      <c r="DF102" s="978"/>
      <c r="DG102" s="976" t="s">
        <v>550</v>
      </c>
      <c r="DH102" s="977"/>
      <c r="DI102" s="977"/>
      <c r="DJ102" s="977"/>
      <c r="DK102" s="978"/>
      <c r="DL102" s="976" t="s">
        <v>550</v>
      </c>
      <c r="DM102" s="977"/>
      <c r="DN102" s="977"/>
      <c r="DO102" s="977"/>
      <c r="DP102" s="978"/>
      <c r="DQ102" s="976" t="s">
        <v>550</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384</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385</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388</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389</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390</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391</v>
      </c>
      <c r="AB109" s="918"/>
      <c r="AC109" s="918"/>
      <c r="AD109" s="918"/>
      <c r="AE109" s="919"/>
      <c r="AF109" s="920" t="s">
        <v>283</v>
      </c>
      <c r="AG109" s="918"/>
      <c r="AH109" s="918"/>
      <c r="AI109" s="918"/>
      <c r="AJ109" s="919"/>
      <c r="AK109" s="920" t="s">
        <v>282</v>
      </c>
      <c r="AL109" s="918"/>
      <c r="AM109" s="918"/>
      <c r="AN109" s="918"/>
      <c r="AO109" s="919"/>
      <c r="AP109" s="920" t="s">
        <v>392</v>
      </c>
      <c r="AQ109" s="918"/>
      <c r="AR109" s="918"/>
      <c r="AS109" s="918"/>
      <c r="AT109" s="949"/>
      <c r="AU109" s="917" t="s">
        <v>390</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391</v>
      </c>
      <c r="BR109" s="918"/>
      <c r="BS109" s="918"/>
      <c r="BT109" s="918"/>
      <c r="BU109" s="919"/>
      <c r="BV109" s="920" t="s">
        <v>283</v>
      </c>
      <c r="BW109" s="918"/>
      <c r="BX109" s="918"/>
      <c r="BY109" s="918"/>
      <c r="BZ109" s="919"/>
      <c r="CA109" s="920" t="s">
        <v>282</v>
      </c>
      <c r="CB109" s="918"/>
      <c r="CC109" s="918"/>
      <c r="CD109" s="918"/>
      <c r="CE109" s="919"/>
      <c r="CF109" s="958" t="s">
        <v>392</v>
      </c>
      <c r="CG109" s="958"/>
      <c r="CH109" s="958"/>
      <c r="CI109" s="958"/>
      <c r="CJ109" s="958"/>
      <c r="CK109" s="920" t="s">
        <v>393</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391</v>
      </c>
      <c r="DH109" s="918"/>
      <c r="DI109" s="918"/>
      <c r="DJ109" s="918"/>
      <c r="DK109" s="919"/>
      <c r="DL109" s="920" t="s">
        <v>283</v>
      </c>
      <c r="DM109" s="918"/>
      <c r="DN109" s="918"/>
      <c r="DO109" s="918"/>
      <c r="DP109" s="919"/>
      <c r="DQ109" s="920" t="s">
        <v>282</v>
      </c>
      <c r="DR109" s="918"/>
      <c r="DS109" s="918"/>
      <c r="DT109" s="918"/>
      <c r="DU109" s="919"/>
      <c r="DV109" s="920" t="s">
        <v>392</v>
      </c>
      <c r="DW109" s="918"/>
      <c r="DX109" s="918"/>
      <c r="DY109" s="918"/>
      <c r="DZ109" s="949"/>
    </row>
    <row r="110" spans="1:131" s="197" customFormat="1" ht="26.25" customHeight="1">
      <c r="A110" s="787" t="s">
        <v>394</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3182718</v>
      </c>
      <c r="AB110" s="903"/>
      <c r="AC110" s="903"/>
      <c r="AD110" s="903"/>
      <c r="AE110" s="904"/>
      <c r="AF110" s="905">
        <v>3241083</v>
      </c>
      <c r="AG110" s="903"/>
      <c r="AH110" s="903"/>
      <c r="AI110" s="903"/>
      <c r="AJ110" s="904"/>
      <c r="AK110" s="905">
        <v>3194780</v>
      </c>
      <c r="AL110" s="903"/>
      <c r="AM110" s="903"/>
      <c r="AN110" s="903"/>
      <c r="AO110" s="904"/>
      <c r="AP110" s="906">
        <v>13.9</v>
      </c>
      <c r="AQ110" s="907"/>
      <c r="AR110" s="907"/>
      <c r="AS110" s="907"/>
      <c r="AT110" s="908"/>
      <c r="AU110" s="950" t="s">
        <v>60</v>
      </c>
      <c r="AV110" s="951"/>
      <c r="AW110" s="951"/>
      <c r="AX110" s="951"/>
      <c r="AY110" s="952"/>
      <c r="AZ110" s="846" t="s">
        <v>395</v>
      </c>
      <c r="BA110" s="788"/>
      <c r="BB110" s="788"/>
      <c r="BC110" s="788"/>
      <c r="BD110" s="788"/>
      <c r="BE110" s="788"/>
      <c r="BF110" s="788"/>
      <c r="BG110" s="788"/>
      <c r="BH110" s="788"/>
      <c r="BI110" s="788"/>
      <c r="BJ110" s="788"/>
      <c r="BK110" s="788"/>
      <c r="BL110" s="788"/>
      <c r="BM110" s="788"/>
      <c r="BN110" s="788"/>
      <c r="BO110" s="788"/>
      <c r="BP110" s="789"/>
      <c r="BQ110" s="829">
        <v>32077449</v>
      </c>
      <c r="BR110" s="830"/>
      <c r="BS110" s="830"/>
      <c r="BT110" s="830"/>
      <c r="BU110" s="830"/>
      <c r="BV110" s="830">
        <v>32762468</v>
      </c>
      <c r="BW110" s="830"/>
      <c r="BX110" s="830"/>
      <c r="BY110" s="830"/>
      <c r="BZ110" s="830"/>
      <c r="CA110" s="830">
        <v>34255469</v>
      </c>
      <c r="CB110" s="830"/>
      <c r="CC110" s="830"/>
      <c r="CD110" s="830"/>
      <c r="CE110" s="830"/>
      <c r="CF110" s="891">
        <v>149</v>
      </c>
      <c r="CG110" s="892"/>
      <c r="CH110" s="892"/>
      <c r="CI110" s="892"/>
      <c r="CJ110" s="892"/>
      <c r="CK110" s="946" t="s">
        <v>396</v>
      </c>
      <c r="CL110" s="894"/>
      <c r="CM110" s="899" t="s">
        <v>397</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398</v>
      </c>
      <c r="DH110" s="830"/>
      <c r="DI110" s="830"/>
      <c r="DJ110" s="830"/>
      <c r="DK110" s="830"/>
      <c r="DL110" s="830" t="s">
        <v>398</v>
      </c>
      <c r="DM110" s="830"/>
      <c r="DN110" s="830"/>
      <c r="DO110" s="830"/>
      <c r="DP110" s="830"/>
      <c r="DQ110" s="830" t="s">
        <v>398</v>
      </c>
      <c r="DR110" s="830"/>
      <c r="DS110" s="830"/>
      <c r="DT110" s="830"/>
      <c r="DU110" s="830"/>
      <c r="DV110" s="831" t="s">
        <v>398</v>
      </c>
      <c r="DW110" s="831"/>
      <c r="DX110" s="831"/>
      <c r="DY110" s="831"/>
      <c r="DZ110" s="832"/>
    </row>
    <row r="111" spans="1:131" s="197" customFormat="1" ht="26.25" customHeight="1">
      <c r="A111" s="808" t="s">
        <v>399</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398</v>
      </c>
      <c r="AB111" s="939"/>
      <c r="AC111" s="939"/>
      <c r="AD111" s="939"/>
      <c r="AE111" s="940"/>
      <c r="AF111" s="941" t="s">
        <v>398</v>
      </c>
      <c r="AG111" s="939"/>
      <c r="AH111" s="939"/>
      <c r="AI111" s="939"/>
      <c r="AJ111" s="940"/>
      <c r="AK111" s="941" t="s">
        <v>398</v>
      </c>
      <c r="AL111" s="939"/>
      <c r="AM111" s="939"/>
      <c r="AN111" s="939"/>
      <c r="AO111" s="940"/>
      <c r="AP111" s="942" t="s">
        <v>398</v>
      </c>
      <c r="AQ111" s="943"/>
      <c r="AR111" s="943"/>
      <c r="AS111" s="943"/>
      <c r="AT111" s="944"/>
      <c r="AU111" s="953"/>
      <c r="AV111" s="954"/>
      <c r="AW111" s="954"/>
      <c r="AX111" s="954"/>
      <c r="AY111" s="955"/>
      <c r="AZ111" s="797" t="s">
        <v>400</v>
      </c>
      <c r="BA111" s="798"/>
      <c r="BB111" s="798"/>
      <c r="BC111" s="798"/>
      <c r="BD111" s="798"/>
      <c r="BE111" s="798"/>
      <c r="BF111" s="798"/>
      <c r="BG111" s="798"/>
      <c r="BH111" s="798"/>
      <c r="BI111" s="798"/>
      <c r="BJ111" s="798"/>
      <c r="BK111" s="798"/>
      <c r="BL111" s="798"/>
      <c r="BM111" s="798"/>
      <c r="BN111" s="798"/>
      <c r="BO111" s="798"/>
      <c r="BP111" s="799"/>
      <c r="BQ111" s="800" t="s">
        <v>401</v>
      </c>
      <c r="BR111" s="801"/>
      <c r="BS111" s="801"/>
      <c r="BT111" s="801"/>
      <c r="BU111" s="801"/>
      <c r="BV111" s="801" t="s">
        <v>401</v>
      </c>
      <c r="BW111" s="801"/>
      <c r="BX111" s="801"/>
      <c r="BY111" s="801"/>
      <c r="BZ111" s="801"/>
      <c r="CA111" s="801" t="s">
        <v>401</v>
      </c>
      <c r="CB111" s="801"/>
      <c r="CC111" s="801"/>
      <c r="CD111" s="801"/>
      <c r="CE111" s="801"/>
      <c r="CF111" s="878" t="s">
        <v>401</v>
      </c>
      <c r="CG111" s="879"/>
      <c r="CH111" s="879"/>
      <c r="CI111" s="879"/>
      <c r="CJ111" s="879"/>
      <c r="CK111" s="947"/>
      <c r="CL111" s="896"/>
      <c r="CM111" s="833" t="s">
        <v>402</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401</v>
      </c>
      <c r="DH111" s="801"/>
      <c r="DI111" s="801"/>
      <c r="DJ111" s="801"/>
      <c r="DK111" s="801"/>
      <c r="DL111" s="801" t="s">
        <v>401</v>
      </c>
      <c r="DM111" s="801"/>
      <c r="DN111" s="801"/>
      <c r="DO111" s="801"/>
      <c r="DP111" s="801"/>
      <c r="DQ111" s="801" t="s">
        <v>401</v>
      </c>
      <c r="DR111" s="801"/>
      <c r="DS111" s="801"/>
      <c r="DT111" s="801"/>
      <c r="DU111" s="801"/>
      <c r="DV111" s="853" t="s">
        <v>401</v>
      </c>
      <c r="DW111" s="853"/>
      <c r="DX111" s="853"/>
      <c r="DY111" s="853"/>
      <c r="DZ111" s="854"/>
    </row>
    <row r="112" spans="1:131" s="197" customFormat="1" ht="26.25" customHeight="1">
      <c r="A112" s="932" t="s">
        <v>403</v>
      </c>
      <c r="B112" s="933"/>
      <c r="C112" s="798" t="s">
        <v>404</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401</v>
      </c>
      <c r="AB112" s="814"/>
      <c r="AC112" s="814"/>
      <c r="AD112" s="814"/>
      <c r="AE112" s="815"/>
      <c r="AF112" s="816" t="s">
        <v>401</v>
      </c>
      <c r="AG112" s="814"/>
      <c r="AH112" s="814"/>
      <c r="AI112" s="814"/>
      <c r="AJ112" s="815"/>
      <c r="AK112" s="816" t="s">
        <v>401</v>
      </c>
      <c r="AL112" s="814"/>
      <c r="AM112" s="814"/>
      <c r="AN112" s="814"/>
      <c r="AO112" s="815"/>
      <c r="AP112" s="784" t="s">
        <v>401</v>
      </c>
      <c r="AQ112" s="785"/>
      <c r="AR112" s="785"/>
      <c r="AS112" s="785"/>
      <c r="AT112" s="786"/>
      <c r="AU112" s="953"/>
      <c r="AV112" s="954"/>
      <c r="AW112" s="954"/>
      <c r="AX112" s="954"/>
      <c r="AY112" s="955"/>
      <c r="AZ112" s="797" t="s">
        <v>405</v>
      </c>
      <c r="BA112" s="798"/>
      <c r="BB112" s="798"/>
      <c r="BC112" s="798"/>
      <c r="BD112" s="798"/>
      <c r="BE112" s="798"/>
      <c r="BF112" s="798"/>
      <c r="BG112" s="798"/>
      <c r="BH112" s="798"/>
      <c r="BI112" s="798"/>
      <c r="BJ112" s="798"/>
      <c r="BK112" s="798"/>
      <c r="BL112" s="798"/>
      <c r="BM112" s="798"/>
      <c r="BN112" s="798"/>
      <c r="BO112" s="798"/>
      <c r="BP112" s="799"/>
      <c r="BQ112" s="800">
        <v>2926331</v>
      </c>
      <c r="BR112" s="801"/>
      <c r="BS112" s="801"/>
      <c r="BT112" s="801"/>
      <c r="BU112" s="801"/>
      <c r="BV112" s="801">
        <v>2826200</v>
      </c>
      <c r="BW112" s="801"/>
      <c r="BX112" s="801"/>
      <c r="BY112" s="801"/>
      <c r="BZ112" s="801"/>
      <c r="CA112" s="801">
        <v>2720451</v>
      </c>
      <c r="CB112" s="801"/>
      <c r="CC112" s="801"/>
      <c r="CD112" s="801"/>
      <c r="CE112" s="801"/>
      <c r="CF112" s="878">
        <v>11.8</v>
      </c>
      <c r="CG112" s="879"/>
      <c r="CH112" s="879"/>
      <c r="CI112" s="879"/>
      <c r="CJ112" s="879"/>
      <c r="CK112" s="947"/>
      <c r="CL112" s="896"/>
      <c r="CM112" s="833" t="s">
        <v>406</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401</v>
      </c>
      <c r="DH112" s="801"/>
      <c r="DI112" s="801"/>
      <c r="DJ112" s="801"/>
      <c r="DK112" s="801"/>
      <c r="DL112" s="801" t="s">
        <v>401</v>
      </c>
      <c r="DM112" s="801"/>
      <c r="DN112" s="801"/>
      <c r="DO112" s="801"/>
      <c r="DP112" s="801"/>
      <c r="DQ112" s="801" t="s">
        <v>401</v>
      </c>
      <c r="DR112" s="801"/>
      <c r="DS112" s="801"/>
      <c r="DT112" s="801"/>
      <c r="DU112" s="801"/>
      <c r="DV112" s="853" t="s">
        <v>401</v>
      </c>
      <c r="DW112" s="853"/>
      <c r="DX112" s="853"/>
      <c r="DY112" s="853"/>
      <c r="DZ112" s="854"/>
    </row>
    <row r="113" spans="1:130" s="197" customFormat="1" ht="26.25" customHeight="1">
      <c r="A113" s="934"/>
      <c r="B113" s="935"/>
      <c r="C113" s="798" t="s">
        <v>407</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230700</v>
      </c>
      <c r="AB113" s="939"/>
      <c r="AC113" s="939"/>
      <c r="AD113" s="939"/>
      <c r="AE113" s="940"/>
      <c r="AF113" s="941">
        <v>234432</v>
      </c>
      <c r="AG113" s="939"/>
      <c r="AH113" s="939"/>
      <c r="AI113" s="939"/>
      <c r="AJ113" s="940"/>
      <c r="AK113" s="941">
        <v>217906</v>
      </c>
      <c r="AL113" s="939"/>
      <c r="AM113" s="939"/>
      <c r="AN113" s="939"/>
      <c r="AO113" s="940"/>
      <c r="AP113" s="942">
        <v>0.9</v>
      </c>
      <c r="AQ113" s="943"/>
      <c r="AR113" s="943"/>
      <c r="AS113" s="943"/>
      <c r="AT113" s="944"/>
      <c r="AU113" s="953"/>
      <c r="AV113" s="954"/>
      <c r="AW113" s="954"/>
      <c r="AX113" s="954"/>
      <c r="AY113" s="955"/>
      <c r="AZ113" s="797" t="s">
        <v>408</v>
      </c>
      <c r="BA113" s="798"/>
      <c r="BB113" s="798"/>
      <c r="BC113" s="798"/>
      <c r="BD113" s="798"/>
      <c r="BE113" s="798"/>
      <c r="BF113" s="798"/>
      <c r="BG113" s="798"/>
      <c r="BH113" s="798"/>
      <c r="BI113" s="798"/>
      <c r="BJ113" s="798"/>
      <c r="BK113" s="798"/>
      <c r="BL113" s="798"/>
      <c r="BM113" s="798"/>
      <c r="BN113" s="798"/>
      <c r="BO113" s="798"/>
      <c r="BP113" s="799"/>
      <c r="BQ113" s="800">
        <v>4081932</v>
      </c>
      <c r="BR113" s="801"/>
      <c r="BS113" s="801"/>
      <c r="BT113" s="801"/>
      <c r="BU113" s="801"/>
      <c r="BV113" s="801">
        <v>4646097</v>
      </c>
      <c r="BW113" s="801"/>
      <c r="BX113" s="801"/>
      <c r="BY113" s="801"/>
      <c r="BZ113" s="801"/>
      <c r="CA113" s="801">
        <v>4612131</v>
      </c>
      <c r="CB113" s="801"/>
      <c r="CC113" s="801"/>
      <c r="CD113" s="801"/>
      <c r="CE113" s="801"/>
      <c r="CF113" s="878">
        <v>20.100000000000001</v>
      </c>
      <c r="CG113" s="879"/>
      <c r="CH113" s="879"/>
      <c r="CI113" s="879"/>
      <c r="CJ113" s="879"/>
      <c r="CK113" s="947"/>
      <c r="CL113" s="896"/>
      <c r="CM113" s="833" t="s">
        <v>409</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401</v>
      </c>
      <c r="DH113" s="814"/>
      <c r="DI113" s="814"/>
      <c r="DJ113" s="814"/>
      <c r="DK113" s="815"/>
      <c r="DL113" s="816" t="s">
        <v>401</v>
      </c>
      <c r="DM113" s="814"/>
      <c r="DN113" s="814"/>
      <c r="DO113" s="814"/>
      <c r="DP113" s="815"/>
      <c r="DQ113" s="816" t="s">
        <v>401</v>
      </c>
      <c r="DR113" s="814"/>
      <c r="DS113" s="814"/>
      <c r="DT113" s="814"/>
      <c r="DU113" s="815"/>
      <c r="DV113" s="784" t="s">
        <v>401</v>
      </c>
      <c r="DW113" s="785"/>
      <c r="DX113" s="785"/>
      <c r="DY113" s="785"/>
      <c r="DZ113" s="786"/>
    </row>
    <row r="114" spans="1:130" s="197" customFormat="1" ht="26.25" customHeight="1">
      <c r="A114" s="934"/>
      <c r="B114" s="935"/>
      <c r="C114" s="798" t="s">
        <v>410</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15331</v>
      </c>
      <c r="AB114" s="814"/>
      <c r="AC114" s="814"/>
      <c r="AD114" s="814"/>
      <c r="AE114" s="815"/>
      <c r="AF114" s="816">
        <v>29134</v>
      </c>
      <c r="AG114" s="814"/>
      <c r="AH114" s="814"/>
      <c r="AI114" s="814"/>
      <c r="AJ114" s="815"/>
      <c r="AK114" s="816">
        <v>59475</v>
      </c>
      <c r="AL114" s="814"/>
      <c r="AM114" s="814"/>
      <c r="AN114" s="814"/>
      <c r="AO114" s="815"/>
      <c r="AP114" s="784">
        <v>0.3</v>
      </c>
      <c r="AQ114" s="785"/>
      <c r="AR114" s="785"/>
      <c r="AS114" s="785"/>
      <c r="AT114" s="786"/>
      <c r="AU114" s="953"/>
      <c r="AV114" s="954"/>
      <c r="AW114" s="954"/>
      <c r="AX114" s="954"/>
      <c r="AY114" s="955"/>
      <c r="AZ114" s="797" t="s">
        <v>411</v>
      </c>
      <c r="BA114" s="798"/>
      <c r="BB114" s="798"/>
      <c r="BC114" s="798"/>
      <c r="BD114" s="798"/>
      <c r="BE114" s="798"/>
      <c r="BF114" s="798"/>
      <c r="BG114" s="798"/>
      <c r="BH114" s="798"/>
      <c r="BI114" s="798"/>
      <c r="BJ114" s="798"/>
      <c r="BK114" s="798"/>
      <c r="BL114" s="798"/>
      <c r="BM114" s="798"/>
      <c r="BN114" s="798"/>
      <c r="BO114" s="798"/>
      <c r="BP114" s="799"/>
      <c r="BQ114" s="800">
        <v>7038187</v>
      </c>
      <c r="BR114" s="801"/>
      <c r="BS114" s="801"/>
      <c r="BT114" s="801"/>
      <c r="BU114" s="801"/>
      <c r="BV114" s="801">
        <v>6527247</v>
      </c>
      <c r="BW114" s="801"/>
      <c r="BX114" s="801"/>
      <c r="BY114" s="801"/>
      <c r="BZ114" s="801"/>
      <c r="CA114" s="801">
        <v>6433354</v>
      </c>
      <c r="CB114" s="801"/>
      <c r="CC114" s="801"/>
      <c r="CD114" s="801"/>
      <c r="CE114" s="801"/>
      <c r="CF114" s="878">
        <v>28</v>
      </c>
      <c r="CG114" s="879"/>
      <c r="CH114" s="879"/>
      <c r="CI114" s="879"/>
      <c r="CJ114" s="879"/>
      <c r="CK114" s="947"/>
      <c r="CL114" s="896"/>
      <c r="CM114" s="833" t="s">
        <v>412</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401</v>
      </c>
      <c r="DH114" s="814"/>
      <c r="DI114" s="814"/>
      <c r="DJ114" s="814"/>
      <c r="DK114" s="815"/>
      <c r="DL114" s="816" t="s">
        <v>401</v>
      </c>
      <c r="DM114" s="814"/>
      <c r="DN114" s="814"/>
      <c r="DO114" s="814"/>
      <c r="DP114" s="815"/>
      <c r="DQ114" s="816" t="s">
        <v>401</v>
      </c>
      <c r="DR114" s="814"/>
      <c r="DS114" s="814"/>
      <c r="DT114" s="814"/>
      <c r="DU114" s="815"/>
      <c r="DV114" s="784" t="s">
        <v>401</v>
      </c>
      <c r="DW114" s="785"/>
      <c r="DX114" s="785"/>
      <c r="DY114" s="785"/>
      <c r="DZ114" s="786"/>
    </row>
    <row r="115" spans="1:130" s="197" customFormat="1" ht="26.25" customHeight="1">
      <c r="A115" s="934"/>
      <c r="B115" s="935"/>
      <c r="C115" s="798" t="s">
        <v>413</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401</v>
      </c>
      <c r="AB115" s="939"/>
      <c r="AC115" s="939"/>
      <c r="AD115" s="939"/>
      <c r="AE115" s="940"/>
      <c r="AF115" s="941" t="s">
        <v>401</v>
      </c>
      <c r="AG115" s="939"/>
      <c r="AH115" s="939"/>
      <c r="AI115" s="939"/>
      <c r="AJ115" s="940"/>
      <c r="AK115" s="941" t="s">
        <v>401</v>
      </c>
      <c r="AL115" s="939"/>
      <c r="AM115" s="939"/>
      <c r="AN115" s="939"/>
      <c r="AO115" s="940"/>
      <c r="AP115" s="942" t="s">
        <v>401</v>
      </c>
      <c r="AQ115" s="943"/>
      <c r="AR115" s="943"/>
      <c r="AS115" s="943"/>
      <c r="AT115" s="944"/>
      <c r="AU115" s="953"/>
      <c r="AV115" s="954"/>
      <c r="AW115" s="954"/>
      <c r="AX115" s="954"/>
      <c r="AY115" s="955"/>
      <c r="AZ115" s="797" t="s">
        <v>414</v>
      </c>
      <c r="BA115" s="798"/>
      <c r="BB115" s="798"/>
      <c r="BC115" s="798"/>
      <c r="BD115" s="798"/>
      <c r="BE115" s="798"/>
      <c r="BF115" s="798"/>
      <c r="BG115" s="798"/>
      <c r="BH115" s="798"/>
      <c r="BI115" s="798"/>
      <c r="BJ115" s="798"/>
      <c r="BK115" s="798"/>
      <c r="BL115" s="798"/>
      <c r="BM115" s="798"/>
      <c r="BN115" s="798"/>
      <c r="BO115" s="798"/>
      <c r="BP115" s="799"/>
      <c r="BQ115" s="800" t="s">
        <v>401</v>
      </c>
      <c r="BR115" s="801"/>
      <c r="BS115" s="801"/>
      <c r="BT115" s="801"/>
      <c r="BU115" s="801"/>
      <c r="BV115" s="801">
        <v>4020</v>
      </c>
      <c r="BW115" s="801"/>
      <c r="BX115" s="801"/>
      <c r="BY115" s="801"/>
      <c r="BZ115" s="801"/>
      <c r="CA115" s="801" t="s">
        <v>401</v>
      </c>
      <c r="CB115" s="801"/>
      <c r="CC115" s="801"/>
      <c r="CD115" s="801"/>
      <c r="CE115" s="801"/>
      <c r="CF115" s="878" t="s">
        <v>401</v>
      </c>
      <c r="CG115" s="879"/>
      <c r="CH115" s="879"/>
      <c r="CI115" s="879"/>
      <c r="CJ115" s="879"/>
      <c r="CK115" s="947"/>
      <c r="CL115" s="896"/>
      <c r="CM115" s="797" t="s">
        <v>415</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401</v>
      </c>
      <c r="DH115" s="814"/>
      <c r="DI115" s="814"/>
      <c r="DJ115" s="814"/>
      <c r="DK115" s="815"/>
      <c r="DL115" s="816" t="s">
        <v>401</v>
      </c>
      <c r="DM115" s="814"/>
      <c r="DN115" s="814"/>
      <c r="DO115" s="814"/>
      <c r="DP115" s="815"/>
      <c r="DQ115" s="816" t="s">
        <v>401</v>
      </c>
      <c r="DR115" s="814"/>
      <c r="DS115" s="814"/>
      <c r="DT115" s="814"/>
      <c r="DU115" s="815"/>
      <c r="DV115" s="784" t="s">
        <v>401</v>
      </c>
      <c r="DW115" s="785"/>
      <c r="DX115" s="785"/>
      <c r="DY115" s="785"/>
      <c r="DZ115" s="786"/>
    </row>
    <row r="116" spans="1:130" s="197" customFormat="1" ht="26.25" customHeight="1">
      <c r="A116" s="936"/>
      <c r="B116" s="937"/>
      <c r="C116" s="876" t="s">
        <v>416</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401</v>
      </c>
      <c r="AB116" s="814"/>
      <c r="AC116" s="814"/>
      <c r="AD116" s="814"/>
      <c r="AE116" s="815"/>
      <c r="AF116" s="816">
        <v>1764</v>
      </c>
      <c r="AG116" s="814"/>
      <c r="AH116" s="814"/>
      <c r="AI116" s="814"/>
      <c r="AJ116" s="815"/>
      <c r="AK116" s="816">
        <v>592</v>
      </c>
      <c r="AL116" s="814"/>
      <c r="AM116" s="814"/>
      <c r="AN116" s="814"/>
      <c r="AO116" s="815"/>
      <c r="AP116" s="784">
        <v>0</v>
      </c>
      <c r="AQ116" s="785"/>
      <c r="AR116" s="785"/>
      <c r="AS116" s="785"/>
      <c r="AT116" s="786"/>
      <c r="AU116" s="953"/>
      <c r="AV116" s="954"/>
      <c r="AW116" s="954"/>
      <c r="AX116" s="954"/>
      <c r="AY116" s="955"/>
      <c r="AZ116" s="797" t="s">
        <v>417</v>
      </c>
      <c r="BA116" s="798"/>
      <c r="BB116" s="798"/>
      <c r="BC116" s="798"/>
      <c r="BD116" s="798"/>
      <c r="BE116" s="798"/>
      <c r="BF116" s="798"/>
      <c r="BG116" s="798"/>
      <c r="BH116" s="798"/>
      <c r="BI116" s="798"/>
      <c r="BJ116" s="798"/>
      <c r="BK116" s="798"/>
      <c r="BL116" s="798"/>
      <c r="BM116" s="798"/>
      <c r="BN116" s="798"/>
      <c r="BO116" s="798"/>
      <c r="BP116" s="799"/>
      <c r="BQ116" s="800" t="s">
        <v>401</v>
      </c>
      <c r="BR116" s="801"/>
      <c r="BS116" s="801"/>
      <c r="BT116" s="801"/>
      <c r="BU116" s="801"/>
      <c r="BV116" s="801" t="s">
        <v>401</v>
      </c>
      <c r="BW116" s="801"/>
      <c r="BX116" s="801"/>
      <c r="BY116" s="801"/>
      <c r="BZ116" s="801"/>
      <c r="CA116" s="801" t="s">
        <v>401</v>
      </c>
      <c r="CB116" s="801"/>
      <c r="CC116" s="801"/>
      <c r="CD116" s="801"/>
      <c r="CE116" s="801"/>
      <c r="CF116" s="878" t="s">
        <v>401</v>
      </c>
      <c r="CG116" s="879"/>
      <c r="CH116" s="879"/>
      <c r="CI116" s="879"/>
      <c r="CJ116" s="879"/>
      <c r="CK116" s="947"/>
      <c r="CL116" s="896"/>
      <c r="CM116" s="833" t="s">
        <v>418</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401</v>
      </c>
      <c r="DH116" s="814"/>
      <c r="DI116" s="814"/>
      <c r="DJ116" s="814"/>
      <c r="DK116" s="815"/>
      <c r="DL116" s="816" t="s">
        <v>401</v>
      </c>
      <c r="DM116" s="814"/>
      <c r="DN116" s="814"/>
      <c r="DO116" s="814"/>
      <c r="DP116" s="815"/>
      <c r="DQ116" s="816" t="s">
        <v>401</v>
      </c>
      <c r="DR116" s="814"/>
      <c r="DS116" s="814"/>
      <c r="DT116" s="814"/>
      <c r="DU116" s="815"/>
      <c r="DV116" s="784" t="s">
        <v>401</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419</v>
      </c>
      <c r="Z117" s="919"/>
      <c r="AA117" s="924">
        <v>3428749</v>
      </c>
      <c r="AB117" s="925"/>
      <c r="AC117" s="925"/>
      <c r="AD117" s="925"/>
      <c r="AE117" s="926"/>
      <c r="AF117" s="928">
        <v>3506413</v>
      </c>
      <c r="AG117" s="925"/>
      <c r="AH117" s="925"/>
      <c r="AI117" s="925"/>
      <c r="AJ117" s="926"/>
      <c r="AK117" s="928">
        <v>3472753</v>
      </c>
      <c r="AL117" s="925"/>
      <c r="AM117" s="925"/>
      <c r="AN117" s="925"/>
      <c r="AO117" s="926"/>
      <c r="AP117" s="929"/>
      <c r="AQ117" s="930"/>
      <c r="AR117" s="930"/>
      <c r="AS117" s="930"/>
      <c r="AT117" s="931"/>
      <c r="AU117" s="953"/>
      <c r="AV117" s="954"/>
      <c r="AW117" s="954"/>
      <c r="AX117" s="954"/>
      <c r="AY117" s="955"/>
      <c r="AZ117" s="875" t="s">
        <v>420</v>
      </c>
      <c r="BA117" s="876"/>
      <c r="BB117" s="876"/>
      <c r="BC117" s="876"/>
      <c r="BD117" s="876"/>
      <c r="BE117" s="876"/>
      <c r="BF117" s="876"/>
      <c r="BG117" s="876"/>
      <c r="BH117" s="876"/>
      <c r="BI117" s="876"/>
      <c r="BJ117" s="876"/>
      <c r="BK117" s="876"/>
      <c r="BL117" s="876"/>
      <c r="BM117" s="876"/>
      <c r="BN117" s="876"/>
      <c r="BO117" s="876"/>
      <c r="BP117" s="877"/>
      <c r="BQ117" s="887" t="s">
        <v>107</v>
      </c>
      <c r="BR117" s="888"/>
      <c r="BS117" s="888"/>
      <c r="BT117" s="888"/>
      <c r="BU117" s="888"/>
      <c r="BV117" s="888" t="s">
        <v>107</v>
      </c>
      <c r="BW117" s="888"/>
      <c r="BX117" s="888"/>
      <c r="BY117" s="888"/>
      <c r="BZ117" s="888"/>
      <c r="CA117" s="888" t="s">
        <v>107</v>
      </c>
      <c r="CB117" s="888"/>
      <c r="CC117" s="888"/>
      <c r="CD117" s="888"/>
      <c r="CE117" s="888"/>
      <c r="CF117" s="878" t="s">
        <v>107</v>
      </c>
      <c r="CG117" s="879"/>
      <c r="CH117" s="879"/>
      <c r="CI117" s="879"/>
      <c r="CJ117" s="879"/>
      <c r="CK117" s="947"/>
      <c r="CL117" s="896"/>
      <c r="CM117" s="833" t="s">
        <v>421</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107</v>
      </c>
      <c r="DH117" s="814"/>
      <c r="DI117" s="814"/>
      <c r="DJ117" s="814"/>
      <c r="DK117" s="815"/>
      <c r="DL117" s="816" t="s">
        <v>107</v>
      </c>
      <c r="DM117" s="814"/>
      <c r="DN117" s="814"/>
      <c r="DO117" s="814"/>
      <c r="DP117" s="815"/>
      <c r="DQ117" s="816" t="s">
        <v>107</v>
      </c>
      <c r="DR117" s="814"/>
      <c r="DS117" s="814"/>
      <c r="DT117" s="814"/>
      <c r="DU117" s="815"/>
      <c r="DV117" s="784" t="s">
        <v>107</v>
      </c>
      <c r="DW117" s="785"/>
      <c r="DX117" s="785"/>
      <c r="DY117" s="785"/>
      <c r="DZ117" s="786"/>
    </row>
    <row r="118" spans="1:130" s="197" customFormat="1" ht="26.25" customHeight="1">
      <c r="A118" s="917" t="s">
        <v>393</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391</v>
      </c>
      <c r="AB118" s="918"/>
      <c r="AC118" s="918"/>
      <c r="AD118" s="918"/>
      <c r="AE118" s="919"/>
      <c r="AF118" s="920" t="s">
        <v>283</v>
      </c>
      <c r="AG118" s="918"/>
      <c r="AH118" s="918"/>
      <c r="AI118" s="918"/>
      <c r="AJ118" s="919"/>
      <c r="AK118" s="920" t="s">
        <v>282</v>
      </c>
      <c r="AL118" s="918"/>
      <c r="AM118" s="918"/>
      <c r="AN118" s="918"/>
      <c r="AO118" s="919"/>
      <c r="AP118" s="921" t="s">
        <v>392</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422</v>
      </c>
      <c r="BP118" s="868"/>
      <c r="BQ118" s="887">
        <v>46123899</v>
      </c>
      <c r="BR118" s="888"/>
      <c r="BS118" s="888"/>
      <c r="BT118" s="888"/>
      <c r="BU118" s="888"/>
      <c r="BV118" s="888">
        <v>46766032</v>
      </c>
      <c r="BW118" s="888"/>
      <c r="BX118" s="888"/>
      <c r="BY118" s="888"/>
      <c r="BZ118" s="888"/>
      <c r="CA118" s="888">
        <v>48021405</v>
      </c>
      <c r="CB118" s="888"/>
      <c r="CC118" s="888"/>
      <c r="CD118" s="888"/>
      <c r="CE118" s="888"/>
      <c r="CF118" s="773"/>
      <c r="CG118" s="774"/>
      <c r="CH118" s="774"/>
      <c r="CI118" s="774"/>
      <c r="CJ118" s="871"/>
      <c r="CK118" s="947"/>
      <c r="CL118" s="896"/>
      <c r="CM118" s="833" t="s">
        <v>423</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107</v>
      </c>
      <c r="DH118" s="814"/>
      <c r="DI118" s="814"/>
      <c r="DJ118" s="814"/>
      <c r="DK118" s="815"/>
      <c r="DL118" s="816" t="s">
        <v>107</v>
      </c>
      <c r="DM118" s="814"/>
      <c r="DN118" s="814"/>
      <c r="DO118" s="814"/>
      <c r="DP118" s="815"/>
      <c r="DQ118" s="816" t="s">
        <v>107</v>
      </c>
      <c r="DR118" s="814"/>
      <c r="DS118" s="814"/>
      <c r="DT118" s="814"/>
      <c r="DU118" s="815"/>
      <c r="DV118" s="784" t="s">
        <v>107</v>
      </c>
      <c r="DW118" s="785"/>
      <c r="DX118" s="785"/>
      <c r="DY118" s="785"/>
      <c r="DZ118" s="786"/>
    </row>
    <row r="119" spans="1:130" s="197" customFormat="1" ht="26.25" customHeight="1">
      <c r="A119" s="893" t="s">
        <v>396</v>
      </c>
      <c r="B119" s="894"/>
      <c r="C119" s="899" t="s">
        <v>397</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107</v>
      </c>
      <c r="AB119" s="903"/>
      <c r="AC119" s="903"/>
      <c r="AD119" s="903"/>
      <c r="AE119" s="904"/>
      <c r="AF119" s="905" t="s">
        <v>107</v>
      </c>
      <c r="AG119" s="903"/>
      <c r="AH119" s="903"/>
      <c r="AI119" s="903"/>
      <c r="AJ119" s="904"/>
      <c r="AK119" s="905" t="s">
        <v>107</v>
      </c>
      <c r="AL119" s="903"/>
      <c r="AM119" s="903"/>
      <c r="AN119" s="903"/>
      <c r="AO119" s="904"/>
      <c r="AP119" s="906" t="s">
        <v>107</v>
      </c>
      <c r="AQ119" s="907"/>
      <c r="AR119" s="907"/>
      <c r="AS119" s="907"/>
      <c r="AT119" s="908"/>
      <c r="AU119" s="909" t="s">
        <v>424</v>
      </c>
      <c r="AV119" s="910"/>
      <c r="AW119" s="910"/>
      <c r="AX119" s="910"/>
      <c r="AY119" s="911"/>
      <c r="AZ119" s="846" t="s">
        <v>425</v>
      </c>
      <c r="BA119" s="788"/>
      <c r="BB119" s="788"/>
      <c r="BC119" s="788"/>
      <c r="BD119" s="788"/>
      <c r="BE119" s="788"/>
      <c r="BF119" s="788"/>
      <c r="BG119" s="788"/>
      <c r="BH119" s="788"/>
      <c r="BI119" s="788"/>
      <c r="BJ119" s="788"/>
      <c r="BK119" s="788"/>
      <c r="BL119" s="788"/>
      <c r="BM119" s="788"/>
      <c r="BN119" s="788"/>
      <c r="BO119" s="788"/>
      <c r="BP119" s="789"/>
      <c r="BQ119" s="829">
        <v>12518633</v>
      </c>
      <c r="BR119" s="830"/>
      <c r="BS119" s="830"/>
      <c r="BT119" s="830"/>
      <c r="BU119" s="830"/>
      <c r="BV119" s="830">
        <v>13411667</v>
      </c>
      <c r="BW119" s="830"/>
      <c r="BX119" s="830"/>
      <c r="BY119" s="830"/>
      <c r="BZ119" s="830"/>
      <c r="CA119" s="830">
        <v>14725061</v>
      </c>
      <c r="CB119" s="830"/>
      <c r="CC119" s="830"/>
      <c r="CD119" s="830"/>
      <c r="CE119" s="830"/>
      <c r="CF119" s="891">
        <v>64</v>
      </c>
      <c r="CG119" s="892"/>
      <c r="CH119" s="892"/>
      <c r="CI119" s="892"/>
      <c r="CJ119" s="892"/>
      <c r="CK119" s="948"/>
      <c r="CL119" s="898"/>
      <c r="CM119" s="855" t="s">
        <v>426</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107</v>
      </c>
      <c r="DH119" s="747"/>
      <c r="DI119" s="747"/>
      <c r="DJ119" s="747"/>
      <c r="DK119" s="748"/>
      <c r="DL119" s="749" t="s">
        <v>107</v>
      </c>
      <c r="DM119" s="747"/>
      <c r="DN119" s="747"/>
      <c r="DO119" s="747"/>
      <c r="DP119" s="748"/>
      <c r="DQ119" s="749" t="s">
        <v>107</v>
      </c>
      <c r="DR119" s="747"/>
      <c r="DS119" s="747"/>
      <c r="DT119" s="747"/>
      <c r="DU119" s="748"/>
      <c r="DV119" s="837" t="s">
        <v>107</v>
      </c>
      <c r="DW119" s="838"/>
      <c r="DX119" s="838"/>
      <c r="DY119" s="838"/>
      <c r="DZ119" s="839"/>
    </row>
    <row r="120" spans="1:130" s="197" customFormat="1" ht="26.25" customHeight="1">
      <c r="A120" s="895"/>
      <c r="B120" s="896"/>
      <c r="C120" s="833" t="s">
        <v>402</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107</v>
      </c>
      <c r="AB120" s="814"/>
      <c r="AC120" s="814"/>
      <c r="AD120" s="814"/>
      <c r="AE120" s="815"/>
      <c r="AF120" s="816" t="s">
        <v>107</v>
      </c>
      <c r="AG120" s="814"/>
      <c r="AH120" s="814"/>
      <c r="AI120" s="814"/>
      <c r="AJ120" s="815"/>
      <c r="AK120" s="816" t="s">
        <v>107</v>
      </c>
      <c r="AL120" s="814"/>
      <c r="AM120" s="814"/>
      <c r="AN120" s="814"/>
      <c r="AO120" s="815"/>
      <c r="AP120" s="784" t="s">
        <v>107</v>
      </c>
      <c r="AQ120" s="785"/>
      <c r="AR120" s="785"/>
      <c r="AS120" s="785"/>
      <c r="AT120" s="786"/>
      <c r="AU120" s="912"/>
      <c r="AV120" s="913"/>
      <c r="AW120" s="913"/>
      <c r="AX120" s="913"/>
      <c r="AY120" s="914"/>
      <c r="AZ120" s="797" t="s">
        <v>427</v>
      </c>
      <c r="BA120" s="798"/>
      <c r="BB120" s="798"/>
      <c r="BC120" s="798"/>
      <c r="BD120" s="798"/>
      <c r="BE120" s="798"/>
      <c r="BF120" s="798"/>
      <c r="BG120" s="798"/>
      <c r="BH120" s="798"/>
      <c r="BI120" s="798"/>
      <c r="BJ120" s="798"/>
      <c r="BK120" s="798"/>
      <c r="BL120" s="798"/>
      <c r="BM120" s="798"/>
      <c r="BN120" s="798"/>
      <c r="BO120" s="798"/>
      <c r="BP120" s="799"/>
      <c r="BQ120" s="800">
        <v>7585314</v>
      </c>
      <c r="BR120" s="801"/>
      <c r="BS120" s="801"/>
      <c r="BT120" s="801"/>
      <c r="BU120" s="801"/>
      <c r="BV120" s="801">
        <v>7119384</v>
      </c>
      <c r="BW120" s="801"/>
      <c r="BX120" s="801"/>
      <c r="BY120" s="801"/>
      <c r="BZ120" s="801"/>
      <c r="CA120" s="801">
        <v>6960852</v>
      </c>
      <c r="CB120" s="801"/>
      <c r="CC120" s="801"/>
      <c r="CD120" s="801"/>
      <c r="CE120" s="801"/>
      <c r="CF120" s="878">
        <v>30.3</v>
      </c>
      <c r="CG120" s="879"/>
      <c r="CH120" s="879"/>
      <c r="CI120" s="879"/>
      <c r="CJ120" s="879"/>
      <c r="CK120" s="880" t="s">
        <v>428</v>
      </c>
      <c r="CL120" s="840"/>
      <c r="CM120" s="840"/>
      <c r="CN120" s="840"/>
      <c r="CO120" s="841"/>
      <c r="CP120" s="884" t="s">
        <v>376</v>
      </c>
      <c r="CQ120" s="885"/>
      <c r="CR120" s="885"/>
      <c r="CS120" s="885"/>
      <c r="CT120" s="885"/>
      <c r="CU120" s="885"/>
      <c r="CV120" s="885"/>
      <c r="CW120" s="885"/>
      <c r="CX120" s="885"/>
      <c r="CY120" s="885"/>
      <c r="CZ120" s="885"/>
      <c r="DA120" s="885"/>
      <c r="DB120" s="885"/>
      <c r="DC120" s="885"/>
      <c r="DD120" s="885"/>
      <c r="DE120" s="885"/>
      <c r="DF120" s="886"/>
      <c r="DG120" s="829">
        <v>2916654</v>
      </c>
      <c r="DH120" s="830"/>
      <c r="DI120" s="830"/>
      <c r="DJ120" s="830"/>
      <c r="DK120" s="830"/>
      <c r="DL120" s="830">
        <v>2816956</v>
      </c>
      <c r="DM120" s="830"/>
      <c r="DN120" s="830"/>
      <c r="DO120" s="830"/>
      <c r="DP120" s="830"/>
      <c r="DQ120" s="830">
        <v>2711688</v>
      </c>
      <c r="DR120" s="830"/>
      <c r="DS120" s="830"/>
      <c r="DT120" s="830"/>
      <c r="DU120" s="830"/>
      <c r="DV120" s="831">
        <v>11.8</v>
      </c>
      <c r="DW120" s="831"/>
      <c r="DX120" s="831"/>
      <c r="DY120" s="831"/>
      <c r="DZ120" s="832"/>
    </row>
    <row r="121" spans="1:130" s="197" customFormat="1" ht="26.25" customHeight="1">
      <c r="A121" s="895"/>
      <c r="B121" s="896"/>
      <c r="C121" s="872" t="s">
        <v>429</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107</v>
      </c>
      <c r="AB121" s="814"/>
      <c r="AC121" s="814"/>
      <c r="AD121" s="814"/>
      <c r="AE121" s="815"/>
      <c r="AF121" s="816" t="s">
        <v>107</v>
      </c>
      <c r="AG121" s="814"/>
      <c r="AH121" s="814"/>
      <c r="AI121" s="814"/>
      <c r="AJ121" s="815"/>
      <c r="AK121" s="816" t="s">
        <v>107</v>
      </c>
      <c r="AL121" s="814"/>
      <c r="AM121" s="814"/>
      <c r="AN121" s="814"/>
      <c r="AO121" s="815"/>
      <c r="AP121" s="784" t="s">
        <v>107</v>
      </c>
      <c r="AQ121" s="785"/>
      <c r="AR121" s="785"/>
      <c r="AS121" s="785"/>
      <c r="AT121" s="786"/>
      <c r="AU121" s="912"/>
      <c r="AV121" s="913"/>
      <c r="AW121" s="913"/>
      <c r="AX121" s="913"/>
      <c r="AY121" s="914"/>
      <c r="AZ121" s="875" t="s">
        <v>430</v>
      </c>
      <c r="BA121" s="876"/>
      <c r="BB121" s="876"/>
      <c r="BC121" s="876"/>
      <c r="BD121" s="876"/>
      <c r="BE121" s="876"/>
      <c r="BF121" s="876"/>
      <c r="BG121" s="876"/>
      <c r="BH121" s="876"/>
      <c r="BI121" s="876"/>
      <c r="BJ121" s="876"/>
      <c r="BK121" s="876"/>
      <c r="BL121" s="876"/>
      <c r="BM121" s="876"/>
      <c r="BN121" s="876"/>
      <c r="BO121" s="876"/>
      <c r="BP121" s="877"/>
      <c r="BQ121" s="887">
        <v>29519372</v>
      </c>
      <c r="BR121" s="888"/>
      <c r="BS121" s="888"/>
      <c r="BT121" s="888"/>
      <c r="BU121" s="888"/>
      <c r="BV121" s="888">
        <v>30809980</v>
      </c>
      <c r="BW121" s="888"/>
      <c r="BX121" s="888"/>
      <c r="BY121" s="888"/>
      <c r="BZ121" s="888"/>
      <c r="CA121" s="888">
        <v>31988731</v>
      </c>
      <c r="CB121" s="888"/>
      <c r="CC121" s="888"/>
      <c r="CD121" s="888"/>
      <c r="CE121" s="888"/>
      <c r="CF121" s="889">
        <v>139.1</v>
      </c>
      <c r="CG121" s="890"/>
      <c r="CH121" s="890"/>
      <c r="CI121" s="890"/>
      <c r="CJ121" s="890"/>
      <c r="CK121" s="881"/>
      <c r="CL121" s="842"/>
      <c r="CM121" s="842"/>
      <c r="CN121" s="842"/>
      <c r="CO121" s="843"/>
      <c r="CP121" s="858" t="s">
        <v>375</v>
      </c>
      <c r="CQ121" s="859"/>
      <c r="CR121" s="859"/>
      <c r="CS121" s="859"/>
      <c r="CT121" s="859"/>
      <c r="CU121" s="859"/>
      <c r="CV121" s="859"/>
      <c r="CW121" s="859"/>
      <c r="CX121" s="859"/>
      <c r="CY121" s="859"/>
      <c r="CZ121" s="859"/>
      <c r="DA121" s="859"/>
      <c r="DB121" s="859"/>
      <c r="DC121" s="859"/>
      <c r="DD121" s="859"/>
      <c r="DE121" s="859"/>
      <c r="DF121" s="860"/>
      <c r="DG121" s="800">
        <v>9677</v>
      </c>
      <c r="DH121" s="801"/>
      <c r="DI121" s="801"/>
      <c r="DJ121" s="801"/>
      <c r="DK121" s="801"/>
      <c r="DL121" s="801">
        <v>9244</v>
      </c>
      <c r="DM121" s="801"/>
      <c r="DN121" s="801"/>
      <c r="DO121" s="801"/>
      <c r="DP121" s="801"/>
      <c r="DQ121" s="801">
        <v>8763</v>
      </c>
      <c r="DR121" s="801"/>
      <c r="DS121" s="801"/>
      <c r="DT121" s="801"/>
      <c r="DU121" s="801"/>
      <c r="DV121" s="853">
        <v>0</v>
      </c>
      <c r="DW121" s="853"/>
      <c r="DX121" s="853"/>
      <c r="DY121" s="853"/>
      <c r="DZ121" s="854"/>
    </row>
    <row r="122" spans="1:130" s="197" customFormat="1" ht="26.25" customHeight="1">
      <c r="A122" s="895"/>
      <c r="B122" s="896"/>
      <c r="C122" s="833" t="s">
        <v>412</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107</v>
      </c>
      <c r="AB122" s="814"/>
      <c r="AC122" s="814"/>
      <c r="AD122" s="814"/>
      <c r="AE122" s="815"/>
      <c r="AF122" s="816" t="s">
        <v>107</v>
      </c>
      <c r="AG122" s="814"/>
      <c r="AH122" s="814"/>
      <c r="AI122" s="814"/>
      <c r="AJ122" s="815"/>
      <c r="AK122" s="816" t="s">
        <v>107</v>
      </c>
      <c r="AL122" s="814"/>
      <c r="AM122" s="814"/>
      <c r="AN122" s="814"/>
      <c r="AO122" s="815"/>
      <c r="AP122" s="784" t="s">
        <v>107</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431</v>
      </c>
      <c r="BP122" s="868"/>
      <c r="BQ122" s="869">
        <v>49623319</v>
      </c>
      <c r="BR122" s="870"/>
      <c r="BS122" s="870"/>
      <c r="BT122" s="870"/>
      <c r="BU122" s="870"/>
      <c r="BV122" s="870">
        <v>51341031</v>
      </c>
      <c r="BW122" s="870"/>
      <c r="BX122" s="870"/>
      <c r="BY122" s="870"/>
      <c r="BZ122" s="870"/>
      <c r="CA122" s="870">
        <v>53674644</v>
      </c>
      <c r="CB122" s="870"/>
      <c r="CC122" s="870"/>
      <c r="CD122" s="870"/>
      <c r="CE122" s="870"/>
      <c r="CF122" s="773"/>
      <c r="CG122" s="774"/>
      <c r="CH122" s="774"/>
      <c r="CI122" s="774"/>
      <c r="CJ122" s="871"/>
      <c r="CK122" s="881"/>
      <c r="CL122" s="842"/>
      <c r="CM122" s="842"/>
      <c r="CN122" s="842"/>
      <c r="CO122" s="843"/>
      <c r="CP122" s="858" t="s">
        <v>432</v>
      </c>
      <c r="CQ122" s="859"/>
      <c r="CR122" s="859"/>
      <c r="CS122" s="859"/>
      <c r="CT122" s="859"/>
      <c r="CU122" s="859"/>
      <c r="CV122" s="859"/>
      <c r="CW122" s="859"/>
      <c r="CX122" s="859"/>
      <c r="CY122" s="859"/>
      <c r="CZ122" s="859"/>
      <c r="DA122" s="859"/>
      <c r="DB122" s="859"/>
      <c r="DC122" s="859"/>
      <c r="DD122" s="859"/>
      <c r="DE122" s="859"/>
      <c r="DF122" s="860"/>
      <c r="DG122" s="800" t="s">
        <v>433</v>
      </c>
      <c r="DH122" s="801"/>
      <c r="DI122" s="801"/>
      <c r="DJ122" s="801"/>
      <c r="DK122" s="801"/>
      <c r="DL122" s="801" t="s">
        <v>433</v>
      </c>
      <c r="DM122" s="801"/>
      <c r="DN122" s="801"/>
      <c r="DO122" s="801"/>
      <c r="DP122" s="801"/>
      <c r="DQ122" s="801" t="s">
        <v>433</v>
      </c>
      <c r="DR122" s="801"/>
      <c r="DS122" s="801"/>
      <c r="DT122" s="801"/>
      <c r="DU122" s="801"/>
      <c r="DV122" s="853" t="s">
        <v>433</v>
      </c>
      <c r="DW122" s="853"/>
      <c r="DX122" s="853"/>
      <c r="DY122" s="853"/>
      <c r="DZ122" s="854"/>
    </row>
    <row r="123" spans="1:130" s="197" customFormat="1" ht="26.25" customHeight="1" thickBot="1">
      <c r="A123" s="895"/>
      <c r="B123" s="896"/>
      <c r="C123" s="833" t="s">
        <v>418</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433</v>
      </c>
      <c r="AB123" s="814"/>
      <c r="AC123" s="814"/>
      <c r="AD123" s="814"/>
      <c r="AE123" s="815"/>
      <c r="AF123" s="816" t="s">
        <v>433</v>
      </c>
      <c r="AG123" s="814"/>
      <c r="AH123" s="814"/>
      <c r="AI123" s="814"/>
      <c r="AJ123" s="815"/>
      <c r="AK123" s="816" t="s">
        <v>433</v>
      </c>
      <c r="AL123" s="814"/>
      <c r="AM123" s="814"/>
      <c r="AN123" s="814"/>
      <c r="AO123" s="815"/>
      <c r="AP123" s="784" t="s">
        <v>433</v>
      </c>
      <c r="AQ123" s="785"/>
      <c r="AR123" s="785"/>
      <c r="AS123" s="785"/>
      <c r="AT123" s="786"/>
      <c r="AU123" s="864" t="s">
        <v>434</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433</v>
      </c>
      <c r="BR123" s="862"/>
      <c r="BS123" s="862"/>
      <c r="BT123" s="862"/>
      <c r="BU123" s="862"/>
      <c r="BV123" s="862" t="s">
        <v>433</v>
      </c>
      <c r="BW123" s="862"/>
      <c r="BX123" s="862"/>
      <c r="BY123" s="862"/>
      <c r="BZ123" s="862"/>
      <c r="CA123" s="862" t="s">
        <v>433</v>
      </c>
      <c r="CB123" s="862"/>
      <c r="CC123" s="862"/>
      <c r="CD123" s="862"/>
      <c r="CE123" s="862"/>
      <c r="CF123" s="760"/>
      <c r="CG123" s="761"/>
      <c r="CH123" s="761"/>
      <c r="CI123" s="761"/>
      <c r="CJ123" s="863"/>
      <c r="CK123" s="881"/>
      <c r="CL123" s="842"/>
      <c r="CM123" s="842"/>
      <c r="CN123" s="842"/>
      <c r="CO123" s="843"/>
      <c r="CP123" s="858" t="s">
        <v>435</v>
      </c>
      <c r="CQ123" s="859"/>
      <c r="CR123" s="859"/>
      <c r="CS123" s="859"/>
      <c r="CT123" s="859"/>
      <c r="CU123" s="859"/>
      <c r="CV123" s="859"/>
      <c r="CW123" s="859"/>
      <c r="CX123" s="859"/>
      <c r="CY123" s="859"/>
      <c r="CZ123" s="859"/>
      <c r="DA123" s="859"/>
      <c r="DB123" s="859"/>
      <c r="DC123" s="859"/>
      <c r="DD123" s="859"/>
      <c r="DE123" s="859"/>
      <c r="DF123" s="860"/>
      <c r="DG123" s="813" t="s">
        <v>433</v>
      </c>
      <c r="DH123" s="814"/>
      <c r="DI123" s="814"/>
      <c r="DJ123" s="814"/>
      <c r="DK123" s="815"/>
      <c r="DL123" s="816" t="s">
        <v>433</v>
      </c>
      <c r="DM123" s="814"/>
      <c r="DN123" s="814"/>
      <c r="DO123" s="814"/>
      <c r="DP123" s="815"/>
      <c r="DQ123" s="816" t="s">
        <v>433</v>
      </c>
      <c r="DR123" s="814"/>
      <c r="DS123" s="814"/>
      <c r="DT123" s="814"/>
      <c r="DU123" s="815"/>
      <c r="DV123" s="784" t="s">
        <v>433</v>
      </c>
      <c r="DW123" s="785"/>
      <c r="DX123" s="785"/>
      <c r="DY123" s="785"/>
      <c r="DZ123" s="786"/>
    </row>
    <row r="124" spans="1:130" s="197" customFormat="1" ht="26.25" customHeight="1">
      <c r="A124" s="895"/>
      <c r="B124" s="896"/>
      <c r="C124" s="833" t="s">
        <v>421</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433</v>
      </c>
      <c r="AB124" s="814"/>
      <c r="AC124" s="814"/>
      <c r="AD124" s="814"/>
      <c r="AE124" s="815"/>
      <c r="AF124" s="816" t="s">
        <v>433</v>
      </c>
      <c r="AG124" s="814"/>
      <c r="AH124" s="814"/>
      <c r="AI124" s="814"/>
      <c r="AJ124" s="815"/>
      <c r="AK124" s="816" t="s">
        <v>433</v>
      </c>
      <c r="AL124" s="814"/>
      <c r="AM124" s="814"/>
      <c r="AN124" s="814"/>
      <c r="AO124" s="815"/>
      <c r="AP124" s="784" t="s">
        <v>433</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436</v>
      </c>
      <c r="CQ124" s="859"/>
      <c r="CR124" s="859"/>
      <c r="CS124" s="859"/>
      <c r="CT124" s="859"/>
      <c r="CU124" s="859"/>
      <c r="CV124" s="859"/>
      <c r="CW124" s="859"/>
      <c r="CX124" s="859"/>
      <c r="CY124" s="859"/>
      <c r="CZ124" s="859"/>
      <c r="DA124" s="859"/>
      <c r="DB124" s="859"/>
      <c r="DC124" s="859"/>
      <c r="DD124" s="859"/>
      <c r="DE124" s="859"/>
      <c r="DF124" s="860"/>
      <c r="DG124" s="746" t="s">
        <v>433</v>
      </c>
      <c r="DH124" s="747"/>
      <c r="DI124" s="747"/>
      <c r="DJ124" s="747"/>
      <c r="DK124" s="748"/>
      <c r="DL124" s="749" t="s">
        <v>433</v>
      </c>
      <c r="DM124" s="747"/>
      <c r="DN124" s="747"/>
      <c r="DO124" s="747"/>
      <c r="DP124" s="748"/>
      <c r="DQ124" s="749" t="s">
        <v>433</v>
      </c>
      <c r="DR124" s="747"/>
      <c r="DS124" s="747"/>
      <c r="DT124" s="747"/>
      <c r="DU124" s="748"/>
      <c r="DV124" s="837" t="s">
        <v>433</v>
      </c>
      <c r="DW124" s="838"/>
      <c r="DX124" s="838"/>
      <c r="DY124" s="838"/>
      <c r="DZ124" s="839"/>
    </row>
    <row r="125" spans="1:130" s="197" customFormat="1" ht="26.25" customHeight="1" thickBot="1">
      <c r="A125" s="895"/>
      <c r="B125" s="896"/>
      <c r="C125" s="833" t="s">
        <v>423</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433</v>
      </c>
      <c r="AB125" s="814"/>
      <c r="AC125" s="814"/>
      <c r="AD125" s="814"/>
      <c r="AE125" s="815"/>
      <c r="AF125" s="816" t="s">
        <v>433</v>
      </c>
      <c r="AG125" s="814"/>
      <c r="AH125" s="814"/>
      <c r="AI125" s="814"/>
      <c r="AJ125" s="815"/>
      <c r="AK125" s="816" t="s">
        <v>433</v>
      </c>
      <c r="AL125" s="814"/>
      <c r="AM125" s="814"/>
      <c r="AN125" s="814"/>
      <c r="AO125" s="815"/>
      <c r="AP125" s="784" t="s">
        <v>433</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437</v>
      </c>
      <c r="CL125" s="840"/>
      <c r="CM125" s="840"/>
      <c r="CN125" s="840"/>
      <c r="CO125" s="841"/>
      <c r="CP125" s="846" t="s">
        <v>438</v>
      </c>
      <c r="CQ125" s="788"/>
      <c r="CR125" s="788"/>
      <c r="CS125" s="788"/>
      <c r="CT125" s="788"/>
      <c r="CU125" s="788"/>
      <c r="CV125" s="788"/>
      <c r="CW125" s="788"/>
      <c r="CX125" s="788"/>
      <c r="CY125" s="788"/>
      <c r="CZ125" s="788"/>
      <c r="DA125" s="788"/>
      <c r="DB125" s="788"/>
      <c r="DC125" s="788"/>
      <c r="DD125" s="788"/>
      <c r="DE125" s="788"/>
      <c r="DF125" s="789"/>
      <c r="DG125" s="829" t="s">
        <v>433</v>
      </c>
      <c r="DH125" s="830"/>
      <c r="DI125" s="830"/>
      <c r="DJ125" s="830"/>
      <c r="DK125" s="830"/>
      <c r="DL125" s="830" t="s">
        <v>433</v>
      </c>
      <c r="DM125" s="830"/>
      <c r="DN125" s="830"/>
      <c r="DO125" s="830"/>
      <c r="DP125" s="830"/>
      <c r="DQ125" s="830" t="s">
        <v>433</v>
      </c>
      <c r="DR125" s="830"/>
      <c r="DS125" s="830"/>
      <c r="DT125" s="830"/>
      <c r="DU125" s="830"/>
      <c r="DV125" s="831" t="s">
        <v>433</v>
      </c>
      <c r="DW125" s="831"/>
      <c r="DX125" s="831"/>
      <c r="DY125" s="831"/>
      <c r="DZ125" s="832"/>
    </row>
    <row r="126" spans="1:130" s="197" customFormat="1" ht="26.25" customHeight="1">
      <c r="A126" s="895"/>
      <c r="B126" s="896"/>
      <c r="C126" s="833" t="s">
        <v>426</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433</v>
      </c>
      <c r="AB126" s="814"/>
      <c r="AC126" s="814"/>
      <c r="AD126" s="814"/>
      <c r="AE126" s="815"/>
      <c r="AF126" s="816" t="s">
        <v>433</v>
      </c>
      <c r="AG126" s="814"/>
      <c r="AH126" s="814"/>
      <c r="AI126" s="814"/>
      <c r="AJ126" s="815"/>
      <c r="AK126" s="816" t="s">
        <v>433</v>
      </c>
      <c r="AL126" s="814"/>
      <c r="AM126" s="814"/>
      <c r="AN126" s="814"/>
      <c r="AO126" s="815"/>
      <c r="AP126" s="784" t="s">
        <v>433</v>
      </c>
      <c r="AQ126" s="785"/>
      <c r="AR126" s="785"/>
      <c r="AS126" s="785"/>
      <c r="AT126" s="786"/>
      <c r="AU126" s="233"/>
      <c r="AV126" s="233"/>
      <c r="AW126" s="233"/>
      <c r="AX126" s="836" t="s">
        <v>439</v>
      </c>
      <c r="AY126" s="794"/>
      <c r="AZ126" s="794"/>
      <c r="BA126" s="794"/>
      <c r="BB126" s="794"/>
      <c r="BC126" s="794"/>
      <c r="BD126" s="794"/>
      <c r="BE126" s="795"/>
      <c r="BF126" s="793" t="s">
        <v>440</v>
      </c>
      <c r="BG126" s="794"/>
      <c r="BH126" s="794"/>
      <c r="BI126" s="794"/>
      <c r="BJ126" s="794"/>
      <c r="BK126" s="794"/>
      <c r="BL126" s="795"/>
      <c r="BM126" s="793" t="s">
        <v>441</v>
      </c>
      <c r="BN126" s="794"/>
      <c r="BO126" s="794"/>
      <c r="BP126" s="794"/>
      <c r="BQ126" s="794"/>
      <c r="BR126" s="794"/>
      <c r="BS126" s="795"/>
      <c r="BT126" s="793" t="s">
        <v>442</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443</v>
      </c>
      <c r="CQ126" s="798"/>
      <c r="CR126" s="798"/>
      <c r="CS126" s="798"/>
      <c r="CT126" s="798"/>
      <c r="CU126" s="798"/>
      <c r="CV126" s="798"/>
      <c r="CW126" s="798"/>
      <c r="CX126" s="798"/>
      <c r="CY126" s="798"/>
      <c r="CZ126" s="798"/>
      <c r="DA126" s="798"/>
      <c r="DB126" s="798"/>
      <c r="DC126" s="798"/>
      <c r="DD126" s="798"/>
      <c r="DE126" s="798"/>
      <c r="DF126" s="799"/>
      <c r="DG126" s="800" t="s">
        <v>433</v>
      </c>
      <c r="DH126" s="801"/>
      <c r="DI126" s="801"/>
      <c r="DJ126" s="801"/>
      <c r="DK126" s="801"/>
      <c r="DL126" s="801" t="s">
        <v>433</v>
      </c>
      <c r="DM126" s="801"/>
      <c r="DN126" s="801"/>
      <c r="DO126" s="801"/>
      <c r="DP126" s="801"/>
      <c r="DQ126" s="801" t="s">
        <v>433</v>
      </c>
      <c r="DR126" s="801"/>
      <c r="DS126" s="801"/>
      <c r="DT126" s="801"/>
      <c r="DU126" s="801"/>
      <c r="DV126" s="853" t="s">
        <v>433</v>
      </c>
      <c r="DW126" s="853"/>
      <c r="DX126" s="853"/>
      <c r="DY126" s="853"/>
      <c r="DZ126" s="854"/>
    </row>
    <row r="127" spans="1:130" s="197" customFormat="1" ht="26.25" customHeight="1" thickBot="1">
      <c r="A127" s="897"/>
      <c r="B127" s="898"/>
      <c r="C127" s="855" t="s">
        <v>444</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433</v>
      </c>
      <c r="AB127" s="814"/>
      <c r="AC127" s="814"/>
      <c r="AD127" s="814"/>
      <c r="AE127" s="815"/>
      <c r="AF127" s="816" t="s">
        <v>433</v>
      </c>
      <c r="AG127" s="814"/>
      <c r="AH127" s="814"/>
      <c r="AI127" s="814"/>
      <c r="AJ127" s="815"/>
      <c r="AK127" s="816" t="s">
        <v>433</v>
      </c>
      <c r="AL127" s="814"/>
      <c r="AM127" s="814"/>
      <c r="AN127" s="814"/>
      <c r="AO127" s="815"/>
      <c r="AP127" s="784" t="s">
        <v>433</v>
      </c>
      <c r="AQ127" s="785"/>
      <c r="AR127" s="785"/>
      <c r="AS127" s="785"/>
      <c r="AT127" s="786"/>
      <c r="AU127" s="233"/>
      <c r="AV127" s="233"/>
      <c r="AW127" s="233"/>
      <c r="AX127" s="787" t="s">
        <v>445</v>
      </c>
      <c r="AY127" s="788"/>
      <c r="AZ127" s="788"/>
      <c r="BA127" s="788"/>
      <c r="BB127" s="788"/>
      <c r="BC127" s="788"/>
      <c r="BD127" s="788"/>
      <c r="BE127" s="789"/>
      <c r="BF127" s="790" t="s">
        <v>433</v>
      </c>
      <c r="BG127" s="791"/>
      <c r="BH127" s="791"/>
      <c r="BI127" s="791"/>
      <c r="BJ127" s="791"/>
      <c r="BK127" s="791"/>
      <c r="BL127" s="792"/>
      <c r="BM127" s="790">
        <v>12.07</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446</v>
      </c>
      <c r="CQ127" s="782"/>
      <c r="CR127" s="782"/>
      <c r="CS127" s="782"/>
      <c r="CT127" s="782"/>
      <c r="CU127" s="782"/>
      <c r="CV127" s="782"/>
      <c r="CW127" s="782"/>
      <c r="CX127" s="782"/>
      <c r="CY127" s="782"/>
      <c r="CZ127" s="782"/>
      <c r="DA127" s="782"/>
      <c r="DB127" s="782"/>
      <c r="DC127" s="782"/>
      <c r="DD127" s="782"/>
      <c r="DE127" s="782"/>
      <c r="DF127" s="783"/>
      <c r="DG127" s="849" t="s">
        <v>447</v>
      </c>
      <c r="DH127" s="850"/>
      <c r="DI127" s="850"/>
      <c r="DJ127" s="850"/>
      <c r="DK127" s="850"/>
      <c r="DL127" s="850">
        <v>4020</v>
      </c>
      <c r="DM127" s="850"/>
      <c r="DN127" s="850"/>
      <c r="DO127" s="850"/>
      <c r="DP127" s="850"/>
      <c r="DQ127" s="850" t="s">
        <v>107</v>
      </c>
      <c r="DR127" s="850"/>
      <c r="DS127" s="850"/>
      <c r="DT127" s="850"/>
      <c r="DU127" s="850"/>
      <c r="DV127" s="851" t="s">
        <v>107</v>
      </c>
      <c r="DW127" s="851"/>
      <c r="DX127" s="851"/>
      <c r="DY127" s="851"/>
      <c r="DZ127" s="852"/>
    </row>
    <row r="128" spans="1:130" s="197" customFormat="1" ht="26.25" customHeight="1">
      <c r="A128" s="825" t="s">
        <v>448</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449</v>
      </c>
      <c r="X128" s="827"/>
      <c r="Y128" s="827"/>
      <c r="Z128" s="828"/>
      <c r="AA128" s="753">
        <v>825358</v>
      </c>
      <c r="AB128" s="754"/>
      <c r="AC128" s="754"/>
      <c r="AD128" s="754"/>
      <c r="AE128" s="755"/>
      <c r="AF128" s="756">
        <v>780286</v>
      </c>
      <c r="AG128" s="754"/>
      <c r="AH128" s="754"/>
      <c r="AI128" s="754"/>
      <c r="AJ128" s="755"/>
      <c r="AK128" s="756">
        <v>750178</v>
      </c>
      <c r="AL128" s="754"/>
      <c r="AM128" s="754"/>
      <c r="AN128" s="754"/>
      <c r="AO128" s="755"/>
      <c r="AP128" s="757"/>
      <c r="AQ128" s="758"/>
      <c r="AR128" s="758"/>
      <c r="AS128" s="758"/>
      <c r="AT128" s="759"/>
      <c r="AU128" s="235"/>
      <c r="AV128" s="235"/>
      <c r="AW128" s="235"/>
      <c r="AX128" s="802" t="s">
        <v>450</v>
      </c>
      <c r="AY128" s="798"/>
      <c r="AZ128" s="798"/>
      <c r="BA128" s="798"/>
      <c r="BB128" s="798"/>
      <c r="BC128" s="798"/>
      <c r="BD128" s="798"/>
      <c r="BE128" s="799"/>
      <c r="BF128" s="820" t="s">
        <v>451</v>
      </c>
      <c r="BG128" s="821"/>
      <c r="BH128" s="821"/>
      <c r="BI128" s="821"/>
      <c r="BJ128" s="821"/>
      <c r="BK128" s="821"/>
      <c r="BL128" s="822"/>
      <c r="BM128" s="820">
        <v>17.07</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452</v>
      </c>
      <c r="X129" s="811"/>
      <c r="Y129" s="811"/>
      <c r="Z129" s="812"/>
      <c r="AA129" s="813">
        <v>24765646</v>
      </c>
      <c r="AB129" s="814"/>
      <c r="AC129" s="814"/>
      <c r="AD129" s="814"/>
      <c r="AE129" s="815"/>
      <c r="AF129" s="816">
        <v>24705444</v>
      </c>
      <c r="AG129" s="814"/>
      <c r="AH129" s="814"/>
      <c r="AI129" s="814"/>
      <c r="AJ129" s="815"/>
      <c r="AK129" s="816">
        <v>25198142</v>
      </c>
      <c r="AL129" s="814"/>
      <c r="AM129" s="814"/>
      <c r="AN129" s="814"/>
      <c r="AO129" s="815"/>
      <c r="AP129" s="817"/>
      <c r="AQ129" s="818"/>
      <c r="AR129" s="818"/>
      <c r="AS129" s="818"/>
      <c r="AT129" s="819"/>
      <c r="AU129" s="235"/>
      <c r="AV129" s="235"/>
      <c r="AW129" s="235"/>
      <c r="AX129" s="802" t="s">
        <v>453</v>
      </c>
      <c r="AY129" s="798"/>
      <c r="AZ129" s="798"/>
      <c r="BA129" s="798"/>
      <c r="BB129" s="798"/>
      <c r="BC129" s="798"/>
      <c r="BD129" s="798"/>
      <c r="BE129" s="799"/>
      <c r="BF129" s="803">
        <v>2.2000000000000002</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454</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455</v>
      </c>
      <c r="X130" s="811"/>
      <c r="Y130" s="811"/>
      <c r="Z130" s="812"/>
      <c r="AA130" s="813">
        <v>2072072</v>
      </c>
      <c r="AB130" s="814"/>
      <c r="AC130" s="814"/>
      <c r="AD130" s="814"/>
      <c r="AE130" s="815"/>
      <c r="AF130" s="816">
        <v>2245912</v>
      </c>
      <c r="AG130" s="814"/>
      <c r="AH130" s="814"/>
      <c r="AI130" s="814"/>
      <c r="AJ130" s="815"/>
      <c r="AK130" s="816">
        <v>2204877</v>
      </c>
      <c r="AL130" s="814"/>
      <c r="AM130" s="814"/>
      <c r="AN130" s="814"/>
      <c r="AO130" s="815"/>
      <c r="AP130" s="817"/>
      <c r="AQ130" s="818"/>
      <c r="AR130" s="818"/>
      <c r="AS130" s="818"/>
      <c r="AT130" s="819"/>
      <c r="AU130" s="235"/>
      <c r="AV130" s="235"/>
      <c r="AW130" s="235"/>
      <c r="AX130" s="781" t="s">
        <v>456</v>
      </c>
      <c r="AY130" s="782"/>
      <c r="AZ130" s="782"/>
      <c r="BA130" s="782"/>
      <c r="BB130" s="782"/>
      <c r="BC130" s="782"/>
      <c r="BD130" s="782"/>
      <c r="BE130" s="783"/>
      <c r="BF130" s="735" t="s">
        <v>398</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457</v>
      </c>
      <c r="X131" s="744"/>
      <c r="Y131" s="744"/>
      <c r="Z131" s="745"/>
      <c r="AA131" s="746">
        <v>22693574</v>
      </c>
      <c r="AB131" s="747"/>
      <c r="AC131" s="747"/>
      <c r="AD131" s="747"/>
      <c r="AE131" s="748"/>
      <c r="AF131" s="749">
        <v>22459532</v>
      </c>
      <c r="AG131" s="747"/>
      <c r="AH131" s="747"/>
      <c r="AI131" s="747"/>
      <c r="AJ131" s="748"/>
      <c r="AK131" s="749">
        <v>22993265</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458</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459</v>
      </c>
      <c r="W132" s="767"/>
      <c r="X132" s="767"/>
      <c r="Y132" s="767"/>
      <c r="Z132" s="768"/>
      <c r="AA132" s="769">
        <v>2.341274254</v>
      </c>
      <c r="AB132" s="770"/>
      <c r="AC132" s="770"/>
      <c r="AD132" s="770"/>
      <c r="AE132" s="771"/>
      <c r="AF132" s="772">
        <v>2.1381344900000001</v>
      </c>
      <c r="AG132" s="770"/>
      <c r="AH132" s="770"/>
      <c r="AI132" s="770"/>
      <c r="AJ132" s="771"/>
      <c r="AK132" s="772">
        <v>2.2515201729999998</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460</v>
      </c>
      <c r="W133" s="776"/>
      <c r="X133" s="776"/>
      <c r="Y133" s="776"/>
      <c r="Z133" s="777"/>
      <c r="AA133" s="778">
        <v>2.9</v>
      </c>
      <c r="AB133" s="779"/>
      <c r="AC133" s="779"/>
      <c r="AD133" s="779"/>
      <c r="AE133" s="780"/>
      <c r="AF133" s="778">
        <v>2.4</v>
      </c>
      <c r="AG133" s="779"/>
      <c r="AH133" s="779"/>
      <c r="AI133" s="779"/>
      <c r="AJ133" s="780"/>
      <c r="AK133" s="778">
        <v>2.2000000000000002</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49" t="s">
        <v>463</v>
      </c>
      <c r="L7" s="254"/>
      <c r="M7" s="255" t="s">
        <v>464</v>
      </c>
      <c r="N7" s="256"/>
    </row>
    <row r="8" spans="1:16">
      <c r="A8" s="248"/>
      <c r="B8" s="244"/>
      <c r="C8" s="244"/>
      <c r="D8" s="244"/>
      <c r="E8" s="244"/>
      <c r="F8" s="244"/>
      <c r="G8" s="257"/>
      <c r="H8" s="258"/>
      <c r="I8" s="258"/>
      <c r="J8" s="259"/>
      <c r="K8" s="1150"/>
      <c r="L8" s="260" t="s">
        <v>465</v>
      </c>
      <c r="M8" s="261" t="s">
        <v>466</v>
      </c>
      <c r="N8" s="262" t="s">
        <v>467</v>
      </c>
    </row>
    <row r="9" spans="1:16">
      <c r="A9" s="248"/>
      <c r="B9" s="244"/>
      <c r="C9" s="244"/>
      <c r="D9" s="244"/>
      <c r="E9" s="244"/>
      <c r="F9" s="244"/>
      <c r="G9" s="1163" t="s">
        <v>468</v>
      </c>
      <c r="H9" s="1164"/>
      <c r="I9" s="1164"/>
      <c r="J9" s="1165"/>
      <c r="K9" s="263">
        <v>8292131</v>
      </c>
      <c r="L9" s="264">
        <v>68724</v>
      </c>
      <c r="M9" s="265">
        <v>57752</v>
      </c>
      <c r="N9" s="266">
        <v>19</v>
      </c>
    </row>
    <row r="10" spans="1:16">
      <c r="A10" s="248"/>
      <c r="B10" s="244"/>
      <c r="C10" s="244"/>
      <c r="D10" s="244"/>
      <c r="E10" s="244"/>
      <c r="F10" s="244"/>
      <c r="G10" s="1163" t="s">
        <v>469</v>
      </c>
      <c r="H10" s="1164"/>
      <c r="I10" s="1164"/>
      <c r="J10" s="1165"/>
      <c r="K10" s="267">
        <v>171792</v>
      </c>
      <c r="L10" s="268">
        <v>1424</v>
      </c>
      <c r="M10" s="269">
        <v>3854</v>
      </c>
      <c r="N10" s="270">
        <v>-63.1</v>
      </c>
    </row>
    <row r="11" spans="1:16" ht="13.5" customHeight="1">
      <c r="A11" s="248"/>
      <c r="B11" s="244"/>
      <c r="C11" s="244"/>
      <c r="D11" s="244"/>
      <c r="E11" s="244"/>
      <c r="F11" s="244"/>
      <c r="G11" s="1163" t="s">
        <v>470</v>
      </c>
      <c r="H11" s="1164"/>
      <c r="I11" s="1164"/>
      <c r="J11" s="1165"/>
      <c r="K11" s="267">
        <v>4105</v>
      </c>
      <c r="L11" s="268">
        <v>34</v>
      </c>
      <c r="M11" s="269">
        <v>3128</v>
      </c>
      <c r="N11" s="270">
        <v>-98.9</v>
      </c>
    </row>
    <row r="12" spans="1:16" ht="13.5" customHeight="1">
      <c r="A12" s="248"/>
      <c r="B12" s="244"/>
      <c r="C12" s="244"/>
      <c r="D12" s="244"/>
      <c r="E12" s="244"/>
      <c r="F12" s="244"/>
      <c r="G12" s="1163" t="s">
        <v>471</v>
      </c>
      <c r="H12" s="1164"/>
      <c r="I12" s="1164"/>
      <c r="J12" s="1165"/>
      <c r="K12" s="267" t="s">
        <v>472</v>
      </c>
      <c r="L12" s="268" t="s">
        <v>472</v>
      </c>
      <c r="M12" s="269">
        <v>608</v>
      </c>
      <c r="N12" s="270" t="s">
        <v>472</v>
      </c>
    </row>
    <row r="13" spans="1:16" ht="13.5" customHeight="1">
      <c r="A13" s="248"/>
      <c r="B13" s="244"/>
      <c r="C13" s="244"/>
      <c r="D13" s="244"/>
      <c r="E13" s="244"/>
      <c r="F13" s="244"/>
      <c r="G13" s="1163" t="s">
        <v>473</v>
      </c>
      <c r="H13" s="1164"/>
      <c r="I13" s="1164"/>
      <c r="J13" s="1165"/>
      <c r="K13" s="267" t="s">
        <v>472</v>
      </c>
      <c r="L13" s="268" t="s">
        <v>472</v>
      </c>
      <c r="M13" s="269">
        <v>0</v>
      </c>
      <c r="N13" s="270" t="s">
        <v>472</v>
      </c>
    </row>
    <row r="14" spans="1:16" ht="13.5" customHeight="1">
      <c r="A14" s="248"/>
      <c r="B14" s="244"/>
      <c r="C14" s="244"/>
      <c r="D14" s="244"/>
      <c r="E14" s="244"/>
      <c r="F14" s="244"/>
      <c r="G14" s="1163" t="s">
        <v>474</v>
      </c>
      <c r="H14" s="1164"/>
      <c r="I14" s="1164"/>
      <c r="J14" s="1165"/>
      <c r="K14" s="267">
        <v>307471</v>
      </c>
      <c r="L14" s="268">
        <v>2548</v>
      </c>
      <c r="M14" s="269">
        <v>2455</v>
      </c>
      <c r="N14" s="270">
        <v>3.8</v>
      </c>
    </row>
    <row r="15" spans="1:16" ht="13.5" customHeight="1">
      <c r="A15" s="248"/>
      <c r="B15" s="244"/>
      <c r="C15" s="244"/>
      <c r="D15" s="244"/>
      <c r="E15" s="244"/>
      <c r="F15" s="244"/>
      <c r="G15" s="1163" t="s">
        <v>475</v>
      </c>
      <c r="H15" s="1164"/>
      <c r="I15" s="1164"/>
      <c r="J15" s="1165"/>
      <c r="K15" s="267">
        <v>118707</v>
      </c>
      <c r="L15" s="268">
        <v>984</v>
      </c>
      <c r="M15" s="269">
        <v>1040</v>
      </c>
      <c r="N15" s="270">
        <v>-5.4</v>
      </c>
    </row>
    <row r="16" spans="1:16">
      <c r="A16" s="248"/>
      <c r="B16" s="244"/>
      <c r="C16" s="244"/>
      <c r="D16" s="244"/>
      <c r="E16" s="244"/>
      <c r="F16" s="244"/>
      <c r="G16" s="1166" t="s">
        <v>476</v>
      </c>
      <c r="H16" s="1167"/>
      <c r="I16" s="1167"/>
      <c r="J16" s="1168"/>
      <c r="K16" s="268">
        <v>-487290</v>
      </c>
      <c r="L16" s="268">
        <v>-4039</v>
      </c>
      <c r="M16" s="269">
        <v>-5417</v>
      </c>
      <c r="N16" s="270">
        <v>-25.4</v>
      </c>
    </row>
    <row r="17" spans="1:16">
      <c r="A17" s="248"/>
      <c r="B17" s="244"/>
      <c r="C17" s="244"/>
      <c r="D17" s="244"/>
      <c r="E17" s="244"/>
      <c r="F17" s="244"/>
      <c r="G17" s="1166" t="s">
        <v>166</v>
      </c>
      <c r="H17" s="1167"/>
      <c r="I17" s="1167"/>
      <c r="J17" s="1168"/>
      <c r="K17" s="268">
        <v>8406916</v>
      </c>
      <c r="L17" s="268">
        <v>69676</v>
      </c>
      <c r="M17" s="269">
        <v>63420</v>
      </c>
      <c r="N17" s="270">
        <v>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60" t="s">
        <v>481</v>
      </c>
      <c r="H21" s="1161"/>
      <c r="I21" s="1161"/>
      <c r="J21" s="1162"/>
      <c r="K21" s="280">
        <v>7.26</v>
      </c>
      <c r="L21" s="281">
        <v>6.06</v>
      </c>
      <c r="M21" s="282">
        <v>1.2</v>
      </c>
      <c r="N21" s="249"/>
      <c r="O21" s="283"/>
      <c r="P21" s="279"/>
    </row>
    <row r="22" spans="1:16" s="284" customFormat="1">
      <c r="A22" s="279"/>
      <c r="B22" s="249"/>
      <c r="C22" s="249"/>
      <c r="D22" s="249"/>
      <c r="E22" s="249"/>
      <c r="F22" s="249"/>
      <c r="G22" s="1160" t="s">
        <v>482</v>
      </c>
      <c r="H22" s="1161"/>
      <c r="I22" s="1161"/>
      <c r="J22" s="1162"/>
      <c r="K22" s="285">
        <v>100.9</v>
      </c>
      <c r="L22" s="286">
        <v>99.7</v>
      </c>
      <c r="M22" s="287">
        <v>1.2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49" t="s">
        <v>463</v>
      </c>
      <c r="L30" s="254"/>
      <c r="M30" s="255" t="s">
        <v>464</v>
      </c>
      <c r="N30" s="256"/>
    </row>
    <row r="31" spans="1:16">
      <c r="A31" s="248"/>
      <c r="B31" s="244"/>
      <c r="C31" s="244"/>
      <c r="D31" s="244"/>
      <c r="E31" s="244"/>
      <c r="F31" s="244"/>
      <c r="G31" s="257"/>
      <c r="H31" s="258"/>
      <c r="I31" s="258"/>
      <c r="J31" s="259"/>
      <c r="K31" s="1150"/>
      <c r="L31" s="260" t="s">
        <v>465</v>
      </c>
      <c r="M31" s="261" t="s">
        <v>466</v>
      </c>
      <c r="N31" s="262" t="s">
        <v>467</v>
      </c>
    </row>
    <row r="32" spans="1:16" ht="27" customHeight="1">
      <c r="A32" s="248"/>
      <c r="B32" s="244"/>
      <c r="C32" s="244"/>
      <c r="D32" s="244"/>
      <c r="E32" s="244"/>
      <c r="F32" s="244"/>
      <c r="G32" s="1151" t="s">
        <v>486</v>
      </c>
      <c r="H32" s="1152"/>
      <c r="I32" s="1152"/>
      <c r="J32" s="1153"/>
      <c r="K32" s="294">
        <v>3194780</v>
      </c>
      <c r="L32" s="294">
        <v>26478</v>
      </c>
      <c r="M32" s="295">
        <v>31722</v>
      </c>
      <c r="N32" s="296">
        <v>-16.5</v>
      </c>
    </row>
    <row r="33" spans="1:16" ht="13.5" customHeight="1">
      <c r="A33" s="248"/>
      <c r="B33" s="244"/>
      <c r="C33" s="244"/>
      <c r="D33" s="244"/>
      <c r="E33" s="244"/>
      <c r="F33" s="244"/>
      <c r="G33" s="1151" t="s">
        <v>487</v>
      </c>
      <c r="H33" s="1152"/>
      <c r="I33" s="1152"/>
      <c r="J33" s="1153"/>
      <c r="K33" s="294" t="s">
        <v>472</v>
      </c>
      <c r="L33" s="294" t="s">
        <v>472</v>
      </c>
      <c r="M33" s="295">
        <v>0</v>
      </c>
      <c r="N33" s="296" t="s">
        <v>472</v>
      </c>
    </row>
    <row r="34" spans="1:16" ht="27" customHeight="1">
      <c r="A34" s="248"/>
      <c r="B34" s="244"/>
      <c r="C34" s="244"/>
      <c r="D34" s="244"/>
      <c r="E34" s="244"/>
      <c r="F34" s="244"/>
      <c r="G34" s="1151" t="s">
        <v>488</v>
      </c>
      <c r="H34" s="1152"/>
      <c r="I34" s="1152"/>
      <c r="J34" s="1153"/>
      <c r="K34" s="294" t="s">
        <v>472</v>
      </c>
      <c r="L34" s="294" t="s">
        <v>472</v>
      </c>
      <c r="M34" s="295">
        <v>57</v>
      </c>
      <c r="N34" s="296" t="s">
        <v>472</v>
      </c>
    </row>
    <row r="35" spans="1:16" ht="27" customHeight="1">
      <c r="A35" s="248"/>
      <c r="B35" s="244"/>
      <c r="C35" s="244"/>
      <c r="D35" s="244"/>
      <c r="E35" s="244"/>
      <c r="F35" s="244"/>
      <c r="G35" s="1151" t="s">
        <v>489</v>
      </c>
      <c r="H35" s="1152"/>
      <c r="I35" s="1152"/>
      <c r="J35" s="1153"/>
      <c r="K35" s="294">
        <v>217906</v>
      </c>
      <c r="L35" s="294">
        <v>1806</v>
      </c>
      <c r="M35" s="295">
        <v>7092</v>
      </c>
      <c r="N35" s="296">
        <v>-74.5</v>
      </c>
    </row>
    <row r="36" spans="1:16" ht="27" customHeight="1">
      <c r="A36" s="248"/>
      <c r="B36" s="244"/>
      <c r="C36" s="244"/>
      <c r="D36" s="244"/>
      <c r="E36" s="244"/>
      <c r="F36" s="244"/>
      <c r="G36" s="1151" t="s">
        <v>490</v>
      </c>
      <c r="H36" s="1152"/>
      <c r="I36" s="1152"/>
      <c r="J36" s="1153"/>
      <c r="K36" s="294">
        <v>59475</v>
      </c>
      <c r="L36" s="294">
        <v>493</v>
      </c>
      <c r="M36" s="295">
        <v>1180</v>
      </c>
      <c r="N36" s="296">
        <v>-58.2</v>
      </c>
    </row>
    <row r="37" spans="1:16" ht="13.5" customHeight="1">
      <c r="A37" s="248"/>
      <c r="B37" s="244"/>
      <c r="C37" s="244"/>
      <c r="D37" s="244"/>
      <c r="E37" s="244"/>
      <c r="F37" s="244"/>
      <c r="G37" s="1151" t="s">
        <v>491</v>
      </c>
      <c r="H37" s="1152"/>
      <c r="I37" s="1152"/>
      <c r="J37" s="1153"/>
      <c r="K37" s="294" t="s">
        <v>472</v>
      </c>
      <c r="L37" s="294" t="s">
        <v>472</v>
      </c>
      <c r="M37" s="295">
        <v>1206</v>
      </c>
      <c r="N37" s="296" t="s">
        <v>472</v>
      </c>
    </row>
    <row r="38" spans="1:16" ht="27" customHeight="1">
      <c r="A38" s="248"/>
      <c r="B38" s="244"/>
      <c r="C38" s="244"/>
      <c r="D38" s="244"/>
      <c r="E38" s="244"/>
      <c r="F38" s="244"/>
      <c r="G38" s="1154" t="s">
        <v>492</v>
      </c>
      <c r="H38" s="1155"/>
      <c r="I38" s="1155"/>
      <c r="J38" s="1156"/>
      <c r="K38" s="297">
        <v>592</v>
      </c>
      <c r="L38" s="297">
        <v>5</v>
      </c>
      <c r="M38" s="298">
        <v>3</v>
      </c>
      <c r="N38" s="299">
        <v>66.7</v>
      </c>
      <c r="O38" s="293"/>
    </row>
    <row r="39" spans="1:16">
      <c r="A39" s="248"/>
      <c r="B39" s="244"/>
      <c r="C39" s="244"/>
      <c r="D39" s="244"/>
      <c r="E39" s="244"/>
      <c r="F39" s="244"/>
      <c r="G39" s="1154" t="s">
        <v>493</v>
      </c>
      <c r="H39" s="1155"/>
      <c r="I39" s="1155"/>
      <c r="J39" s="1156"/>
      <c r="K39" s="300">
        <v>-750178</v>
      </c>
      <c r="L39" s="300">
        <v>-6217</v>
      </c>
      <c r="M39" s="301">
        <v>-6973</v>
      </c>
      <c r="N39" s="302">
        <v>-10.8</v>
      </c>
      <c r="O39" s="293"/>
    </row>
    <row r="40" spans="1:16" ht="27" customHeight="1">
      <c r="A40" s="248"/>
      <c r="B40" s="244"/>
      <c r="C40" s="244"/>
      <c r="D40" s="244"/>
      <c r="E40" s="244"/>
      <c r="F40" s="244"/>
      <c r="G40" s="1151" t="s">
        <v>494</v>
      </c>
      <c r="H40" s="1152"/>
      <c r="I40" s="1152"/>
      <c r="J40" s="1153"/>
      <c r="K40" s="300">
        <v>-2204877</v>
      </c>
      <c r="L40" s="300">
        <v>-18274</v>
      </c>
      <c r="M40" s="301">
        <v>-25524</v>
      </c>
      <c r="N40" s="302">
        <v>-28.4</v>
      </c>
      <c r="O40" s="293"/>
    </row>
    <row r="41" spans="1:16">
      <c r="A41" s="248"/>
      <c r="B41" s="244"/>
      <c r="C41" s="244"/>
      <c r="D41" s="244"/>
      <c r="E41" s="244"/>
      <c r="F41" s="244"/>
      <c r="G41" s="1157" t="s">
        <v>277</v>
      </c>
      <c r="H41" s="1158"/>
      <c r="I41" s="1158"/>
      <c r="J41" s="1159"/>
      <c r="K41" s="294">
        <v>517698</v>
      </c>
      <c r="L41" s="300">
        <v>4291</v>
      </c>
      <c r="M41" s="301">
        <v>8763</v>
      </c>
      <c r="N41" s="302">
        <v>-51</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44" t="s">
        <v>463</v>
      </c>
      <c r="J49" s="1146" t="s">
        <v>498</v>
      </c>
      <c r="K49" s="1147"/>
      <c r="L49" s="1147"/>
      <c r="M49" s="1147"/>
      <c r="N49" s="1148"/>
    </row>
    <row r="50" spans="1:14">
      <c r="A50" s="248"/>
      <c r="B50" s="244"/>
      <c r="C50" s="244"/>
      <c r="D50" s="244"/>
      <c r="E50" s="244"/>
      <c r="F50" s="244"/>
      <c r="G50" s="312"/>
      <c r="H50" s="313"/>
      <c r="I50" s="1145"/>
      <c r="J50" s="314" t="s">
        <v>499</v>
      </c>
      <c r="K50" s="315" t="s">
        <v>500</v>
      </c>
      <c r="L50" s="316" t="s">
        <v>501</v>
      </c>
      <c r="M50" s="317" t="s">
        <v>502</v>
      </c>
      <c r="N50" s="318" t="s">
        <v>503</v>
      </c>
    </row>
    <row r="51" spans="1:14">
      <c r="A51" s="248"/>
      <c r="B51" s="244"/>
      <c r="C51" s="244"/>
      <c r="D51" s="244"/>
      <c r="E51" s="244"/>
      <c r="F51" s="244"/>
      <c r="G51" s="310" t="s">
        <v>504</v>
      </c>
      <c r="H51" s="311"/>
      <c r="I51" s="319">
        <v>4336432</v>
      </c>
      <c r="J51" s="320">
        <v>36294</v>
      </c>
      <c r="K51" s="321">
        <v>-0.5</v>
      </c>
      <c r="L51" s="322">
        <v>41433</v>
      </c>
      <c r="M51" s="323">
        <v>15.2</v>
      </c>
      <c r="N51" s="324">
        <v>-15.7</v>
      </c>
    </row>
    <row r="52" spans="1:14">
      <c r="A52" s="248"/>
      <c r="B52" s="244"/>
      <c r="C52" s="244"/>
      <c r="D52" s="244"/>
      <c r="E52" s="244"/>
      <c r="F52" s="244"/>
      <c r="G52" s="325"/>
      <c r="H52" s="326" t="s">
        <v>505</v>
      </c>
      <c r="I52" s="327">
        <v>2705092</v>
      </c>
      <c r="J52" s="328">
        <v>22641</v>
      </c>
      <c r="K52" s="329">
        <v>-17</v>
      </c>
      <c r="L52" s="330">
        <v>22351</v>
      </c>
      <c r="M52" s="331">
        <v>11</v>
      </c>
      <c r="N52" s="332">
        <v>-28</v>
      </c>
    </row>
    <row r="53" spans="1:14">
      <c r="A53" s="248"/>
      <c r="B53" s="244"/>
      <c r="C53" s="244"/>
      <c r="D53" s="244"/>
      <c r="E53" s="244"/>
      <c r="F53" s="244"/>
      <c r="G53" s="310" t="s">
        <v>506</v>
      </c>
      <c r="H53" s="311"/>
      <c r="I53" s="319">
        <v>3082586</v>
      </c>
      <c r="J53" s="320">
        <v>25268</v>
      </c>
      <c r="K53" s="321">
        <v>-30.4</v>
      </c>
      <c r="L53" s="322">
        <v>43493</v>
      </c>
      <c r="M53" s="323">
        <v>5</v>
      </c>
      <c r="N53" s="324">
        <v>-35.4</v>
      </c>
    </row>
    <row r="54" spans="1:14">
      <c r="A54" s="248"/>
      <c r="B54" s="244"/>
      <c r="C54" s="244"/>
      <c r="D54" s="244"/>
      <c r="E54" s="244"/>
      <c r="F54" s="244"/>
      <c r="G54" s="325"/>
      <c r="H54" s="326" t="s">
        <v>505</v>
      </c>
      <c r="I54" s="327">
        <v>1631621</v>
      </c>
      <c r="J54" s="328">
        <v>13374</v>
      </c>
      <c r="K54" s="329">
        <v>-40.9</v>
      </c>
      <c r="L54" s="330">
        <v>23254</v>
      </c>
      <c r="M54" s="331">
        <v>4</v>
      </c>
      <c r="N54" s="332">
        <v>-44.9</v>
      </c>
    </row>
    <row r="55" spans="1:14">
      <c r="A55" s="248"/>
      <c r="B55" s="244"/>
      <c r="C55" s="244"/>
      <c r="D55" s="244"/>
      <c r="E55" s="244"/>
      <c r="F55" s="244"/>
      <c r="G55" s="310" t="s">
        <v>507</v>
      </c>
      <c r="H55" s="311"/>
      <c r="I55" s="319">
        <v>3550942</v>
      </c>
      <c r="J55" s="320">
        <v>29138</v>
      </c>
      <c r="K55" s="321">
        <v>15.3</v>
      </c>
      <c r="L55" s="322">
        <v>50840</v>
      </c>
      <c r="M55" s="323">
        <v>16.899999999999999</v>
      </c>
      <c r="N55" s="324">
        <v>-1.6</v>
      </c>
    </row>
    <row r="56" spans="1:14">
      <c r="A56" s="248"/>
      <c r="B56" s="244"/>
      <c r="C56" s="244"/>
      <c r="D56" s="244"/>
      <c r="E56" s="244"/>
      <c r="F56" s="244"/>
      <c r="G56" s="325"/>
      <c r="H56" s="326" t="s">
        <v>505</v>
      </c>
      <c r="I56" s="327">
        <v>1932499</v>
      </c>
      <c r="J56" s="328">
        <v>15858</v>
      </c>
      <c r="K56" s="329">
        <v>18.600000000000001</v>
      </c>
      <c r="L56" s="330">
        <v>25367</v>
      </c>
      <c r="M56" s="331">
        <v>9.1</v>
      </c>
      <c r="N56" s="332">
        <v>9.5</v>
      </c>
    </row>
    <row r="57" spans="1:14">
      <c r="A57" s="248"/>
      <c r="B57" s="244"/>
      <c r="C57" s="244"/>
      <c r="D57" s="244"/>
      <c r="E57" s="244"/>
      <c r="F57" s="244"/>
      <c r="G57" s="310" t="s">
        <v>508</v>
      </c>
      <c r="H57" s="311"/>
      <c r="I57" s="319">
        <v>4968118</v>
      </c>
      <c r="J57" s="320">
        <v>41025</v>
      </c>
      <c r="K57" s="321">
        <v>40.799999999999997</v>
      </c>
      <c r="L57" s="322">
        <v>53605</v>
      </c>
      <c r="M57" s="323">
        <v>5.4</v>
      </c>
      <c r="N57" s="324">
        <v>35.4</v>
      </c>
    </row>
    <row r="58" spans="1:14">
      <c r="A58" s="248"/>
      <c r="B58" s="244"/>
      <c r="C58" s="244"/>
      <c r="D58" s="244"/>
      <c r="E58" s="244"/>
      <c r="F58" s="244"/>
      <c r="G58" s="325"/>
      <c r="H58" s="326" t="s">
        <v>505</v>
      </c>
      <c r="I58" s="327">
        <v>2617461</v>
      </c>
      <c r="J58" s="328">
        <v>21614</v>
      </c>
      <c r="K58" s="329">
        <v>36.299999999999997</v>
      </c>
      <c r="L58" s="330">
        <v>28343</v>
      </c>
      <c r="M58" s="331">
        <v>11.7</v>
      </c>
      <c r="N58" s="332">
        <v>24.6</v>
      </c>
    </row>
    <row r="59" spans="1:14">
      <c r="A59" s="248"/>
      <c r="B59" s="244"/>
      <c r="C59" s="244"/>
      <c r="D59" s="244"/>
      <c r="E59" s="244"/>
      <c r="F59" s="244"/>
      <c r="G59" s="310" t="s">
        <v>509</v>
      </c>
      <c r="H59" s="311"/>
      <c r="I59" s="319">
        <v>4801893</v>
      </c>
      <c r="J59" s="320">
        <v>39798</v>
      </c>
      <c r="K59" s="321">
        <v>-3</v>
      </c>
      <c r="L59" s="322">
        <v>44267</v>
      </c>
      <c r="M59" s="323">
        <v>-17.399999999999999</v>
      </c>
      <c r="N59" s="324">
        <v>14.4</v>
      </c>
    </row>
    <row r="60" spans="1:14">
      <c r="A60" s="248"/>
      <c r="B60" s="244"/>
      <c r="C60" s="244"/>
      <c r="D60" s="244"/>
      <c r="E60" s="244"/>
      <c r="F60" s="244"/>
      <c r="G60" s="325"/>
      <c r="H60" s="326" t="s">
        <v>505</v>
      </c>
      <c r="I60" s="333">
        <v>3304727</v>
      </c>
      <c r="J60" s="328">
        <v>27389</v>
      </c>
      <c r="K60" s="329">
        <v>26.7</v>
      </c>
      <c r="L60" s="330">
        <v>26161</v>
      </c>
      <c r="M60" s="331">
        <v>-7.7</v>
      </c>
      <c r="N60" s="332">
        <v>34.4</v>
      </c>
    </row>
    <row r="61" spans="1:14">
      <c r="A61" s="248"/>
      <c r="B61" s="244"/>
      <c r="C61" s="244"/>
      <c r="D61" s="244"/>
      <c r="E61" s="244"/>
      <c r="F61" s="244"/>
      <c r="G61" s="310" t="s">
        <v>510</v>
      </c>
      <c r="H61" s="334"/>
      <c r="I61" s="335">
        <v>4147994</v>
      </c>
      <c r="J61" s="336">
        <v>34305</v>
      </c>
      <c r="K61" s="337">
        <v>4.4000000000000004</v>
      </c>
      <c r="L61" s="338">
        <v>46728</v>
      </c>
      <c r="M61" s="339">
        <v>5</v>
      </c>
      <c r="N61" s="324">
        <v>-0.6</v>
      </c>
    </row>
    <row r="62" spans="1:14">
      <c r="A62" s="248"/>
      <c r="B62" s="244"/>
      <c r="C62" s="244"/>
      <c r="D62" s="244"/>
      <c r="E62" s="244"/>
      <c r="F62" s="244"/>
      <c r="G62" s="325"/>
      <c r="H62" s="326" t="s">
        <v>505</v>
      </c>
      <c r="I62" s="327">
        <v>2438280</v>
      </c>
      <c r="J62" s="328">
        <v>20175</v>
      </c>
      <c r="K62" s="329">
        <v>4.7</v>
      </c>
      <c r="L62" s="330">
        <v>25095</v>
      </c>
      <c r="M62" s="331">
        <v>5.6</v>
      </c>
      <c r="N62" s="332">
        <v>-0.9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69" t="s">
        <v>3</v>
      </c>
      <c r="D47" s="1169"/>
      <c r="E47" s="1170"/>
      <c r="F47" s="11">
        <v>27.24</v>
      </c>
      <c r="G47" s="12">
        <v>30.76</v>
      </c>
      <c r="H47" s="12">
        <v>30.41</v>
      </c>
      <c r="I47" s="12">
        <v>31.98</v>
      </c>
      <c r="J47" s="13">
        <v>34.950000000000003</v>
      </c>
    </row>
    <row r="48" spans="2:10" ht="57.75" customHeight="1">
      <c r="B48" s="14"/>
      <c r="C48" s="1171" t="s">
        <v>4</v>
      </c>
      <c r="D48" s="1171"/>
      <c r="E48" s="1172"/>
      <c r="F48" s="15">
        <v>4.58</v>
      </c>
      <c r="G48" s="16">
        <v>1.95</v>
      </c>
      <c r="H48" s="16">
        <v>2.89</v>
      </c>
      <c r="I48" s="16">
        <v>1.64</v>
      </c>
      <c r="J48" s="17">
        <v>3.84</v>
      </c>
    </row>
    <row r="49" spans="2:10" ht="57.75" customHeight="1" thickBot="1">
      <c r="B49" s="18"/>
      <c r="C49" s="1173" t="s">
        <v>5</v>
      </c>
      <c r="D49" s="1173"/>
      <c r="E49" s="1174"/>
      <c r="F49" s="19">
        <v>3.94</v>
      </c>
      <c r="G49" s="20">
        <v>0.95</v>
      </c>
      <c r="H49" s="20">
        <v>1.17</v>
      </c>
      <c r="I49" s="20">
        <v>0.24</v>
      </c>
      <c r="J49" s="21">
        <v>5.82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oitapref</cp:lastModifiedBy>
  <cp:lastPrinted>2017-02-23T02:31:15Z</cp:lastPrinted>
  <dcterms:created xsi:type="dcterms:W3CDTF">2017-02-15T23:13:10Z</dcterms:created>
  <dcterms:modified xsi:type="dcterms:W3CDTF">2017-05-23T02:06:01Z</dcterms:modified>
  <cp:category/>
</cp:coreProperties>
</file>