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BW34" i="9"/>
  <c r="C34" i="9"/>
  <c r="BW35" i="9" l="1"/>
  <c r="BW36" i="9" s="1"/>
  <c r="BW37" i="9" s="1"/>
  <c r="BW38" i="9" s="1"/>
  <c r="BW39" i="9" s="1"/>
  <c r="BW40" i="9" s="1"/>
  <c r="BW41" i="9" s="1"/>
  <c r="BW42" i="9" s="1"/>
  <c r="BW43"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BE34" i="9" s="1"/>
  <c r="BE35" i="9" s="1"/>
  <c r="BE36" i="9" s="1"/>
  <c r="BE37" i="9" s="1"/>
</calcChain>
</file>

<file path=xl/sharedStrings.xml><?xml version="1.0" encoding="utf-8"?>
<sst xmlns="http://schemas.openxmlformats.org/spreadsheetml/2006/main" count="1100" uniqueCount="590">
  <si>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</si>
  <si>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</si>
  <si>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</si>
  <si>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</si>
  <si>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</si>
  <si>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</si>
  <si>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</si>
  <si>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</si>
  <si>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</si>
  <si>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</si>
  <si>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</si>
  <si>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</si>
  <si>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</si>
  <si>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</si>
  <si>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</si>
  <si>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</si>
  <si>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</si>
  <si>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</si>
  <si>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</si>
  <si>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</si>
  <si>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</si>
  <si>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</si>
  <si>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</si>
  <si>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</si>
  <si>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</si>
  <si>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</si>
  <si>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</si>
  <si>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</si>
  <si>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</si>
  <si>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</si>
  <si>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</si>
  <si>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</si>
  <si>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</si>
  <si>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</si>
  <si>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</si>
  <si>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</si>
  <si>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</si>
  <si>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</si>
  <si>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</si>
  <si>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</si>
  <si>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</si>
  <si>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</si>
  <si>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</si>
  <si>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</si>
  <si>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</si>
  <si>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</si>
  <si>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</si>
  <si>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</si>
  <si>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</si>
  <si>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</si>
  <si>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</si>
  <si>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</si>
  <si>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</si>
  <si>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</si>
  <si>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</si>
  <si>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</si>
  <si>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</si>
  <si>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</si>
  <si>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</si>
  <si>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</si>
  <si>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</si>
  <si>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</si>
  <si>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</si>
  <si>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</si>
  <si>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</si>
  <si>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</si>
  <si>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</si>
  <si>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</si>
  <si>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</si>
  <si>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</si>
  <si>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</si>
  <si>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</si>
  <si>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</si>
  <si>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</si>
  <si>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</si>
  <si>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</si>
  <si>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</si>
  <si>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</si>
  <si>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</si>
  <si>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</si>
  <si>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</si>
  <si>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</si>
  <si>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</si>
  <si>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</si>
  <si>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</si>
  <si>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</si>
  <si>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</si>
  <si>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</si>
  <si>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</si>
  <si>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</si>
  <si>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</si>
  <si>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</si>
  <si>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</si>
  <si>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</si>
  <si>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</si>
  <si>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</si>
  <si>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</si>
  <si>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</si>
  <si>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</si>
  <si>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</si>
  <si>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</si>
  <si>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</si>
  <si>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</si>
  <si>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</si>
  <si>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</si>
  <si>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</si>
  <si>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</si>
  <si>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</si>
  <si>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</si>
  <si>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</si>
  <si>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</si>
  <si>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</si>
  <si>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</si>
  <si>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</si>
  <si>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</si>
  <si>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</si>
  <si>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</si>
  <si>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</si>
  <si>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</si>
  <si>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</si>
  <si>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</si>
  <si>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</si>
  <si>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</si>
  <si>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</si>
  <si>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</si>
  <si>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</si>
  <si>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</si>
  <si>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</si>
  <si>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</si>
  <si>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</si>
  <si>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</si>
  <si>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</si>
  <si>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</si>
  <si>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</si>
  <si>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</si>
  <si>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</si>
  <si>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</si>
  <si>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</si>
  <si>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</si>
  <si>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</si>
  <si>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</si>
  <si>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</si>
  <si>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</si>
  <si>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</si>
  <si>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</si>
  <si>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</si>
  <si>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</si>
  <si>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</si>
  <si>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</si>
  <si>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</si>
  <si>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</si>
  <si>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</si>
  <si>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</si>
  <si>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</si>
  <si>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</si>
  <si>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</si>
  <si>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</si>
  <si>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</si>
  <si>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</si>
  <si>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</si>
  <si>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</si>
  <si>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</si>
  <si>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</si>
  <si>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</si>
  <si>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</si>
  <si>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</si>
  <si>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</si>
  <si>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</si>
  <si>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</si>
  <si>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</si>
  <si>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</si>
  <si>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</si>
  <si>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</si>
  <si>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</si>
  <si>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</si>
  <si>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</si>
  <si>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</si>
  <si>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</si>
  <si>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</si>
  <si>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</si>
  <si>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</si>
  <si>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</si>
  <si>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</si>
  <si>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</si>
  <si>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</si>
  <si>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</si>
  <si>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</si>
  <si>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</si>
  <si>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</si>
  <si>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</si>
  <si>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</si>
  <si>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</si>
  <si>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大分県日出町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</si>
  <si>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</si>
  <si>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</si>
  <si>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</si>
  <si>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</si>
  <si>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</si>
  <si>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</si>
  <si>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</si>
  <si>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</si>
  <si>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</si>
  <si>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</si>
  <si>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</si>
  <si>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</si>
  <si>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</si>
  <si>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</si>
  <si>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</si>
  <si>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</si>
  <si>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</si>
  <si>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</si>
  <si>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</si>
  <si>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</si>
  <si>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</si>
  <si>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</si>
  <si>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</si>
  <si>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</si>
  <si>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</si>
  <si>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</si>
  <si>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</si>
  <si>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</si>
  <si>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</si>
  <si>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</si>
  <si>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</si>
  <si>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</si>
  <si>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</si>
  <si>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</si>
  <si>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</si>
  <si>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</si>
  <si>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</si>
  <si>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</si>
  <si>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</si>
  <si>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</si>
  <si>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</si>
  <si>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</si>
  <si>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</si>
  <si>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</si>
  <si>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</si>
  <si>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</si>
  <si>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</si>
  <si>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</si>
  <si>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</si>
  <si>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</si>
  <si>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</si>
  <si>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</si>
  <si>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</si>
  <si>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</si>
  <si>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</si>
  <si>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</si>
  <si>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</si>
  <si>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</si>
  <si>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</si>
  <si>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</si>
  <si>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</si>
  <si>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</si>
  <si>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</si>
  <si>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</si>
  <si>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</si>
  <si>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</si>
  <si>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</si>
  <si>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</si>
  <si>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</si>
  <si>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</si>
  <si>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</si>
  <si>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</si>
  <si>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</si>
  <si>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</si>
  <si>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</si>
  <si>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</si>
  <si>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</si>
  <si>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</si>
  <si>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</si>
  <si>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</si>
  <si>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</si>
  <si>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</si>
  <si>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</si>
  <si>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</si>
  <si>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</si>
  <si>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</si>
  <si>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</si>
  <si>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</si>
  <si>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</si>
  <si>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</si>
  <si>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</si>
  <si>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</si>
  <si>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</si>
  <si>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</si>
  <si>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</si>
  <si>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</si>
  <si>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</si>
  <si>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</si>
  <si>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</si>
  <si>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</si>
  <si>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</si>
  <si>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</si>
  <si>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</si>
  <si>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</si>
  <si>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</si>
  <si>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</si>
  <si>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</si>
  <si>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</si>
  <si>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</si>
  <si>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</si>
  <si>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</si>
  <si>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</si>
  <si>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</si>
  <si>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</si>
  <si>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</si>
  <si>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</si>
  <si>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</si>
  <si>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</si>
  <si>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</si>
  <si>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</si>
  <si>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</si>
  <si>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</si>
  <si>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</si>
  <si>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</si>
  <si>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</si>
  <si>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</si>
  <si>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</si>
  <si>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</si>
  <si>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</si>
  <si>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</si>
  <si>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</si>
  <si>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</si>
  <si>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</si>
  <si>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</si>
  <si>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</si>
  <si>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</si>
  <si>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</si>
  <si>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</si>
  <si>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</si>
  <si>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</si>
  <si>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</si>
  <si>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</si>
  <si>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</si>
  <si>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</si>
  <si>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</si>
  <si>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</si>
  <si>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</si>
  <si>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大分県日出町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</si>
  <si>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</si>
  <si>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</si>
  <si>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</si>
  <si>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</si>
  <si>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</si>
  <si>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</si>
  <si>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</si>
  <si>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</si>
  <si>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</si>
  <si>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</si>
  <si>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</si>
  <si>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</si>
  <si>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</si>
  <si>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</si>
  <si>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</si>
  <si>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</si>
  <si>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</si>
  <si>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</si>
  <si>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</si>
  <si>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</si>
  <si>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</si>
  <si>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</si>
  <si>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</si>
  <si>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</si>
  <si>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</si>
  <si>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</si>
  <si>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</si>
  <si>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</si>
  <si>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</si>
  <si>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</si>
  <si>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</si>
  <si>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</si>
  <si>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</si>
  <si>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</si>
  <si>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</si>
  <si>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</si>
  <si>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</si>
  <si>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</si>
  <si>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簡易水道特別会計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</si>
  <si>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</si>
  <si>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</si>
  <si>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</si>
  <si>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</si>
  <si>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</si>
  <si>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</si>
  <si>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</si>
  <si>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</si>
  <si>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</si>
  <si>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</si>
  <si>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</si>
  <si>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</si>
  <si>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</si>
  <si>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</si>
  <si>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</si>
  <si>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</si>
  <si>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</si>
  <si>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</si>
  <si>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</si>
  <si>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</si>
  <si>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</si>
  <si>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</si>
  <si>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</si>
  <si>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</si>
  <si>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</si>
  <si>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</si>
  <si>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</si>
  <si>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</si>
  <si>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</si>
  <si>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</si>
  <si>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</si>
  <si>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</si>
  <si>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</si>
  <si>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</si>
  <si>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</si>
  <si>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</si>
  <si>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</si>
  <si>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</si>
  <si>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</si>
  <si>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</si>
  <si>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</si>
  <si>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</si>
  <si>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</si>
  <si>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</si>
  <si>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</si>
  <si>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</si>
  <si>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</si>
  <si>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</si>
  <si>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</si>
  <si>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</si>
  <si>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</si>
  <si>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</si>
  <si>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</si>
  <si>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</si>
  <si>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</si>
  <si>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</si>
  <si>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</si>
  <si>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</si>
  <si>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</si>
  <si>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</si>
  <si>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</si>
  <si>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</si>
  <si>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</si>
  <si>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</si>
  <si>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</si>
  <si>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</si>
  <si>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</si>
  <si>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簡易水道特別会計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</si>
  <si>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</si>
  <si>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</si>
  <si>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</si>
  <si>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</si>
  <si>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</si>
  <si>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</si>
  <si>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</si>
  <si>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</si>
  <si>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</si>
  <si>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</si>
  <si>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</si>
  <si>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</si>
  <si>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</si>
  <si>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</si>
  <si>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</si>
  <si>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</si>
  <si>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</si>
  <si>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</si>
  <si>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</si>
  <si>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</si>
  <si>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</si>
  <si>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</si>
  <si>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</si>
  <si>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</si>
  <si>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</si>
  <si>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</si>
  <si>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</si>
  <si>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</si>
  <si>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</si>
  <si>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</si>
  <si>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</si>
  <si>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</si>
  <si>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</si>
  <si>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</si>
  <si>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</si>
  <si>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</si>
  <si>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</si>
  <si>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</si>
  <si>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</si>
  <si>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</si>
  <si>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</si>
  <si>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</si>
  <si>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</si>
  <si>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</si>
  <si>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</si>
  <si>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</si>
  <si>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</si>
  <si>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</si>
  <si>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</si>
  <si>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</si>
  <si>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</si>
  <si>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</si>
  <si>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</si>
  <si>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</si>
  <si>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</si>
  <si>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</si>
  <si>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</si>
  <si>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</si>
  <si>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</si>
  <si>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</si>
  <si>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</si>
  <si>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</si>
  <si>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</si>
  <si>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</si>
  <si>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</si>
  <si>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</si>
  <si>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</si>
  <si>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</si>
  <si>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</si>
  <si>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</si>
  <si>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</si>
  <si>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</si>
  <si>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</si>
  <si>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</si>
  <si>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</si>
  <si>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</si>
  <si>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</si>
  <si>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</si>
  <si>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</si>
  <si>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</si>
  <si>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</si>
  <si>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</si>
  <si>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0.98</t>
  </si>
  <si>
    <t>▲ 0.95</t>
  </si>
  <si>
    <t>▲ 2.01</t>
  </si>
  <si>
    <t>▲ 0.63</t>
  </si>
  <si>
    <t>水道事業会計</t>
  </si>
  <si>
    <t>一般会計</t>
  </si>
  <si>
    <t>介護保険特別会計（保険事業勘定）</t>
  </si>
  <si>
    <t>国民健康保険特別会計</t>
  </si>
  <si>
    <t>後期高齢者医療特別会計</t>
  </si>
  <si>
    <t>介護保険特別会計（介護サービス事業勘定）</t>
  </si>
  <si>
    <t>簡易水道特別会計</t>
  </si>
  <si>
    <t>公共下水道事業特別会計</t>
  </si>
  <si>
    <t>その他会計（赤字）</t>
  </si>
  <si>
    <t>その他会計（黒字）</t>
  </si>
  <si>
    <t>一般会計</t>
    <phoneticPr fontId="5"/>
  </si>
  <si>
    <t>基金から95百万円繰入</t>
    <rPh sb="0" eb="2">
      <t>キキン</t>
    </rPh>
    <rPh sb="6" eb="9">
      <t>ヒャクマンエン</t>
    </rPh>
    <rPh sb="9" eb="11">
      <t>クリイレ</t>
    </rPh>
    <phoneticPr fontId="2"/>
  </si>
  <si>
    <t>-</t>
    <phoneticPr fontId="2"/>
  </si>
  <si>
    <t>基金から40百万円繰入</t>
    <rPh sb="0" eb="2">
      <t>キキン</t>
    </rPh>
    <rPh sb="6" eb="9">
      <t>ヒャクマンエン</t>
    </rPh>
    <rPh sb="9" eb="11">
      <t>クリイレ</t>
    </rPh>
    <phoneticPr fontId="2"/>
  </si>
  <si>
    <t>-</t>
    <phoneticPr fontId="5"/>
  </si>
  <si>
    <t>法適用企業</t>
    <phoneticPr fontId="5"/>
  </si>
  <si>
    <t>法非適用企業</t>
    <phoneticPr fontId="5"/>
  </si>
  <si>
    <t>日出町土地開発公社</t>
    <rPh sb="0" eb="3">
      <t>ヒジマチ</t>
    </rPh>
    <rPh sb="3" eb="5">
      <t>トチ</t>
    </rPh>
    <rPh sb="5" eb="7">
      <t>カイハツ</t>
    </rPh>
    <rPh sb="7" eb="9">
      <t>コウシャ</t>
    </rPh>
    <phoneticPr fontId="2"/>
  </si>
  <si>
    <t>-</t>
    <phoneticPr fontId="2"/>
  </si>
  <si>
    <t>-</t>
    <phoneticPr fontId="2"/>
  </si>
  <si>
    <t>大分県退職手当組合</t>
    <rPh sb="0" eb="3">
      <t>オオイタケン</t>
    </rPh>
    <rPh sb="3" eb="5">
      <t>タイショク</t>
    </rPh>
    <rPh sb="5" eb="7">
      <t>テアテ</t>
    </rPh>
    <rPh sb="7" eb="9">
      <t>クミアイ</t>
    </rPh>
    <phoneticPr fontId="2"/>
  </si>
  <si>
    <t>-</t>
    <phoneticPr fontId="2"/>
  </si>
  <si>
    <t>大分県消防補償等組合</t>
    <rPh sb="0" eb="3">
      <t>オオイタケン</t>
    </rPh>
    <rPh sb="3" eb="5">
      <t>ショウボウ</t>
    </rPh>
    <rPh sb="5" eb="8">
      <t>ホショウトウ</t>
    </rPh>
    <rPh sb="8" eb="10">
      <t>クミアイ</t>
    </rPh>
    <phoneticPr fontId="2"/>
  </si>
  <si>
    <t>基金から5百万円繰入</t>
    <rPh sb="0" eb="2">
      <t>キキン</t>
    </rPh>
    <rPh sb="5" eb="6">
      <t>ヒャク</t>
    </rPh>
    <rPh sb="6" eb="8">
      <t>マンエン</t>
    </rPh>
    <rPh sb="8" eb="10">
      <t>クリイレ</t>
    </rPh>
    <phoneticPr fontId="2"/>
  </si>
  <si>
    <t>基金から8百万円繰入</t>
    <rPh sb="0" eb="2">
      <t>キキン</t>
    </rPh>
    <rPh sb="5" eb="6">
      <t>ヒャク</t>
    </rPh>
    <rPh sb="6" eb="8">
      <t>マンエン</t>
    </rPh>
    <rPh sb="8" eb="10">
      <t>クリイレ</t>
    </rPh>
    <phoneticPr fontId="2"/>
  </si>
  <si>
    <t>杵築速見環境浄化組合</t>
    <rPh sb="0" eb="2">
      <t>キツキ</t>
    </rPh>
    <rPh sb="2" eb="4">
      <t>ハヤミ</t>
    </rPh>
    <rPh sb="4" eb="6">
      <t>カンキョウ</t>
    </rPh>
    <rPh sb="6" eb="8">
      <t>ジョウカ</t>
    </rPh>
    <rPh sb="8" eb="10">
      <t>クミアイ</t>
    </rPh>
    <phoneticPr fontId="2"/>
  </si>
  <si>
    <t>基金から67百万円繰入</t>
    <rPh sb="0" eb="2">
      <t>キキン</t>
    </rPh>
    <rPh sb="6" eb="7">
      <t>ヒャク</t>
    </rPh>
    <rPh sb="7" eb="9">
      <t>マンエン</t>
    </rPh>
    <rPh sb="9" eb="11">
      <t>クリイレ</t>
    </rPh>
    <phoneticPr fontId="2"/>
  </si>
  <si>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</si>
  <si>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</si>
  <si>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</si>
  <si>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基金から300百万円繰入</t>
    <rPh sb="0" eb="2">
      <t>キキン</t>
    </rPh>
    <rPh sb="7" eb="8">
      <t>ヒャク</t>
    </rPh>
    <rPh sb="8" eb="10">
      <t>マンエン</t>
    </rPh>
    <rPh sb="10" eb="12">
      <t>クリイレ</t>
    </rPh>
    <phoneticPr fontId="2"/>
  </si>
  <si>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</si>
  <si>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</si>
  <si>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杵築速見消防組合</t>
    <rPh sb="0" eb="2">
      <t>キツキ</t>
    </rPh>
    <rPh sb="2" eb="4">
      <t>ハヤミ</t>
    </rPh>
    <rPh sb="4" eb="6">
      <t>ショウボウ</t>
    </rPh>
    <rPh sb="6" eb="8">
      <t>クミアイ</t>
    </rPh>
    <phoneticPr fontId="2"/>
  </si>
  <si>
    <t>基金から96百万円繰入</t>
    <rPh sb="0" eb="2">
      <t>キキン</t>
    </rPh>
    <rPh sb="6" eb="7">
      <t>ヒャク</t>
    </rPh>
    <rPh sb="7" eb="9">
      <t>マンエン</t>
    </rPh>
    <rPh sb="9" eb="11">
      <t>クリイレ</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</si>
  <si>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</si>
  <si>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</si>
  <si>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基金から18百万円繰入</t>
    <rPh sb="0" eb="2">
      <t>キキン</t>
    </rPh>
    <rPh sb="6" eb="7">
      <t>ヒャク</t>
    </rPh>
    <rPh sb="7" eb="9">
      <t>マンエン</t>
    </rPh>
    <rPh sb="9" eb="11">
      <t>クリイレ</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</si>
  <si>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</si>
  <si>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基金から210百万円繰入</t>
    <rPh sb="0" eb="2">
      <t>キキン</t>
    </rPh>
    <rPh sb="7" eb="8">
      <t>ヒャク</t>
    </rPh>
    <rPh sb="8" eb="10">
      <t>マンエン</t>
    </rPh>
    <rPh sb="10" eb="12">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</si>
  <si>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</si>
  <si>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法非適用企業基金から1百万円繰入</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</si>
  <si>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</si>
  <si>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</si>
  <si>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</si>
  <si>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</si>
  <si>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</si>
  <si>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</si>
  <si>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</si>
  <si>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</si>
  <si>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</si>
  <si>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</si>
  <si>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</si>
  <si>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実質公債費比率においては、地域総合整備事業債や減税補てん債の一部償還が終了。将来負担比率では、地方債残高は増額となったものの、退職手当負担金見込額等の減少により将来負担額は
全体的には減少となった。
　また、地方消費税交付金や普通交付税の増により分母部分の標準財政規模が増加したことも、両比率が減少した要因となっている。</t>
    <rPh sb="1" eb="3">
      <t>ジッシツ</t>
    </rPh>
    <rPh sb="3" eb="6">
      <t>コウサイヒ</t>
    </rPh>
    <rPh sb="6" eb="8">
      <t>ヒリツ</t>
    </rPh>
    <rPh sb="14" eb="16">
      <t>チイキ</t>
    </rPh>
    <rPh sb="16" eb="18">
      <t>ソウゴウ</t>
    </rPh>
    <rPh sb="18" eb="20">
      <t>セイビ</t>
    </rPh>
    <rPh sb="20" eb="22">
      <t>ジギョウ</t>
    </rPh>
    <rPh sb="22" eb="23">
      <t>サイ</t>
    </rPh>
    <rPh sb="24" eb="26">
      <t>ゲンゼイ</t>
    </rPh>
    <rPh sb="26" eb="27">
      <t>ホ</t>
    </rPh>
    <rPh sb="29" eb="30">
      <t>サイ</t>
    </rPh>
    <rPh sb="31" eb="33">
      <t>イチブ</t>
    </rPh>
    <rPh sb="33" eb="35">
      <t>ショウカン</t>
    </rPh>
    <rPh sb="36" eb="38">
      <t>シュウリョウ</t>
    </rPh>
    <rPh sb="39" eb="41">
      <t>ショウライ</t>
    </rPh>
    <rPh sb="41" eb="43">
      <t>フタン</t>
    </rPh>
    <rPh sb="43" eb="45">
      <t>ヒリツ</t>
    </rPh>
    <rPh sb="48" eb="51">
      <t>チホウサイ</t>
    </rPh>
    <rPh sb="51" eb="53">
      <t>ザンダカ</t>
    </rPh>
    <rPh sb="54" eb="56">
      <t>ゾウガク</t>
    </rPh>
    <rPh sb="64" eb="66">
      <t>タイショク</t>
    </rPh>
    <rPh sb="66" eb="68">
      <t>テアテ</t>
    </rPh>
    <rPh sb="68" eb="71">
      <t>フタンキン</t>
    </rPh>
    <rPh sb="71" eb="73">
      <t>ミコ</t>
    </rPh>
    <rPh sb="73" eb="74">
      <t>ガク</t>
    </rPh>
    <rPh sb="74" eb="75">
      <t>トウ</t>
    </rPh>
    <rPh sb="76" eb="78">
      <t>ゲンショウ</t>
    </rPh>
    <rPh sb="81" eb="83">
      <t>ショウライ</t>
    </rPh>
    <rPh sb="83" eb="85">
      <t>フタン</t>
    </rPh>
    <rPh sb="85" eb="86">
      <t>ガク</t>
    </rPh>
    <rPh sb="88" eb="91">
      <t>ゼンタイテキ</t>
    </rPh>
    <rPh sb="93" eb="95">
      <t>ゲンショウ</t>
    </rPh>
    <rPh sb="105" eb="107">
      <t>チホウ</t>
    </rPh>
    <rPh sb="107" eb="110">
      <t>ショウヒゼイ</t>
    </rPh>
    <rPh sb="110" eb="113">
      <t>コウフキン</t>
    </rPh>
    <rPh sb="114" eb="116">
      <t>フツウ</t>
    </rPh>
    <rPh sb="116" eb="119">
      <t>コウフゼイ</t>
    </rPh>
    <rPh sb="120" eb="121">
      <t>ゾウ</t>
    </rPh>
    <rPh sb="124" eb="126">
      <t>ブンボ</t>
    </rPh>
    <rPh sb="126" eb="128">
      <t>ブブン</t>
    </rPh>
    <rPh sb="129" eb="131">
      <t>ヒョウジュン</t>
    </rPh>
    <rPh sb="131" eb="133">
      <t>ザイセイ</t>
    </rPh>
    <rPh sb="133" eb="135">
      <t>キボ</t>
    </rPh>
    <rPh sb="136" eb="138">
      <t>ゾウカ</t>
    </rPh>
    <rPh sb="144" eb="145">
      <t>リョウ</t>
    </rPh>
    <rPh sb="145" eb="147">
      <t>ヒリツ</t>
    </rPh>
    <rPh sb="148" eb="150">
      <t>ゲンショウ</t>
    </rPh>
    <rPh sb="152" eb="154">
      <t>ヨウイン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</si>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</sst>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quotePrefix="1" applyNumberFormat="1" applyFont="1" applyBorder="1" applyAlignment="1" applyProtection="1">
      <alignment horizontal="right" vertical="center" shrinkToFit="1"/>
      <protection locked="0"/>
    </xf>
    <xf numFmtId="177" fontId="26" fillId="0" borderId="99" xfId="30" quotePrefix="1" applyNumberFormat="1" applyFont="1" applyBorder="1" applyAlignment="1" applyProtection="1">
      <alignment horizontal="right" vertical="center" shrinkToFit="1"/>
      <protection locked="0"/>
    </xf>
    <xf numFmtId="177" fontId="26" fillId="0" borderId="107"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37237</c:v>
                </c:pt>
                <c:pt idx="1">
                  <c:v>44410</c:v>
                </c:pt>
                <c:pt idx="2">
                  <c:v>45157</c:v>
                </c:pt>
                <c:pt idx="3">
                  <c:v>36779</c:v>
                </c:pt>
                <c:pt idx="4">
                  <c:v>60311</c:v>
                </c:pt>
              </c:numCache>
            </c:numRef>
          </c:val>
          <c:smooth val="0"/>
        </c:ser>
        <c:dLbls>
          <c:showLegendKey val="0"/>
          <c:showVal val="0"/>
          <c:showCatName val="0"/>
          <c:showSerName val="0"/>
          <c:showPercent val="0"/>
          <c:showBubbleSize val="0"/>
        </c:dLbls>
        <c:marker val="1"/>
        <c:smooth val="0"/>
        <c:axId val="81846272"/>
        <c:axId val="81848192"/>
      </c:lineChart>
      <c:catAx>
        <c:axId val="81846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848192"/>
        <c:crosses val="autoZero"/>
        <c:auto val="1"/>
        <c:lblAlgn val="ctr"/>
        <c:lblOffset val="100"/>
        <c:tickLblSkip val="1"/>
        <c:tickMarkSkip val="1"/>
        <c:noMultiLvlLbl val="0"/>
      </c:catAx>
      <c:valAx>
        <c:axId val="818481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84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3.34</c:v>
                </c:pt>
                <c:pt idx="1">
                  <c:v>3.49</c:v>
                </c:pt>
                <c:pt idx="2">
                  <c:v>3.53</c:v>
                </c:pt>
                <c:pt idx="3">
                  <c:v>3.55</c:v>
                </c:pt>
                <c:pt idx="4">
                  <c:v>2.85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17.489999999999998</c:v>
                </c:pt>
                <c:pt idx="1">
                  <c:v>18.829999999999998</c:v>
                </c:pt>
                <c:pt idx="2">
                  <c:v>19.03</c:v>
                </c:pt>
                <c:pt idx="3">
                  <c:v>18.38</c:v>
                </c:pt>
                <c:pt idx="4">
                  <c:v>19.32</c:v>
                </c:pt>
              </c:numCache>
            </c:numRef>
          </c:val>
        </c:ser>
        <c:dLbls>
          <c:showLegendKey val="0"/>
          <c:showVal val="0"/>
          <c:showCatName val="0"/>
          <c:showSerName val="0"/>
          <c:showPercent val="0"/>
          <c:showBubbleSize val="0"/>
        </c:dLbls>
        <c:gapWidth val="250"/>
        <c:overlap val="100"/>
        <c:axId val="111816064"/>
        <c:axId val="11182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-0.98</c:v>
                </c:pt>
                <c:pt idx="1">
                  <c:v>0.13</c:v>
                </c:pt>
                <c:pt idx="2">
                  <c:v>-0.95</c:v>
                </c:pt>
                <c:pt idx="3">
                  <c:v>-2.0099999999999998</c:v>
                </c:pt>
                <c:pt idx="4">
                  <c:v>-0.63</c:v>
                </c:pt>
              </c:numCache>
            </c:numRef>
          </c:val>
          <c:smooth val="0"/>
        </c:ser>
        <c:dLbls>
          <c:showLegendKey val="0"/>
          <c:showVal val="0"/>
          <c:showCatName val="0"/>
          <c:showSerName val="0"/>
          <c:showPercent val="0"/>
          <c:showBubbleSize val="0"/>
        </c:dLbls>
        <c:marker val="1"/>
        <c:smooth val="0"/>
        <c:axId val="111816064"/>
        <c:axId val="111822336"/>
      </c:lineChart>
      <c:catAx>
        <c:axId val="1118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22336"/>
        <c:crosses val="autoZero"/>
        <c:auto val="1"/>
        <c:lblAlgn val="ctr"/>
        <c:lblOffset val="100"/>
        <c:tickLblSkip val="1"/>
        <c:tickMarkSkip val="1"/>
        <c:noMultiLvlLbl val="0"/>
      </c:catAx>
      <c:valAx>
        <c:axId val="11182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1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2.59</c:v>
                </c:pt>
                <c:pt idx="4">
                  <c:v>#N/A</c:v>
                </c:pt>
                <c:pt idx="5">
                  <c:v>2.2799999999999998</c:v>
                </c:pt>
                <c:pt idx="6">
                  <c:v>#N/A</c:v>
                </c:pt>
                <c:pt idx="7">
                  <c:v>0.32</c:v>
                </c:pt>
                <c:pt idx="8">
                  <c:v>#N/A</c:v>
                </c:pt>
                <c:pt idx="9">
                  <c:v>0.44</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0.23</c:v>
                </c:pt>
                <c:pt idx="2">
                  <c:v>#N/A</c:v>
                </c:pt>
                <c:pt idx="3">
                  <c:v>0.31</c:v>
                </c:pt>
                <c:pt idx="4">
                  <c:v>#N/A</c:v>
                </c:pt>
                <c:pt idx="5">
                  <c:v>0.55000000000000004</c:v>
                </c:pt>
                <c:pt idx="6">
                  <c:v>#N/A</c:v>
                </c:pt>
                <c:pt idx="7">
                  <c:v>0.98</c:v>
                </c:pt>
                <c:pt idx="8">
                  <c:v>#N/A</c:v>
                </c:pt>
                <c:pt idx="9">
                  <c:v>0.55000000000000004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3.33</c:v>
                </c:pt>
                <c:pt idx="2">
                  <c:v>#N/A</c:v>
                </c:pt>
                <c:pt idx="3">
                  <c:v>3.49</c:v>
                </c:pt>
                <c:pt idx="4">
                  <c:v>#N/A</c:v>
                </c:pt>
                <c:pt idx="5">
                  <c:v>3.52</c:v>
                </c:pt>
                <c:pt idx="6">
                  <c:v>#N/A</c:v>
                </c:pt>
                <c:pt idx="7">
                  <c:v>3.54</c:v>
                </c:pt>
                <c:pt idx="8">
                  <c:v>#N/A</c:v>
                </c:pt>
                <c:pt idx="9">
                  <c:v>2.84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3.63</c:v>
                </c:pt>
                <c:pt idx="2">
                  <c:v>#N/A</c:v>
                </c:pt>
                <c:pt idx="3">
                  <c:v>4.34</c:v>
                </c:pt>
                <c:pt idx="4">
                  <c:v>#N/A</c:v>
                </c:pt>
                <c:pt idx="5">
                  <c:v>4.38</c:v>
                </c:pt>
                <c:pt idx="6">
                  <c:v>#N/A</c:v>
                </c:pt>
                <c:pt idx="7">
                  <c:v>5.15</c:v>
                </c:pt>
                <c:pt idx="8">
                  <c:v>#N/A</c:v>
                </c:pt>
                <c:pt idx="9">
                  <c:v>5.71</c:v>
                </c:pt>
              </c:numCache>
            </c:numRef>
          </c:val>
        </c:ser>
        <c:dLbls>
          <c:showLegendKey val="0"/>
          <c:showVal val="0"/>
          <c:showCatName val="0"/>
          <c:showSerName val="0"/>
          <c:showPercent val="0"/>
          <c:showBubbleSize val="0"/>
        </c:dLbls>
        <c:gapWidth val="150"/>
        <c:overlap val="100"/>
        <c:axId val="112567424"/>
        <c:axId val="112568960"/>
      </c:barChart>
      <c:catAx>
        <c:axId val="11256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68960"/>
        <c:crosses val="autoZero"/>
        <c:auto val="1"/>
        <c:lblAlgn val="ctr"/>
        <c:lblOffset val="100"/>
        <c:tickLblSkip val="1"/>
        <c:tickMarkSkip val="1"/>
        <c:noMultiLvlLbl val="0"/>
      </c:catAx>
      <c:valAx>
        <c:axId val="11256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6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826</c:v>
                </c:pt>
                <c:pt idx="5">
                  <c:v>788</c:v>
                </c:pt>
                <c:pt idx="8">
                  <c:v>787</c:v>
                </c:pt>
                <c:pt idx="11">
                  <c:v>822</c:v>
                </c:pt>
                <c:pt idx="14">
                  <c:v>829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102</c:v>
                </c:pt>
                <c:pt idx="3">
                  <c:v>31</c:v>
                </c:pt>
                <c:pt idx="6">
                  <c:v>5</c:v>
                </c:pt>
                <c:pt idx="9">
                  <c:v>11</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214</c:v>
                </c:pt>
                <c:pt idx="3">
                  <c:v>240</c:v>
                </c:pt>
                <c:pt idx="6">
                  <c:v>227</c:v>
                </c:pt>
                <c:pt idx="9">
                  <c:v>281</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1015</c:v>
                </c:pt>
                <c:pt idx="3">
                  <c:v>990</c:v>
                </c:pt>
                <c:pt idx="6">
                  <c:v>976</c:v>
                </c:pt>
                <c:pt idx="9">
                  <c:v>981</c:v>
                </c:pt>
                <c:pt idx="12">
                  <c:v>919</c:v>
                </c:pt>
              </c:numCache>
            </c:numRef>
          </c:val>
        </c:ser>
        <c:dLbls>
          <c:showLegendKey val="0"/>
          <c:showVal val="0"/>
          <c:showCatName val="0"/>
          <c:showSerName val="0"/>
          <c:showPercent val="0"/>
          <c:showBubbleSize val="0"/>
        </c:dLbls>
        <c:gapWidth val="100"/>
        <c:overlap val="100"/>
        <c:axId val="112473216"/>
        <c:axId val="112475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505</c:v>
                </c:pt>
                <c:pt idx="2">
                  <c:v>#N/A</c:v>
                </c:pt>
                <c:pt idx="3">
                  <c:v>#N/A</c:v>
                </c:pt>
                <c:pt idx="4">
                  <c:v>473</c:v>
                </c:pt>
                <c:pt idx="5">
                  <c:v>#N/A</c:v>
                </c:pt>
                <c:pt idx="6">
                  <c:v>#N/A</c:v>
                </c:pt>
                <c:pt idx="7">
                  <c:v>421</c:v>
                </c:pt>
                <c:pt idx="8">
                  <c:v>#N/A</c:v>
                </c:pt>
                <c:pt idx="9">
                  <c:v>#N/A</c:v>
                </c:pt>
                <c:pt idx="10">
                  <c:v>451</c:v>
                </c:pt>
                <c:pt idx="11">
                  <c:v>#N/A</c:v>
                </c:pt>
                <c:pt idx="12">
                  <c:v>#N/A</c:v>
                </c:pt>
                <c:pt idx="13">
                  <c:v>404</c:v>
                </c:pt>
                <c:pt idx="14">
                  <c:v>#N/A</c:v>
                </c:pt>
              </c:numCache>
            </c:numRef>
          </c:val>
          <c:smooth val="0"/>
        </c:ser>
        <c:dLbls>
          <c:showLegendKey val="0"/>
          <c:showVal val="0"/>
          <c:showCatName val="0"/>
          <c:showSerName val="0"/>
          <c:showPercent val="0"/>
          <c:showBubbleSize val="0"/>
        </c:dLbls>
        <c:marker val="1"/>
        <c:smooth val="0"/>
        <c:axId val="112473216"/>
        <c:axId val="112475136"/>
      </c:lineChart>
      <c:catAx>
        <c:axId val="11247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475136"/>
        <c:crosses val="autoZero"/>
        <c:auto val="1"/>
        <c:lblAlgn val="ctr"/>
        <c:lblOffset val="100"/>
        <c:tickLblSkip val="1"/>
        <c:tickMarkSkip val="1"/>
        <c:noMultiLvlLbl val="0"/>
      </c:catAx>
      <c:valAx>
        <c:axId val="11247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7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8380</c:v>
                </c:pt>
                <c:pt idx="5">
                  <c:v>8752</c:v>
                </c:pt>
                <c:pt idx="8">
                  <c:v>8912</c:v>
                </c:pt>
                <c:pt idx="11">
                  <c:v>8799</c:v>
                </c:pt>
                <c:pt idx="14">
                  <c:v>8792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289</c:v>
                </c:pt>
                <c:pt idx="5">
                  <c:v>253</c:v>
                </c:pt>
                <c:pt idx="8">
                  <c:v>229</c:v>
                </c:pt>
                <c:pt idx="11">
                  <c:v>187</c:v>
                </c:pt>
                <c:pt idx="14">
                  <c:v>161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2223</c:v>
                </c:pt>
                <c:pt idx="5">
                  <c:v>2431</c:v>
                </c:pt>
                <c:pt idx="8">
                  <c:v>2540</c:v>
                </c:pt>
                <c:pt idx="11">
                  <c:v>2477</c:v>
                </c:pt>
                <c:pt idx="14">
                  <c:v>2550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1640</c:v>
                </c:pt>
                <c:pt idx="3">
                  <c:v>1539</c:v>
                </c:pt>
                <c:pt idx="6">
                  <c:v>1452</c:v>
                </c:pt>
                <c:pt idx="9">
                  <c:v>975</c:v>
                </c:pt>
                <c:pt idx="12">
                  <c:v>653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267</c:v>
                </c:pt>
                <c:pt idx="6">
                  <c:v>754</c:v>
                </c:pt>
                <c:pt idx="9">
                  <c:v>967</c:v>
                </c:pt>
                <c:pt idx="12">
                  <c:v>977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3164</c:v>
                </c:pt>
                <c:pt idx="3">
                  <c:v>3168</c:v>
                </c:pt>
                <c:pt idx="6">
                  <c:v>2975</c:v>
                </c:pt>
                <c:pt idx="9">
                  <c:v>2955</c:v>
                </c:pt>
                <c:pt idx="12">
                  <c:v>2856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185</c:v>
                </c:pt>
                <c:pt idx="6">
                  <c:v>165</c:v>
                </c:pt>
                <c:pt idx="9">
                  <c:v>145</c:v>
                </c:pt>
                <c:pt idx="12">
                  <c:v>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9222</c:v>
                </c:pt>
                <c:pt idx="3">
                  <c:v>9486</c:v>
                </c:pt>
                <c:pt idx="6">
                  <c:v>9770</c:v>
                </c:pt>
                <c:pt idx="9">
                  <c:v>9775</c:v>
                </c:pt>
                <c:pt idx="12">
                  <c:v>10149</c:v>
                </c:pt>
              </c:numCache>
            </c:numRef>
          </c:val>
        </c:ser>
        <c:dLbls>
          <c:showLegendKey val="0"/>
          <c:showVal val="0"/>
          <c:showCatName val="0"/>
          <c:showSerName val="0"/>
          <c:showPercent val="0"/>
          <c:showBubbleSize val="0"/>
        </c:dLbls>
        <c:gapWidth val="100"/>
        <c:overlap val="100"/>
        <c:axId val="112248320"/>
        <c:axId val="11225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3280</c:v>
                </c:pt>
                <c:pt idx="2">
                  <c:v>#N/A</c:v>
                </c:pt>
                <c:pt idx="3">
                  <c:v>#N/A</c:v>
                </c:pt>
                <c:pt idx="4">
                  <c:v>3209</c:v>
                </c:pt>
                <c:pt idx="5">
                  <c:v>#N/A</c:v>
                </c:pt>
                <c:pt idx="6">
                  <c:v>#N/A</c:v>
                </c:pt>
                <c:pt idx="7">
                  <c:v>3437</c:v>
                </c:pt>
                <c:pt idx="8">
                  <c:v>#N/A</c:v>
                </c:pt>
                <c:pt idx="9">
                  <c:v>#N/A</c:v>
                </c:pt>
                <c:pt idx="10">
                  <c:v>3355</c:v>
                </c:pt>
                <c:pt idx="11">
                  <c:v>#N/A</c:v>
                </c:pt>
                <c:pt idx="12">
                  <c:v>#N/A</c:v>
                </c:pt>
                <c:pt idx="13">
                  <c:v>3258</c:v>
                </c:pt>
                <c:pt idx="14">
                  <c:v>#N/A</c:v>
                </c:pt>
              </c:numCache>
            </c:numRef>
          </c:val>
          <c:smooth val="0"/>
        </c:ser>
        <c:dLbls>
          <c:showLegendKey val="0"/>
          <c:showVal val="0"/>
          <c:showCatName val="0"/>
          <c:showSerName val="0"/>
          <c:showPercent val="0"/>
          <c:showBubbleSize val="0"/>
        </c:dLbls>
        <c:marker val="1"/>
        <c:smooth val="0"/>
        <c:axId val="112248320"/>
        <c:axId val="112250240"/>
      </c:lineChart>
      <c:catAx>
        <c:axId val="11224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250240"/>
        <c:crosses val="autoZero"/>
        <c:auto val="1"/>
        <c:lblAlgn val="ctr"/>
        <c:lblOffset val="100"/>
        <c:tickLblSkip val="1"/>
        <c:tickMarkSkip val="1"/>
        <c:noMultiLvlLbl val="0"/>
      </c:catAx>
      <c:valAx>
        <c:axId val="11225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4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{4B164A8C-597D-4599-871A-396983CEA812}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{0A16E60B-BBBE-4D65-8790-2646328E5CED}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{9CB27739-482C-4A7C-8802-D1D5681EB146}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{63E4F2BC-29A1-46A5-9B5B-411D67860F0D}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{74A58479-9260-4D43-A7D7-75033F2DB333}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{1476FA44-9A62-469B-9044-E302F9C7B895}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{07668691-9713-4D37-81AD-5DFDDADF365C}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{F40A4CF9-0936-468E-B399-F3DEDF2545B5}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{1E591C0D-0A00-4380-B611-7E4488CE0AD7}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{4F25BCFD-D3DE-4865-BC13-AAA9C510453B}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902144"/>
        <c:axId val="113054848"/>
      </c:scatterChart>
      <c:valAx>
        <c:axId val="96902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54848"/>
        <c:crosses val="autoZero"/>
        <c:crossBetween val="midCat"/>
      </c:valAx>
      <c:valAx>
        <c:axId val="113054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902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{9263DD0C-DB2B-44B1-AA6F-792066E726A3}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{7DF58F0D-B3DC-44D6-8347-7E56ABB1061C}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{5A5E3F07-66E4-44B2-A9E4-34BBE704D0D2}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{920990E0-225D-466C-99C9-8890C956851A}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{CD53C18E-6E5C-4EBA-BF13-5369DFFA745F}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9.6</c:v>
                </c:pt>
                <c:pt idx="2">
                  <c:v>8.9</c:v>
                </c:pt>
                <c:pt idx="3">
                  <c:v>8.6</c:v>
                </c:pt>
                <c:pt idx="4">
                  <c:v>8.1</c:v>
                </c:pt>
              </c:numCache>
            </c:numRef>
          </c:xVal>
          <c:yVal>
            <c:numRef>
              <c:f>公会計指標分析・財政指標組合せ分析表!$K$73:$O$73</c:f>
              <c:numCache>
                <c:formatCode>#,##0.0;"▲ "#,##0.0</c:formatCode>
                <c:ptCount val="5"/>
                <c:pt idx="0">
                  <c:v>62.8</c:v>
                </c:pt>
                <c:pt idx="1">
                  <c:v>61.7</c:v>
                </c:pt>
                <c:pt idx="2">
                  <c:v>65.7</c:v>
                </c:pt>
                <c:pt idx="3">
                  <c:v>64.900000000000006</c:v>
                </c:pt>
                <c:pt idx="4">
                  <c:v>61.9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{A6813E4A-FA34-44FE-A46D-8AACA7B74D4E}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{152E760C-258C-4230-9706-211F1A619964}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{F066137B-AF16-4A4C-A10C-7F6F8BBF9816}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{9748C880-ED52-41AE-8DDF-919D59D14DD2}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{A993B6EA-CE5E-4AD4-B14C-2024BEED0D06}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13105152"/>
        <c:axId val="113111424"/>
      </c:scatterChart>
      <c:valAx>
        <c:axId val="113105152"/>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11424"/>
        <c:crosses val="autoZero"/>
        <c:crossBetween val="midCat"/>
      </c:valAx>
      <c:valAx>
        <c:axId val="113111424"/>
        <c:scaling>
          <c:orientation val="minMax"/>
          <c:max val="7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105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平成２７年度の財政力指数は、２年連続して０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０１ポイント上昇しました。基準財政需要額は、地方創生対策として人口減少等特別対策事業費の新設、基準財政収入額は地方消費税交付金の税率改正により伸びたことによりそれぞれ増加しましたが、単年度比率で昨年度並み確保できたことが更なる改善につながりました。</a:t>
          </a:r>
          <a:endParaRPr lang="ja-JP" altLang="ja-JP" sz="1200">
            <a:effectLst/>
          </a:endParaRPr>
        </a:p>
        <a:p>
          <a:r>
            <a:rPr kumimoji="1" lang="ja-JP" altLang="ja-JP" sz="1200">
              <a:solidFill>
                <a:schemeClr val="dk1"/>
              </a:solidFill>
              <a:effectLst/>
              <a:latin typeface="+mn-lt"/>
              <a:ea typeface="+mn-ea"/>
              <a:cs typeface="+mn-cs"/>
            </a:rPr>
            <a:t>　財政力の維持・向上は本町にとって重要課題であることから、人口維持及び自主財源確保を図るため、国の地方創生交付金を積極的に活用し、企業誘致や移住・居住対策を積極的に進めていきます。</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122061</xdr:rowOff>
    </xdr:to>
    <xdr:cxnSp macro="">
      <xdr:nvCxnSpPr>
        <xdr:cNvPr id="68" name="直線コネクタ 67"/>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135467</xdr:rowOff>
    </xdr:to>
    <xdr:cxnSp macro="">
      <xdr:nvCxnSpPr>
        <xdr:cNvPr id="77" name="直線コネクタ 76"/>
        <xdr:cNvCxnSpPr/>
      </xdr:nvCxnSpPr>
      <xdr:spPr>
        <a:xfrm>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7" name="円/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9" name="円/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5" name="円/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４ポイント改善しましたが、昨年度に引き続き９０％台となり財政の硬直化が恒常的になっています。歳入は、納税義務者数の増による個人住民税、太陽光発電関連業者の業績向上による法人住民税、税率改正による地方消費税交付金等により全体で６</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３％、歳出も物件費や扶助費等の大幅な伸びにより４</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７％それぞれ増加しましたが、歳入の伸びが歳出の伸びを上回ったため、若干の改善となりました。</a:t>
          </a:r>
          <a:endParaRPr lang="ja-JP" altLang="ja-JP" sz="1200">
            <a:effectLst/>
          </a:endParaRPr>
        </a:p>
        <a:p>
          <a:r>
            <a:rPr kumimoji="1" lang="ja-JP" altLang="ja-JP" sz="1200">
              <a:solidFill>
                <a:schemeClr val="dk1"/>
              </a:solidFill>
              <a:effectLst/>
              <a:latin typeface="+mn-lt"/>
              <a:ea typeface="+mn-ea"/>
              <a:cs typeface="+mn-cs"/>
            </a:rPr>
            <a:t>　扶助費や公債費等義務的経費の増加が今後見込まれることから、経常経費の抑制により、柔軟な財政運営が行なえるよう努めていきます。</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64</xdr:row>
      <xdr:rowOff>164846</xdr:rowOff>
    </xdr:to>
    <xdr:cxnSp macro="">
      <xdr:nvCxnSpPr>
        <xdr:cNvPr id="129" name="直線コネクタ 128"/>
        <xdr:cNvCxnSpPr/>
      </xdr:nvCxnSpPr>
      <xdr:spPr>
        <a:xfrm flipV="1">
          <a:off x="4114800" y="1107008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58674</xdr:rowOff>
    </xdr:from>
    <xdr:to>
      <xdr:col>6</xdr:col>
      <xdr:colOff>0</xdr:colOff>
      <xdr:row>64</xdr:row>
      <xdr:rowOff>164846</xdr:rowOff>
    </xdr:to>
    <xdr:cxnSp macro="">
      <xdr:nvCxnSpPr>
        <xdr:cNvPr id="132" name="直線コネクタ 131"/>
        <xdr:cNvCxnSpPr/>
      </xdr:nvCxnSpPr>
      <xdr:spPr>
        <a:xfrm>
          <a:off x="3225800" y="1103147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49022</xdr:rowOff>
    </xdr:from>
    <xdr:to>
      <xdr:col>4</xdr:col>
      <xdr:colOff>482600</xdr:colOff>
      <xdr:row>64</xdr:row>
      <xdr:rowOff>58674</xdr:rowOff>
    </xdr:to>
    <xdr:cxnSp macro="">
      <xdr:nvCxnSpPr>
        <xdr:cNvPr id="135" name="直線コネクタ 134"/>
        <xdr:cNvCxnSpPr/>
      </xdr:nvCxnSpPr>
      <xdr:spPr>
        <a:xfrm>
          <a:off x="2336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49022</xdr:rowOff>
    </xdr:from>
    <xdr:to>
      <xdr:col>3</xdr:col>
      <xdr:colOff>279400</xdr:colOff>
      <xdr:row>64</xdr:row>
      <xdr:rowOff>68326</xdr:rowOff>
    </xdr:to>
    <xdr:cxnSp macro="">
      <xdr:nvCxnSpPr>
        <xdr:cNvPr id="138" name="直線コネクタ 137"/>
        <xdr:cNvCxnSpPr/>
      </xdr:nvCxnSpPr>
      <xdr:spPr>
        <a:xfrm flipV="1">
          <a:off x="1447800" y="110218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8" name="円/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50" name="円/楕円 149"/>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1" name="テキスト ボックス 150"/>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7874</xdr:rowOff>
    </xdr:from>
    <xdr:to>
      <xdr:col>4</xdr:col>
      <xdr:colOff>533400</xdr:colOff>
      <xdr:row>64</xdr:row>
      <xdr:rowOff>109474</xdr:rowOff>
    </xdr:to>
    <xdr:sp macro="" textlink="">
      <xdr:nvSpPr>
        <xdr:cNvPr id="152" name="円/楕円 151"/>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94251</xdr:rowOff>
    </xdr:from>
    <xdr:ext cx="762000" cy="259045"/>
    <xdr:sp macro="" textlink="">
      <xdr:nvSpPr>
        <xdr:cNvPr id="153" name="テキスト ボックス 152"/>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169672</xdr:rowOff>
    </xdr:from>
    <xdr:to>
      <xdr:col>3</xdr:col>
      <xdr:colOff>330200</xdr:colOff>
      <xdr:row>64</xdr:row>
      <xdr:rowOff>99822</xdr:rowOff>
    </xdr:to>
    <xdr:sp macro="" textlink="">
      <xdr:nvSpPr>
        <xdr:cNvPr id="154" name="円/楕円 153"/>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84599</xdr:rowOff>
    </xdr:from>
    <xdr:ext cx="762000" cy="259045"/>
    <xdr:sp macro="" textlink="">
      <xdr:nvSpPr>
        <xdr:cNvPr id="155" name="テキスト ボックス 154"/>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17526</xdr:rowOff>
    </xdr:from>
    <xdr:to>
      <xdr:col>2</xdr:col>
      <xdr:colOff>127000</xdr:colOff>
      <xdr:row>64</xdr:row>
      <xdr:rowOff>119126</xdr:rowOff>
    </xdr:to>
    <xdr:sp macro="" textlink="">
      <xdr:nvSpPr>
        <xdr:cNvPr id="156" name="円/楕円 155"/>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103903</xdr:rowOff>
    </xdr:from>
    <xdr:ext cx="762000" cy="259045"/>
    <xdr:sp macro="" textlink="">
      <xdr:nvSpPr>
        <xdr:cNvPr id="157" name="テキスト ボックス 156"/>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全国平均や県平均と比べ低くなっていますが、平成２５年度から増加傾向が続いており、類似団体内順位も悪化しています。</a:t>
          </a:r>
          <a:endParaRPr lang="ja-JP" altLang="ja-JP" sz="1200">
            <a:effectLst/>
          </a:endParaRPr>
        </a:p>
        <a:p>
          <a:r>
            <a:rPr kumimoji="1" lang="ja-JP" altLang="ja-JP" sz="1200">
              <a:solidFill>
                <a:schemeClr val="dk1"/>
              </a:solidFill>
              <a:effectLst/>
              <a:latin typeface="+mn-lt"/>
              <a:ea typeface="+mn-ea"/>
              <a:cs typeface="+mn-cs"/>
            </a:rPr>
            <a:t>　人件費は退職手当組合負担金等により微減となったものの、新図書館開館経費やマイナンバー対応のための各種システム改修費等により、物件費が２２</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９％と大幅に伸びたことが決算額の増加につながりました。</a:t>
          </a:r>
          <a:endParaRPr lang="ja-JP" altLang="ja-JP" sz="1200">
            <a:effectLst/>
          </a:endParaRPr>
        </a:p>
        <a:p>
          <a:r>
            <a:rPr kumimoji="1" lang="ja-JP" altLang="ja-JP" sz="1200">
              <a:solidFill>
                <a:schemeClr val="dk1"/>
              </a:solidFill>
              <a:effectLst/>
              <a:latin typeface="+mn-lt"/>
              <a:ea typeface="+mn-ea"/>
              <a:cs typeface="+mn-cs"/>
            </a:rPr>
            <a:t>　類団平均との差も徐々に縮まっており、これ以上の悪化を招かないため、適正な職員配置や事務的経費全般の抑制に更に取り組んでいきます。</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77978</xdr:rowOff>
    </xdr:from>
    <xdr:to>
      <xdr:col>7</xdr:col>
      <xdr:colOff>152400</xdr:colOff>
      <xdr:row>83</xdr:row>
      <xdr:rowOff>9012</xdr:rowOff>
    </xdr:to>
    <xdr:cxnSp macro="">
      <xdr:nvCxnSpPr>
        <xdr:cNvPr id="194" name="直線コネクタ 193"/>
        <xdr:cNvCxnSpPr/>
      </xdr:nvCxnSpPr>
      <xdr:spPr>
        <a:xfrm>
          <a:off x="4114800" y="14136878"/>
          <a:ext cx="838200" cy="10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28350</xdr:rowOff>
    </xdr:from>
    <xdr:to>
      <xdr:col>6</xdr:col>
      <xdr:colOff>0</xdr:colOff>
      <xdr:row>82</xdr:row>
      <xdr:rowOff>77978</xdr:rowOff>
    </xdr:to>
    <xdr:cxnSp macro="">
      <xdr:nvCxnSpPr>
        <xdr:cNvPr id="197" name="直線コネクタ 196"/>
        <xdr:cNvCxnSpPr/>
      </xdr:nvCxnSpPr>
      <xdr:spPr>
        <a:xfrm>
          <a:off x="3225800" y="14087250"/>
          <a:ext cx="889000" cy="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10241</xdr:rowOff>
    </xdr:from>
    <xdr:to>
      <xdr:col>4</xdr:col>
      <xdr:colOff>482600</xdr:colOff>
      <xdr:row>82</xdr:row>
      <xdr:rowOff>28350</xdr:rowOff>
    </xdr:to>
    <xdr:cxnSp macro="">
      <xdr:nvCxnSpPr>
        <xdr:cNvPr id="200" name="直線コネクタ 199"/>
        <xdr:cNvCxnSpPr/>
      </xdr:nvCxnSpPr>
      <xdr:spPr>
        <a:xfrm>
          <a:off x="2336800" y="14069141"/>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10241</xdr:rowOff>
    </xdr:from>
    <xdr:to>
      <xdr:col>3</xdr:col>
      <xdr:colOff>279400</xdr:colOff>
      <xdr:row>82</xdr:row>
      <xdr:rowOff>48194</xdr:rowOff>
    </xdr:to>
    <xdr:cxnSp macro="">
      <xdr:nvCxnSpPr>
        <xdr:cNvPr id="203" name="直線コネクタ 202"/>
        <xdr:cNvCxnSpPr/>
      </xdr:nvCxnSpPr>
      <xdr:spPr>
        <a:xfrm flipV="1">
          <a:off x="1447800" y="14069141"/>
          <a:ext cx="889000" cy="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129662</xdr:rowOff>
    </xdr:from>
    <xdr:to>
      <xdr:col>7</xdr:col>
      <xdr:colOff>203200</xdr:colOff>
      <xdr:row>83</xdr:row>
      <xdr:rowOff>59812</xdr:rowOff>
    </xdr:to>
    <xdr:sp macro="" textlink="">
      <xdr:nvSpPr>
        <xdr:cNvPr id="213" name="円/楕円 212"/>
        <xdr:cNvSpPr/>
      </xdr:nvSpPr>
      <xdr:spPr>
        <a:xfrm>
          <a:off x="4902200" y="141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146189</xdr:rowOff>
    </xdr:from>
    <xdr:ext cx="762000" cy="259045"/>
    <xdr:sp macro="" textlink="">
      <xdr:nvSpPr>
        <xdr:cNvPr id="214" name="人件費・物件費等の状況該当値テキスト"/>
        <xdr:cNvSpPr txBox="1"/>
      </xdr:nvSpPr>
      <xdr:spPr>
        <a:xfrm>
          <a:off x="5041900" y="140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103,179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27178</xdr:rowOff>
    </xdr:from>
    <xdr:to>
      <xdr:col>6</xdr:col>
      <xdr:colOff>50800</xdr:colOff>
      <xdr:row>82</xdr:row>
      <xdr:rowOff>128778</xdr:rowOff>
    </xdr:to>
    <xdr:sp macro="" textlink="">
      <xdr:nvSpPr>
        <xdr:cNvPr id="215" name="円/楕円 214"/>
        <xdr:cNvSpPr/>
      </xdr:nvSpPr>
      <xdr:spPr>
        <a:xfrm>
          <a:off x="4064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138955</xdr:rowOff>
    </xdr:from>
    <xdr:ext cx="736600" cy="259045"/>
    <xdr:sp macro="" textlink="">
      <xdr:nvSpPr>
        <xdr:cNvPr id="216" name="テキスト ボックス 215"/>
        <xdr:cNvSpPr txBox="1"/>
      </xdr:nvSpPr>
      <xdr:spPr>
        <a:xfrm>
          <a:off x="3733800" y="1385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149000</xdr:rowOff>
    </xdr:from>
    <xdr:to>
      <xdr:col>4</xdr:col>
      <xdr:colOff>533400</xdr:colOff>
      <xdr:row>82</xdr:row>
      <xdr:rowOff>79150</xdr:rowOff>
    </xdr:to>
    <xdr:sp macro="" textlink="">
      <xdr:nvSpPr>
        <xdr:cNvPr id="217" name="円/楕円 216"/>
        <xdr:cNvSpPr/>
      </xdr:nvSpPr>
      <xdr:spPr>
        <a:xfrm>
          <a:off x="3175000" y="140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89327</xdr:rowOff>
    </xdr:from>
    <xdr:ext cx="762000" cy="259045"/>
    <xdr:sp macro="" textlink="">
      <xdr:nvSpPr>
        <xdr:cNvPr id="218" name="テキスト ボックス 217"/>
        <xdr:cNvSpPr txBox="1"/>
      </xdr:nvSpPr>
      <xdr:spPr>
        <a:xfrm>
          <a:off x="2844800" y="138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130891</xdr:rowOff>
    </xdr:from>
    <xdr:to>
      <xdr:col>3</xdr:col>
      <xdr:colOff>330200</xdr:colOff>
      <xdr:row>82</xdr:row>
      <xdr:rowOff>61041</xdr:rowOff>
    </xdr:to>
    <xdr:sp macro="" textlink="">
      <xdr:nvSpPr>
        <xdr:cNvPr id="219" name="円/楕円 218"/>
        <xdr:cNvSpPr/>
      </xdr:nvSpPr>
      <xdr:spPr>
        <a:xfrm>
          <a:off x="2286000" y="140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71218</xdr:rowOff>
    </xdr:from>
    <xdr:ext cx="762000" cy="259045"/>
    <xdr:sp macro="" textlink="">
      <xdr:nvSpPr>
        <xdr:cNvPr id="220" name="テキスト ボックス 219"/>
        <xdr:cNvSpPr txBox="1"/>
      </xdr:nvSpPr>
      <xdr:spPr>
        <a:xfrm>
          <a:off x="1955800" y="137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168844</xdr:rowOff>
    </xdr:from>
    <xdr:to>
      <xdr:col>2</xdr:col>
      <xdr:colOff>127000</xdr:colOff>
      <xdr:row>82</xdr:row>
      <xdr:rowOff>98994</xdr:rowOff>
    </xdr:to>
    <xdr:sp macro="" textlink="">
      <xdr:nvSpPr>
        <xdr:cNvPr id="221" name="円/楕円 220"/>
        <xdr:cNvSpPr/>
      </xdr:nvSpPr>
      <xdr:spPr>
        <a:xfrm>
          <a:off x="1397000" y="140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109171</xdr:rowOff>
    </xdr:from>
    <xdr:ext cx="762000" cy="259045"/>
    <xdr:sp macro="" textlink="">
      <xdr:nvSpPr>
        <xdr:cNvPr id="222" name="テキスト ボックス 221"/>
        <xdr:cNvSpPr txBox="1"/>
      </xdr:nvSpPr>
      <xdr:spPr>
        <a:xfrm>
          <a:off x="1066800" y="1382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給与カット（２％・４％）を継続して実施したことにより昨年度から０．７ポイント低下しましたが、昨年度に引き続き１００を超えており、類似団体内順位も下位、全国町村平均を３．８ポイントも上回っています。</a:t>
          </a:r>
          <a:endParaRPr lang="ja-JP" altLang="ja-JP" sz="1200">
            <a:effectLst/>
          </a:endParaRPr>
        </a:p>
        <a:p>
          <a:pPr eaLnBrk="1" fontAlgn="auto" latinLnBrk="0" hangingPunct="1"/>
          <a:r>
            <a:rPr lang="ja-JP" altLang="ja-JP" sz="1200">
              <a:solidFill>
                <a:schemeClr val="dk1"/>
              </a:solidFill>
              <a:effectLst/>
              <a:latin typeface="+mn-lt"/>
              <a:ea typeface="+mn-ea"/>
              <a:cs typeface="+mn-cs"/>
            </a:rPr>
            <a:t>　指数が他団体と比較して突出することのないよう今後も引き続き適正な給与水準の維持に努めてまいります。</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108268</xdr:rowOff>
    </xdr:from>
    <xdr:to>
      <xdr:col>24</xdr:col>
      <xdr:colOff>558800</xdr:colOff>
      <xdr:row>86</xdr:row>
      <xdr:rowOff>65405</xdr:rowOff>
    </xdr:to>
    <xdr:cxnSp macro="">
      <xdr:nvCxnSpPr>
        <xdr:cNvPr id="247" name="直線コネクタ 246"/>
        <xdr:cNvCxnSpPr/>
      </xdr:nvCxnSpPr>
      <xdr:spPr>
        <a:xfrm flipV="1">
          <a:off x="17018000" y="13995718"/>
          <a:ext cx="0" cy="81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37482</xdr:rowOff>
    </xdr:from>
    <xdr:ext cx="762000" cy="259045"/>
    <xdr:sp macro="" textlink="">
      <xdr:nvSpPr>
        <xdr:cNvPr id="248" name="給与水準   （国との比較）最小値テキスト"/>
        <xdr:cNvSpPr txBox="1"/>
      </xdr:nvSpPr>
      <xdr:spPr>
        <a:xfrm>
          <a:off x="17106900" y="147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65405</xdr:rowOff>
    </xdr:from>
    <xdr:to>
      <xdr:col>24</xdr:col>
      <xdr:colOff>647700</xdr:colOff>
      <xdr:row>86</xdr:row>
      <xdr:rowOff>65405</xdr:rowOff>
    </xdr:to>
    <xdr:cxnSp macro="">
      <xdr:nvCxnSpPr>
        <xdr:cNvPr id="249" name="直線コネクタ 248"/>
        <xdr:cNvCxnSpPr/>
      </xdr:nvCxnSpPr>
      <xdr:spPr>
        <a:xfrm>
          <a:off x="16929100" y="1481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23195</xdr:rowOff>
    </xdr:from>
    <xdr:ext cx="762000" cy="259045"/>
    <xdr:sp macro="" textlink="">
      <xdr:nvSpPr>
        <xdr:cNvPr id="250" name="給与水準   （国との比較）最大値テキスト"/>
        <xdr:cNvSpPr txBox="1"/>
      </xdr:nvSpPr>
      <xdr:spPr>
        <a:xfrm>
          <a:off x="17106900" y="137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81</xdr:row>
      <xdr:rowOff>108268</xdr:rowOff>
    </xdr:from>
    <xdr:to>
      <xdr:col>24</xdr:col>
      <xdr:colOff>647700</xdr:colOff>
      <xdr:row>81</xdr:row>
      <xdr:rowOff>108268</xdr:rowOff>
    </xdr:to>
    <xdr:cxnSp macro="">
      <xdr:nvCxnSpPr>
        <xdr:cNvPr id="251" name="直線コネクタ 250"/>
        <xdr:cNvCxnSpPr/>
      </xdr:nvCxnSpPr>
      <xdr:spPr>
        <a:xfrm>
          <a:off x="16929100" y="1399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37782</xdr:rowOff>
    </xdr:from>
    <xdr:to>
      <xdr:col>24</xdr:col>
      <xdr:colOff>558800</xdr:colOff>
      <xdr:row>85</xdr:row>
      <xdr:rowOff>80011</xdr:rowOff>
    </xdr:to>
    <xdr:cxnSp macro="">
      <xdr:nvCxnSpPr>
        <xdr:cNvPr id="252" name="直線コネクタ 251"/>
        <xdr:cNvCxnSpPr/>
      </xdr:nvCxnSpPr>
      <xdr:spPr>
        <a:xfrm flipV="1">
          <a:off x="16179800" y="14611032"/>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3"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4" name="フローチャート : 判断 253"/>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94614</xdr:rowOff>
    </xdr:from>
    <xdr:to>
      <xdr:col>23</xdr:col>
      <xdr:colOff>406400</xdr:colOff>
      <xdr:row>85</xdr:row>
      <xdr:rowOff>80011</xdr:rowOff>
    </xdr:to>
    <xdr:cxnSp macro="">
      <xdr:nvCxnSpPr>
        <xdr:cNvPr id="255" name="直線コネクタ 254"/>
        <xdr:cNvCxnSpPr/>
      </xdr:nvCxnSpPr>
      <xdr:spPr>
        <a:xfrm>
          <a:off x="15290800" y="14496414"/>
          <a:ext cx="889000" cy="1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6" name="フローチャート : 判断 255"/>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7" name="テキスト ボックス 256"/>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94614</xdr:rowOff>
    </xdr:from>
    <xdr:to>
      <xdr:col>22</xdr:col>
      <xdr:colOff>203200</xdr:colOff>
      <xdr:row>88</xdr:row>
      <xdr:rowOff>66357</xdr:rowOff>
    </xdr:to>
    <xdr:cxnSp macro="">
      <xdr:nvCxnSpPr>
        <xdr:cNvPr id="258" name="直線コネクタ 257"/>
        <xdr:cNvCxnSpPr/>
      </xdr:nvCxnSpPr>
      <xdr:spPr>
        <a:xfrm flipV="1">
          <a:off x="14401800" y="14496414"/>
          <a:ext cx="889000" cy="6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59" name="フローチャート : 判断 258"/>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0" name="テキスト ボックス 259"/>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66357</xdr:rowOff>
    </xdr:from>
    <xdr:to>
      <xdr:col>21</xdr:col>
      <xdr:colOff>0</xdr:colOff>
      <xdr:row>88</xdr:row>
      <xdr:rowOff>120650</xdr:rowOff>
    </xdr:to>
    <xdr:cxnSp macro="">
      <xdr:nvCxnSpPr>
        <xdr:cNvPr id="261" name="直線コネクタ 260"/>
        <xdr:cNvCxnSpPr/>
      </xdr:nvCxnSpPr>
      <xdr:spPr>
        <a:xfrm flipV="1">
          <a:off x="13512800" y="151539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80963</xdr:rowOff>
    </xdr:from>
    <xdr:to>
      <xdr:col>21</xdr:col>
      <xdr:colOff>50800</xdr:colOff>
      <xdr:row>87</xdr:row>
      <xdr:rowOff>11113</xdr:rowOff>
    </xdr:to>
    <xdr:sp macro="" textlink="">
      <xdr:nvSpPr>
        <xdr:cNvPr id="262" name="フローチャート : 判断 261"/>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21290</xdr:rowOff>
    </xdr:from>
    <xdr:ext cx="762000" cy="259045"/>
    <xdr:sp macro="" textlink="">
      <xdr:nvSpPr>
        <xdr:cNvPr id="263" name="テキスト ボックス 262"/>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4" name="フローチャート : 判断 263"/>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5" name="テキスト ボックス 264"/>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158432</xdr:rowOff>
    </xdr:from>
    <xdr:to>
      <xdr:col>24</xdr:col>
      <xdr:colOff>609600</xdr:colOff>
      <xdr:row>85</xdr:row>
      <xdr:rowOff>88582</xdr:rowOff>
    </xdr:to>
    <xdr:sp macro="" textlink="">
      <xdr:nvSpPr>
        <xdr:cNvPr id="271" name="円/楕円 270"/>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130509</xdr:rowOff>
    </xdr:from>
    <xdr:ext cx="762000" cy="259045"/>
    <xdr:sp macro="" textlink="">
      <xdr:nvSpPr>
        <xdr:cNvPr id="272" name="給与水準   （国との比較）該当値テキスト"/>
        <xdr:cNvSpPr txBox="1"/>
      </xdr:nvSpPr>
      <xdr:spPr>
        <a:xfrm>
          <a:off x="17106900" y="145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3" name="円/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4" name="テキスト ボックス 273"/>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43814</xdr:rowOff>
    </xdr:from>
    <xdr:to>
      <xdr:col>22</xdr:col>
      <xdr:colOff>254000</xdr:colOff>
      <xdr:row>84</xdr:row>
      <xdr:rowOff>145414</xdr:rowOff>
    </xdr:to>
    <xdr:sp macro="" textlink="">
      <xdr:nvSpPr>
        <xdr:cNvPr id="275" name="円/楕円 274"/>
        <xdr:cNvSpPr/>
      </xdr:nvSpPr>
      <xdr:spPr>
        <a:xfrm>
          <a:off x="15240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130191</xdr:rowOff>
    </xdr:from>
    <xdr:ext cx="762000" cy="259045"/>
    <xdr:sp macro="" textlink="">
      <xdr:nvSpPr>
        <xdr:cNvPr id="276" name="テキスト ボックス 275"/>
        <xdr:cNvSpPr txBox="1"/>
      </xdr:nvSpPr>
      <xdr:spPr>
        <a:xfrm>
          <a:off x="149098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15557</xdr:rowOff>
    </xdr:from>
    <xdr:to>
      <xdr:col>21</xdr:col>
      <xdr:colOff>50800</xdr:colOff>
      <xdr:row>88</xdr:row>
      <xdr:rowOff>117157</xdr:rowOff>
    </xdr:to>
    <xdr:sp macro="" textlink="">
      <xdr:nvSpPr>
        <xdr:cNvPr id="277" name="円/楕円 276"/>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101934</xdr:rowOff>
    </xdr:from>
    <xdr:ext cx="762000" cy="259045"/>
    <xdr:sp macro="" textlink="">
      <xdr:nvSpPr>
        <xdr:cNvPr id="278" name="テキスト ボックス 277"/>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79" name="円/楕円 278"/>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0" name="テキスト ボックス 279"/>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ＭＳ Ｐゴシック"/>
            </a:rPr>
            <a:t>　</a:t>
          </a:r>
          <a:r>
            <a:rPr kumimoji="1" lang="ja-JP" altLang="ja-JP" sz="1200">
              <a:solidFill>
                <a:schemeClr val="dk1"/>
              </a:solidFill>
              <a:effectLst/>
              <a:latin typeface="+mn-lt"/>
              <a:ea typeface="+mn-ea"/>
              <a:cs typeface="+mn-cs"/>
            </a:rPr>
            <a:t>市町村合併を選択しなかった本町は、財政状況を改善し安定した運営を行うため、行財政改革プランを策定し正規職員数の削減及び給与カットを実施しました。近年は、退職者の補充にとどめ、正規職員数はほぼ一定しているため大きな増減はありません。</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住民ニーズの多様化、権限委譲等新たな事務の発生により業務量は増加していますが、全庁一体となった組織的な事業の見直しや効率化を進め、適正な定員管理に努めていきます。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2" name="直線コネクタ 311"/>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3"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4" name="直線コネクタ 313"/>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5"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6" name="直線コネクタ 315"/>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20229</xdr:rowOff>
    </xdr:from>
    <xdr:to>
      <xdr:col>24</xdr:col>
      <xdr:colOff>558800</xdr:colOff>
      <xdr:row>60</xdr:row>
      <xdr:rowOff>34018</xdr:rowOff>
    </xdr:to>
    <xdr:cxnSp macro="">
      <xdr:nvCxnSpPr>
        <xdr:cNvPr id="317" name="直線コネクタ 316"/>
        <xdr:cNvCxnSpPr/>
      </xdr:nvCxnSpPr>
      <xdr:spPr>
        <a:xfrm flipV="1">
          <a:off x="16179800" y="10307229"/>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18"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19" name="フローチャート : 判断 318"/>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27124</xdr:rowOff>
    </xdr:from>
    <xdr:to>
      <xdr:col>23</xdr:col>
      <xdr:colOff>406400</xdr:colOff>
      <xdr:row>60</xdr:row>
      <xdr:rowOff>34018</xdr:rowOff>
    </xdr:to>
    <xdr:cxnSp macro="">
      <xdr:nvCxnSpPr>
        <xdr:cNvPr id="320" name="直線コネクタ 319"/>
        <xdr:cNvCxnSpPr/>
      </xdr:nvCxnSpPr>
      <xdr:spPr>
        <a:xfrm>
          <a:off x="15290800" y="103141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1" name="フローチャート : 判断 320"/>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2" name="テキスト ボックス 321"/>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27124</xdr:rowOff>
    </xdr:from>
    <xdr:to>
      <xdr:col>22</xdr:col>
      <xdr:colOff>203200</xdr:colOff>
      <xdr:row>60</xdr:row>
      <xdr:rowOff>34018</xdr:rowOff>
    </xdr:to>
    <xdr:cxnSp macro="">
      <xdr:nvCxnSpPr>
        <xdr:cNvPr id="323" name="直線コネクタ 322"/>
        <xdr:cNvCxnSpPr/>
      </xdr:nvCxnSpPr>
      <xdr:spPr>
        <a:xfrm flipV="1">
          <a:off x="14401800" y="103141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4" name="フローチャート : 判断 323"/>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5" name="テキスト ボックス 324"/>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15059</xdr:rowOff>
    </xdr:from>
    <xdr:to>
      <xdr:col>21</xdr:col>
      <xdr:colOff>0</xdr:colOff>
      <xdr:row>60</xdr:row>
      <xdr:rowOff>34018</xdr:rowOff>
    </xdr:to>
    <xdr:cxnSp macro="">
      <xdr:nvCxnSpPr>
        <xdr:cNvPr id="326" name="直線コネクタ 325"/>
        <xdr:cNvCxnSpPr/>
      </xdr:nvCxnSpPr>
      <xdr:spPr>
        <a:xfrm>
          <a:off x="13512800" y="1030205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9" name="フローチャート : 判断 328"/>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0" name="テキスト ボックス 329"/>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140879</xdr:rowOff>
    </xdr:from>
    <xdr:to>
      <xdr:col>24</xdr:col>
      <xdr:colOff>609600</xdr:colOff>
      <xdr:row>60</xdr:row>
      <xdr:rowOff>71029</xdr:rowOff>
    </xdr:to>
    <xdr:sp macro="" textlink="">
      <xdr:nvSpPr>
        <xdr:cNvPr id="336" name="円/楕円 335"/>
        <xdr:cNvSpPr/>
      </xdr:nvSpPr>
      <xdr:spPr>
        <a:xfrm>
          <a:off x="169672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157406</xdr:rowOff>
    </xdr:from>
    <xdr:ext cx="762000" cy="259045"/>
    <xdr:sp macro="" textlink="">
      <xdr:nvSpPr>
        <xdr:cNvPr id="337" name="定員管理の状況該当値テキスト"/>
        <xdr:cNvSpPr txBox="1"/>
      </xdr:nvSpPr>
      <xdr:spPr>
        <a:xfrm>
          <a:off x="17106900" y="101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154668</xdr:rowOff>
    </xdr:from>
    <xdr:to>
      <xdr:col>23</xdr:col>
      <xdr:colOff>457200</xdr:colOff>
      <xdr:row>60</xdr:row>
      <xdr:rowOff>84818</xdr:rowOff>
    </xdr:to>
    <xdr:sp macro="" textlink="">
      <xdr:nvSpPr>
        <xdr:cNvPr id="338" name="円/楕円 337"/>
        <xdr:cNvSpPr/>
      </xdr:nvSpPr>
      <xdr:spPr>
        <a:xfrm>
          <a:off x="16129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94995</xdr:rowOff>
    </xdr:from>
    <xdr:ext cx="736600" cy="259045"/>
    <xdr:sp macro="" textlink="">
      <xdr:nvSpPr>
        <xdr:cNvPr id="339" name="テキスト ボックス 338"/>
        <xdr:cNvSpPr txBox="1"/>
      </xdr:nvSpPr>
      <xdr:spPr>
        <a:xfrm>
          <a:off x="15798800" y="1003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147774</xdr:rowOff>
    </xdr:from>
    <xdr:to>
      <xdr:col>22</xdr:col>
      <xdr:colOff>254000</xdr:colOff>
      <xdr:row>60</xdr:row>
      <xdr:rowOff>77924</xdr:rowOff>
    </xdr:to>
    <xdr:sp macro="" textlink="">
      <xdr:nvSpPr>
        <xdr:cNvPr id="340" name="円/楕円 339"/>
        <xdr:cNvSpPr/>
      </xdr:nvSpPr>
      <xdr:spPr>
        <a:xfrm>
          <a:off x="15240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88101</xdr:rowOff>
    </xdr:from>
    <xdr:ext cx="762000" cy="259045"/>
    <xdr:sp macro="" textlink="">
      <xdr:nvSpPr>
        <xdr:cNvPr id="341" name="テキスト ボックス 340"/>
        <xdr:cNvSpPr txBox="1"/>
      </xdr:nvSpPr>
      <xdr:spPr>
        <a:xfrm>
          <a:off x="14909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154668</xdr:rowOff>
    </xdr:from>
    <xdr:to>
      <xdr:col>21</xdr:col>
      <xdr:colOff>50800</xdr:colOff>
      <xdr:row>60</xdr:row>
      <xdr:rowOff>84818</xdr:rowOff>
    </xdr:to>
    <xdr:sp macro="" textlink="">
      <xdr:nvSpPr>
        <xdr:cNvPr id="342" name="円/楕円 341"/>
        <xdr:cNvSpPr/>
      </xdr:nvSpPr>
      <xdr:spPr>
        <a:xfrm>
          <a:off x="14351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94995</xdr:rowOff>
    </xdr:from>
    <xdr:ext cx="762000" cy="259045"/>
    <xdr:sp macro="" textlink="">
      <xdr:nvSpPr>
        <xdr:cNvPr id="343" name="テキスト ボックス 342"/>
        <xdr:cNvSpPr txBox="1"/>
      </xdr:nvSpPr>
      <xdr:spPr>
        <a:xfrm>
          <a:off x="14020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135709</xdr:rowOff>
    </xdr:from>
    <xdr:to>
      <xdr:col>19</xdr:col>
      <xdr:colOff>533400</xdr:colOff>
      <xdr:row>60</xdr:row>
      <xdr:rowOff>65859</xdr:rowOff>
    </xdr:to>
    <xdr:sp macro="" textlink="">
      <xdr:nvSpPr>
        <xdr:cNvPr id="344" name="円/楕円 343"/>
        <xdr:cNvSpPr/>
      </xdr:nvSpPr>
      <xdr:spPr>
        <a:xfrm>
          <a:off x="13462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76036</xdr:rowOff>
    </xdr:from>
    <xdr:ext cx="762000" cy="259045"/>
    <xdr:sp macro="" textlink="">
      <xdr:nvSpPr>
        <xdr:cNvPr id="345" name="テキスト ボックス 344"/>
        <xdr:cNvSpPr txBox="1"/>
      </xdr:nvSpPr>
      <xdr:spPr>
        <a:xfrm>
          <a:off x="13131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200">
              <a:solidFill>
                <a:schemeClr val="dk1"/>
              </a:solidFill>
              <a:effectLst/>
              <a:latin typeface="+mn-lt"/>
              <a:ea typeface="+mn-ea"/>
              <a:cs typeface="+mn-cs"/>
            </a:rPr>
            <a:t>平成２７年度は０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５％低下し、平成２２年度からの改善傾向が続いています。一部事務組合における起債償還開始により地方債充当負担額が大幅に増加しましたが、減税補てん債等の償還終了により元利償還金が減少したことから、分子全体としては減少となりました。標準税収入額や普通交付税の伸びにより、分母となる標準財政規模は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８％拡大しました。これらにより、平成２７年度単年度比率は１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１％低下し７</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７％となったことが更なる改善につながりました。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町税等の財源確保が厳しい状況のため、プライマリーバランスに配慮し、後年度の公債費負担が大きくならないよう緊急性等を十分考慮していきます。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3" name="直線コネクタ 372"/>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4"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5" name="直線コネクタ 374"/>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7" name="直線コネクタ 37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73660</xdr:rowOff>
    </xdr:to>
    <xdr:cxnSp macro="">
      <xdr:nvCxnSpPr>
        <xdr:cNvPr id="378" name="直線コネクタ 377"/>
        <xdr:cNvCxnSpPr/>
      </xdr:nvCxnSpPr>
      <xdr:spPr>
        <a:xfrm flipV="1">
          <a:off x="16179800" y="723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79"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0" name="フローチャート : 判断 37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97790</xdr:rowOff>
    </xdr:to>
    <xdr:cxnSp macro="">
      <xdr:nvCxnSpPr>
        <xdr:cNvPr id="381" name="直線コネクタ 380"/>
        <xdr:cNvCxnSpPr/>
      </xdr:nvCxnSpPr>
      <xdr:spPr>
        <a:xfrm flipV="1">
          <a:off x="15290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2" name="フローチャート : 判断 381"/>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3" name="テキスト ボックス 382"/>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154094</xdr:rowOff>
    </xdr:to>
    <xdr:cxnSp macro="">
      <xdr:nvCxnSpPr>
        <xdr:cNvPr id="384" name="直線コネクタ 383"/>
        <xdr:cNvCxnSpPr/>
      </xdr:nvCxnSpPr>
      <xdr:spPr>
        <a:xfrm flipV="1">
          <a:off x="14401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5" name="フローチャート : 判断 384"/>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86" name="テキスト ボックス 385"/>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43</xdr:row>
      <xdr:rowOff>14817</xdr:rowOff>
    </xdr:to>
    <xdr:cxnSp macro="">
      <xdr:nvCxnSpPr>
        <xdr:cNvPr id="387" name="直線コネクタ 386"/>
        <xdr:cNvCxnSpPr/>
      </xdr:nvCxnSpPr>
      <xdr:spPr>
        <a:xfrm flipV="1">
          <a:off x="13512800" y="735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9" name="テキスト ボックス 388"/>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0" name="フローチャート : 判断 389"/>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1" name="テキスト ボックス 390"/>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397" name="円/楕円 396"/>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398"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9" name="円/楕円 398"/>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0" name="テキスト ボックス 399"/>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1" name="円/楕円 400"/>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2" name="テキスト ボックス 401"/>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03" name="円/楕円 402"/>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18221</xdr:rowOff>
    </xdr:from>
    <xdr:ext cx="762000" cy="259045"/>
    <xdr:sp macro="" textlink="">
      <xdr:nvSpPr>
        <xdr:cNvPr id="404" name="テキスト ボックス 403"/>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05" name="円/楕円 404"/>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75794</xdr:rowOff>
    </xdr:from>
    <xdr:ext cx="762000" cy="259045"/>
    <xdr:sp macro="" textlink="">
      <xdr:nvSpPr>
        <xdr:cNvPr id="406" name="テキスト ボックス 405"/>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２年連続の改善となりましたが、県内順位は以前最下位となっています。</a:t>
          </a:r>
          <a:endParaRPr lang="ja-JP" altLang="ja-JP" sz="1200">
            <a:effectLst/>
          </a:endParaRPr>
        </a:p>
        <a:p>
          <a:r>
            <a:rPr kumimoji="1" lang="ja-JP" altLang="ja-JP" sz="1200">
              <a:solidFill>
                <a:schemeClr val="dk1"/>
              </a:solidFill>
              <a:effectLst/>
              <a:latin typeface="+mn-lt"/>
              <a:ea typeface="+mn-ea"/>
              <a:cs typeface="+mn-cs"/>
            </a:rPr>
            <a:t>　地方債残高は増加しましたが、退職手当負担見込額及び公営企業債等繰入見込額の減少により、分子となる将来負担額は全体で０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４％減となりました。また、町税や地方消費税交付金の増により標準財政規模は１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８％拡大した結果、分子の縮小と分母の拡大により比率は３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０％改善しました。</a:t>
          </a:r>
          <a:endParaRPr lang="ja-JP" altLang="ja-JP" sz="1200">
            <a:effectLst/>
          </a:endParaRPr>
        </a:p>
        <a:p>
          <a:r>
            <a:rPr kumimoji="1" lang="ja-JP" altLang="ja-JP" sz="1200">
              <a:solidFill>
                <a:schemeClr val="dk1"/>
              </a:solidFill>
              <a:effectLst/>
              <a:latin typeface="+mn-lt"/>
              <a:ea typeface="+mn-ea"/>
              <a:cs typeface="+mn-cs"/>
            </a:rPr>
            <a:t>　地方債残高は大型事業により増加が見込まれていることから、普通建設事業の実施にあたっては、費用対効果を十分踏まえ、安易に将来世代に負担を負わせることのないよう努めていきます。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5" name="直線コネクタ 434"/>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6"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7" name="直線コネクタ 436"/>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125349</xdr:rowOff>
    </xdr:from>
    <xdr:to>
      <xdr:col>24</xdr:col>
      <xdr:colOff>558800</xdr:colOff>
      <xdr:row>16</xdr:row>
      <xdr:rowOff>149479</xdr:rowOff>
    </xdr:to>
    <xdr:cxnSp macro="">
      <xdr:nvCxnSpPr>
        <xdr:cNvPr id="440" name="直線コネクタ 439"/>
        <xdr:cNvCxnSpPr/>
      </xdr:nvCxnSpPr>
      <xdr:spPr>
        <a:xfrm flipV="1">
          <a:off x="16179800" y="286854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1"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2" name="フローチャート : 判断 441"/>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149479</xdr:rowOff>
    </xdr:from>
    <xdr:to>
      <xdr:col>23</xdr:col>
      <xdr:colOff>406400</xdr:colOff>
      <xdr:row>16</xdr:row>
      <xdr:rowOff>155914</xdr:rowOff>
    </xdr:to>
    <xdr:cxnSp macro="">
      <xdr:nvCxnSpPr>
        <xdr:cNvPr id="443" name="直線コネクタ 442"/>
        <xdr:cNvCxnSpPr/>
      </xdr:nvCxnSpPr>
      <xdr:spPr>
        <a:xfrm flipV="1">
          <a:off x="15290800" y="289267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4" name="フローチャート : 判断 443"/>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5" name="テキスト ボックス 444"/>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123740</xdr:rowOff>
    </xdr:from>
    <xdr:to>
      <xdr:col>22</xdr:col>
      <xdr:colOff>203200</xdr:colOff>
      <xdr:row>16</xdr:row>
      <xdr:rowOff>155914</xdr:rowOff>
    </xdr:to>
    <xdr:cxnSp macro="">
      <xdr:nvCxnSpPr>
        <xdr:cNvPr id="446" name="直線コネクタ 445"/>
        <xdr:cNvCxnSpPr/>
      </xdr:nvCxnSpPr>
      <xdr:spPr>
        <a:xfrm>
          <a:off x="14401800" y="286694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47" name="フローチャート : 判断 446"/>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8" name="テキスト ボックス 447"/>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123740</xdr:rowOff>
    </xdr:from>
    <xdr:to>
      <xdr:col>21</xdr:col>
      <xdr:colOff>0</xdr:colOff>
      <xdr:row>16</xdr:row>
      <xdr:rowOff>132588</xdr:rowOff>
    </xdr:to>
    <xdr:cxnSp macro="">
      <xdr:nvCxnSpPr>
        <xdr:cNvPr id="449" name="直線コネクタ 448"/>
        <xdr:cNvCxnSpPr/>
      </xdr:nvCxnSpPr>
      <xdr:spPr>
        <a:xfrm flipV="1">
          <a:off x="13512800" y="286694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74549</xdr:rowOff>
    </xdr:from>
    <xdr:to>
      <xdr:col>24</xdr:col>
      <xdr:colOff>609600</xdr:colOff>
      <xdr:row>17</xdr:row>
      <xdr:rowOff>4699</xdr:rowOff>
    </xdr:to>
    <xdr:sp macro="" textlink="">
      <xdr:nvSpPr>
        <xdr:cNvPr id="459" name="円/楕円 458"/>
        <xdr:cNvSpPr/>
      </xdr:nvSpPr>
      <xdr:spPr>
        <a:xfrm>
          <a:off x="169672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46626</xdr:rowOff>
    </xdr:from>
    <xdr:ext cx="762000" cy="259045"/>
    <xdr:sp macro="" textlink="">
      <xdr:nvSpPr>
        <xdr:cNvPr id="460" name="将来負担の状況該当値テキスト"/>
        <xdr:cNvSpPr txBox="1"/>
      </xdr:nvSpPr>
      <xdr:spPr>
        <a:xfrm>
          <a:off x="17106900" y="27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98679</xdr:rowOff>
    </xdr:from>
    <xdr:to>
      <xdr:col>23</xdr:col>
      <xdr:colOff>457200</xdr:colOff>
      <xdr:row>17</xdr:row>
      <xdr:rowOff>28829</xdr:rowOff>
    </xdr:to>
    <xdr:sp macro="" textlink="">
      <xdr:nvSpPr>
        <xdr:cNvPr id="461" name="円/楕円 460"/>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13606</xdr:rowOff>
    </xdr:from>
    <xdr:ext cx="736600" cy="259045"/>
    <xdr:sp macro="" textlink="">
      <xdr:nvSpPr>
        <xdr:cNvPr id="462" name="テキスト ボックス 461"/>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105114</xdr:rowOff>
    </xdr:from>
    <xdr:to>
      <xdr:col>22</xdr:col>
      <xdr:colOff>254000</xdr:colOff>
      <xdr:row>17</xdr:row>
      <xdr:rowOff>35264</xdr:rowOff>
    </xdr:to>
    <xdr:sp macro="" textlink="">
      <xdr:nvSpPr>
        <xdr:cNvPr id="463" name="円/楕円 462"/>
        <xdr:cNvSpPr/>
      </xdr:nvSpPr>
      <xdr:spPr>
        <a:xfrm>
          <a:off x="15240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20041</xdr:rowOff>
    </xdr:from>
    <xdr:ext cx="762000" cy="259045"/>
    <xdr:sp macro="" textlink="">
      <xdr:nvSpPr>
        <xdr:cNvPr id="464" name="テキスト ボックス 463"/>
        <xdr:cNvSpPr txBox="1"/>
      </xdr:nvSpPr>
      <xdr:spPr>
        <a:xfrm>
          <a:off x="14909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72940</xdr:rowOff>
    </xdr:from>
    <xdr:to>
      <xdr:col>21</xdr:col>
      <xdr:colOff>50800</xdr:colOff>
      <xdr:row>17</xdr:row>
      <xdr:rowOff>3090</xdr:rowOff>
    </xdr:to>
    <xdr:sp macro="" textlink="">
      <xdr:nvSpPr>
        <xdr:cNvPr id="465" name="円/楕円 464"/>
        <xdr:cNvSpPr/>
      </xdr:nvSpPr>
      <xdr:spPr>
        <a:xfrm>
          <a:off x="14351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159317</xdr:rowOff>
    </xdr:from>
    <xdr:ext cx="762000" cy="259045"/>
    <xdr:sp macro="" textlink="">
      <xdr:nvSpPr>
        <xdr:cNvPr id="466" name="テキスト ボックス 465"/>
        <xdr:cNvSpPr txBox="1"/>
      </xdr:nvSpPr>
      <xdr:spPr>
        <a:xfrm>
          <a:off x="14020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81788</xdr:rowOff>
    </xdr:from>
    <xdr:to>
      <xdr:col>19</xdr:col>
      <xdr:colOff>533400</xdr:colOff>
      <xdr:row>17</xdr:row>
      <xdr:rowOff>11938</xdr:rowOff>
    </xdr:to>
    <xdr:sp macro="" textlink="">
      <xdr:nvSpPr>
        <xdr:cNvPr id="467" name="円/楕円 466"/>
        <xdr:cNvSpPr/>
      </xdr:nvSpPr>
      <xdr:spPr>
        <a:xfrm>
          <a:off x="13462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168165</xdr:rowOff>
    </xdr:from>
    <xdr:ext cx="762000" cy="259045"/>
    <xdr:sp macro="" textlink="">
      <xdr:nvSpPr>
        <xdr:cNvPr id="468" name="テキスト ボックス 467"/>
        <xdr:cNvSpPr txBox="1"/>
      </xdr:nvSpPr>
      <xdr:spPr>
        <a:xfrm>
          <a:off x="13131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退職手当組合負担金等の減少により１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８％改善しましたが、全国平均を２</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８％下回り、類似団体内平均との差は更に広がりました。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人件費が財政を圧迫することのないよう、今年度の改善を今後も継続していき</a:t>
          </a:r>
          <a:r>
            <a:rPr lang="ja-JP" altLang="ja-JP" sz="1200">
              <a:solidFill>
                <a:schemeClr val="dk1"/>
              </a:solidFill>
              <a:effectLst/>
              <a:latin typeface="+mn-lt"/>
              <a:ea typeface="+mn-ea"/>
              <a:cs typeface="+mn-cs"/>
            </a:rPr>
            <a:t>非常勤職員を含め、職員数及び給与水準の適正化に努めていきます。</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38</xdr:row>
      <xdr:rowOff>30988</xdr:rowOff>
    </xdr:to>
    <xdr:cxnSp macro="">
      <xdr:nvCxnSpPr>
        <xdr:cNvPr id="64" name="直線コネクタ 63"/>
        <xdr:cNvCxnSpPr/>
      </xdr:nvCxnSpPr>
      <xdr:spPr>
        <a:xfrm flipV="1">
          <a:off x="3987800" y="64637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21844</xdr:rowOff>
    </xdr:from>
    <xdr:to>
      <xdr:col>5</xdr:col>
      <xdr:colOff>549275</xdr:colOff>
      <xdr:row>38</xdr:row>
      <xdr:rowOff>30988</xdr:rowOff>
    </xdr:to>
    <xdr:cxnSp macro="">
      <xdr:nvCxnSpPr>
        <xdr:cNvPr id="67" name="直線コネクタ 66"/>
        <xdr:cNvCxnSpPr/>
      </xdr:nvCxnSpPr>
      <xdr:spPr>
        <a:xfrm>
          <a:off x="3098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21844</xdr:rowOff>
    </xdr:from>
    <xdr:to>
      <xdr:col>4</xdr:col>
      <xdr:colOff>346075</xdr:colOff>
      <xdr:row>38</xdr:row>
      <xdr:rowOff>26416</xdr:rowOff>
    </xdr:to>
    <xdr:cxnSp macro="">
      <xdr:nvCxnSpPr>
        <xdr:cNvPr id="70" name="直線コネクタ 69"/>
        <xdr:cNvCxnSpPr/>
      </xdr:nvCxnSpPr>
      <xdr:spPr>
        <a:xfrm flipV="1">
          <a:off x="2209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72136</xdr:rowOff>
    </xdr:to>
    <xdr:cxnSp macro="">
      <xdr:nvCxnSpPr>
        <xdr:cNvPr id="73" name="直線コネクタ 72"/>
        <xdr:cNvCxnSpPr/>
      </xdr:nvCxnSpPr>
      <xdr:spPr>
        <a:xfrm flipV="1">
          <a:off x="1320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69342</xdr:rowOff>
    </xdr:from>
    <xdr:to>
      <xdr:col>7</xdr:col>
      <xdr:colOff>66675</xdr:colOff>
      <xdr:row>37</xdr:row>
      <xdr:rowOff>170942</xdr:rowOff>
    </xdr:to>
    <xdr:sp macro="" textlink="">
      <xdr:nvSpPr>
        <xdr:cNvPr id="83" name="円/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7" name="円/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21336</xdr:rowOff>
    </xdr:from>
    <xdr:to>
      <xdr:col>1</xdr:col>
      <xdr:colOff>676275</xdr:colOff>
      <xdr:row>38</xdr:row>
      <xdr:rowOff>122936</xdr:rowOff>
    </xdr:to>
    <xdr:sp macro="" textlink="">
      <xdr:nvSpPr>
        <xdr:cNvPr id="91" name="円/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新町立図書館開館経費、マイナンバーに対応するためのシステム改修及び複合施設のリース開始等により決算額が２２</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９％増加しましたが、昨年度に引き続き類似団体内順位での上位を維持し、全国平均や県平均を上回っています。</a:t>
          </a:r>
          <a:endParaRPr lang="ja-JP" altLang="ja-JP" sz="1200">
            <a:effectLst/>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今後もこの状況を維持し続けることができるよう、事務事業の廃止や縮小を含めた見直しを積極的に進めることにより、経常経費の抑制に努めていきます。</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42091</xdr:rowOff>
    </xdr:from>
    <xdr:to>
      <xdr:col>24</xdr:col>
      <xdr:colOff>31750</xdr:colOff>
      <xdr:row>15</xdr:row>
      <xdr:rowOff>46990</xdr:rowOff>
    </xdr:to>
    <xdr:cxnSp macro="">
      <xdr:nvCxnSpPr>
        <xdr:cNvPr id="127" name="直線コネクタ 126"/>
        <xdr:cNvCxnSpPr/>
      </xdr:nvCxnSpPr>
      <xdr:spPr>
        <a:xfrm>
          <a:off x="15671800" y="2442391"/>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42091</xdr:rowOff>
    </xdr:from>
    <xdr:to>
      <xdr:col>22</xdr:col>
      <xdr:colOff>565150</xdr:colOff>
      <xdr:row>14</xdr:row>
      <xdr:rowOff>94343</xdr:rowOff>
    </xdr:to>
    <xdr:cxnSp macro="">
      <xdr:nvCxnSpPr>
        <xdr:cNvPr id="130" name="直線コネクタ 129"/>
        <xdr:cNvCxnSpPr/>
      </xdr:nvCxnSpPr>
      <xdr:spPr>
        <a:xfrm flipV="1">
          <a:off x="14782800" y="24423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15966</xdr:rowOff>
    </xdr:from>
    <xdr:to>
      <xdr:col>21</xdr:col>
      <xdr:colOff>361950</xdr:colOff>
      <xdr:row>14</xdr:row>
      <xdr:rowOff>94343</xdr:rowOff>
    </xdr:to>
    <xdr:cxnSp macro="">
      <xdr:nvCxnSpPr>
        <xdr:cNvPr id="133" name="直線コネクタ 132"/>
        <xdr:cNvCxnSpPr/>
      </xdr:nvCxnSpPr>
      <xdr:spPr>
        <a:xfrm>
          <a:off x="13893800" y="24162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148227</xdr:rowOff>
    </xdr:from>
    <xdr:to>
      <xdr:col>20</xdr:col>
      <xdr:colOff>158750</xdr:colOff>
      <xdr:row>14</xdr:row>
      <xdr:rowOff>15966</xdr:rowOff>
    </xdr:to>
    <xdr:cxnSp macro="">
      <xdr:nvCxnSpPr>
        <xdr:cNvPr id="136" name="直線コネクタ 135"/>
        <xdr:cNvCxnSpPr/>
      </xdr:nvCxnSpPr>
      <xdr:spPr>
        <a:xfrm>
          <a:off x="13004800" y="2377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162741</xdr:rowOff>
    </xdr:from>
    <xdr:to>
      <xdr:col>22</xdr:col>
      <xdr:colOff>615950</xdr:colOff>
      <xdr:row>14</xdr:row>
      <xdr:rowOff>92891</xdr:rowOff>
    </xdr:to>
    <xdr:sp macro="" textlink="">
      <xdr:nvSpPr>
        <xdr:cNvPr id="148" name="円/楕円 147"/>
        <xdr:cNvSpPr/>
      </xdr:nvSpPr>
      <xdr:spPr>
        <a:xfrm>
          <a:off x="15621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103068</xdr:rowOff>
    </xdr:from>
    <xdr:ext cx="736600" cy="259045"/>
    <xdr:sp macro="" textlink="">
      <xdr:nvSpPr>
        <xdr:cNvPr id="149" name="テキスト ボックス 148"/>
        <xdr:cNvSpPr txBox="1"/>
      </xdr:nvSpPr>
      <xdr:spPr>
        <a:xfrm>
          <a:off x="15290800" y="216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0" name="円/楕円 149"/>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1" name="テキスト ボックス 150"/>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136616</xdr:rowOff>
    </xdr:from>
    <xdr:to>
      <xdr:col>20</xdr:col>
      <xdr:colOff>209550</xdr:colOff>
      <xdr:row>14</xdr:row>
      <xdr:rowOff>66766</xdr:rowOff>
    </xdr:to>
    <xdr:sp macro="" textlink="">
      <xdr:nvSpPr>
        <xdr:cNvPr id="152" name="円/楕円 151"/>
        <xdr:cNvSpPr/>
      </xdr:nvSpPr>
      <xdr:spPr>
        <a:xfrm>
          <a:off x="13843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76943</xdr:rowOff>
    </xdr:from>
    <xdr:ext cx="762000" cy="259045"/>
    <xdr:sp macro="" textlink="">
      <xdr:nvSpPr>
        <xdr:cNvPr id="153" name="テキスト ボックス 152"/>
        <xdr:cNvSpPr txBox="1"/>
      </xdr:nvSpPr>
      <xdr:spPr>
        <a:xfrm>
          <a:off x="13512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97427</xdr:rowOff>
    </xdr:from>
    <xdr:to>
      <xdr:col>19</xdr:col>
      <xdr:colOff>6350</xdr:colOff>
      <xdr:row>14</xdr:row>
      <xdr:rowOff>27577</xdr:rowOff>
    </xdr:to>
    <xdr:sp macro="" textlink="">
      <xdr:nvSpPr>
        <xdr:cNvPr id="154" name="円/楕円 153"/>
        <xdr:cNvSpPr/>
      </xdr:nvSpPr>
      <xdr:spPr>
        <a:xfrm>
          <a:off x="12954000" y="2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37754</xdr:rowOff>
    </xdr:from>
    <xdr:ext cx="762000" cy="259045"/>
    <xdr:sp macro="" textlink="">
      <xdr:nvSpPr>
        <xdr:cNvPr id="155" name="テキスト ボックス 154"/>
        <xdr:cNvSpPr txBox="1"/>
      </xdr:nvSpPr>
      <xdr:spPr>
        <a:xfrm>
          <a:off x="12623800" y="20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子ども・子育て支援新制度による保育園や子ども園への給付費及び著しい伸びを続ける障害者介護給付費等により、扶助費は増加の一途となっています。</a:t>
          </a:r>
          <a:endParaRPr lang="ja-JP" altLang="ja-JP" sz="1200">
            <a:effectLst/>
          </a:endParaRPr>
        </a:p>
        <a:p>
          <a:r>
            <a:rPr kumimoji="1" lang="ja-JP" altLang="ja-JP" sz="1200">
              <a:solidFill>
                <a:schemeClr val="dk1"/>
              </a:solidFill>
              <a:effectLst/>
              <a:latin typeface="+mn-lt"/>
              <a:ea typeface="+mn-ea"/>
              <a:cs typeface="+mn-cs"/>
            </a:rPr>
            <a:t>　人口維持のため、少子化対策には国をあげて取り組んでおり、本町においても医療費の助成等独自事業を行っています。また障害者の介護サービス量も増加しているため、更なる比率の上昇は避けられない状況ですが、適正利用を推進していきます。</a:t>
          </a:r>
          <a:endParaRPr lang="ja-JP" altLang="ja-JP" sz="1200">
            <a:effectLst/>
          </a:endParaRPr>
        </a:p>
        <a:p>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82550</xdr:rowOff>
    </xdr:to>
    <xdr:cxnSp macro="">
      <xdr:nvCxnSpPr>
        <xdr:cNvPr id="188" name="直線コネクタ 187"/>
        <xdr:cNvCxnSpPr/>
      </xdr:nvCxnSpPr>
      <xdr:spPr>
        <a:xfrm>
          <a:off x="3987800" y="9779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57</xdr:row>
      <xdr:rowOff>6350</xdr:rowOff>
    </xdr:to>
    <xdr:cxnSp macro="">
      <xdr:nvCxnSpPr>
        <xdr:cNvPr id="191" name="直線コネクタ 190"/>
        <xdr:cNvCxnSpPr/>
      </xdr:nvCxnSpPr>
      <xdr:spPr>
        <a:xfrm>
          <a:off x="3098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101600</xdr:rowOff>
    </xdr:to>
    <xdr:cxnSp macro="">
      <xdr:nvCxnSpPr>
        <xdr:cNvPr id="194" name="直線コネクタ 193"/>
        <xdr:cNvCxnSpPr/>
      </xdr:nvCxnSpPr>
      <xdr:spPr>
        <a:xfrm>
          <a:off x="2209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63500</xdr:rowOff>
    </xdr:to>
    <xdr:cxnSp macro="">
      <xdr:nvCxnSpPr>
        <xdr:cNvPr id="197" name="直線コネクタ 196"/>
        <xdr:cNvCxnSpPr/>
      </xdr:nvCxnSpPr>
      <xdr:spPr>
        <a:xfrm>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7" name="円/楕円 206"/>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8"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09" name="円/楕円 208"/>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10" name="テキスト ボックス 209"/>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11" name="円/楕円 210"/>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137177</xdr:rowOff>
    </xdr:from>
    <xdr:ext cx="762000" cy="259045"/>
    <xdr:sp macro="" textlink="">
      <xdr:nvSpPr>
        <xdr:cNvPr id="212" name="テキスト ボックス 211"/>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3" name="円/楕円 212"/>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214" name="テキスト ボックス 213"/>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5" name="円/楕円 214"/>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16" name="テキスト ボックス 21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その他の主なものは繰出金であり、比率は減少していますが、決算額は伸びています。特に高齢化の進行による国民健康保険・介護保険・後期高齢者特別会計への繰出金が年々増加しています。また、施設の老朽化により、下水道事業も施設の更新や維持管理費が一定程度必要となります。</a:t>
          </a:r>
          <a:endParaRPr lang="ja-JP" altLang="ja-JP" sz="1200">
            <a:effectLst/>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一般会計の財政状況が大変厳しい状況を踏まえ、安易に繰出金に頼ることなく、使用料や保険税の収納率向上の取り組みを一層強化し、繰出金の抑制に努めていきます。</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77470</xdr:rowOff>
    </xdr:to>
    <xdr:cxnSp macro="">
      <xdr:nvCxnSpPr>
        <xdr:cNvPr id="249" name="直線コネクタ 248"/>
        <xdr:cNvCxnSpPr/>
      </xdr:nvCxnSpPr>
      <xdr:spPr>
        <a:xfrm flipV="1">
          <a:off x="15671800" y="1013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59</xdr:row>
      <xdr:rowOff>77470</xdr:rowOff>
    </xdr:to>
    <xdr:cxnSp macro="">
      <xdr:nvCxnSpPr>
        <xdr:cNvPr id="252" name="直線コネクタ 251"/>
        <xdr:cNvCxnSpPr/>
      </xdr:nvCxnSpPr>
      <xdr:spPr>
        <a:xfrm>
          <a:off x="14782800" y="1004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58</xdr:row>
      <xdr:rowOff>96520</xdr:rowOff>
    </xdr:to>
    <xdr:cxnSp macro="">
      <xdr:nvCxnSpPr>
        <xdr:cNvPr id="255" name="直線コネクタ 254"/>
        <xdr:cNvCxnSpPr/>
      </xdr:nvCxnSpPr>
      <xdr:spPr>
        <a:xfrm>
          <a:off x="138938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96520</xdr:rowOff>
    </xdr:to>
    <xdr:cxnSp macro="">
      <xdr:nvCxnSpPr>
        <xdr:cNvPr id="258" name="直線コネクタ 257"/>
        <xdr:cNvCxnSpPr/>
      </xdr:nvCxnSpPr>
      <xdr:spPr>
        <a:xfrm>
          <a:off x="13004800" y="999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8" name="円/楕円 267"/>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9"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70" name="円/楕円 269"/>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71" name="テキスト ボックス 270"/>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2" name="円/楕円 271"/>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3" name="テキスト ボックス 272"/>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4" name="円/楕円 273"/>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5" name="テキスト ボックス 274"/>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6" name="円/楕円 275"/>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7" name="テキスト ボックス 276"/>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清掃センターの施設更新に伴う業務委託料等により経常経費一般充当財源は増加しましたが、経常収支比率全体から見ると０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３％低下しました。消防やごみ処理施設等一部事務組合における施設更新時期が重なったことから、今後公債費の支払いに対する負担金が増加することが見込まれます。</a:t>
          </a:r>
          <a:endParaRPr lang="ja-JP" altLang="ja-JP" sz="1200">
            <a:effectLst/>
          </a:endParaRPr>
        </a:p>
        <a:p>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各種団体に対する補助金や負担金については、支出先である相手方の決算状況や交付の妥当性を十分検証し、見直しを図り抑制に努めていきます。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62992</xdr:rowOff>
    </xdr:to>
    <xdr:cxnSp macro="">
      <xdr:nvCxnSpPr>
        <xdr:cNvPr id="307" name="直線コネクタ 306"/>
        <xdr:cNvCxnSpPr/>
      </xdr:nvCxnSpPr>
      <xdr:spPr>
        <a:xfrm flipV="1">
          <a:off x="15671800" y="6221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67564</xdr:rowOff>
    </xdr:to>
    <xdr:cxnSp macro="">
      <xdr:nvCxnSpPr>
        <xdr:cNvPr id="310" name="直線コネクタ 309"/>
        <xdr:cNvCxnSpPr/>
      </xdr:nvCxnSpPr>
      <xdr:spPr>
        <a:xfrm flipV="1">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122428</xdr:rowOff>
    </xdr:to>
    <xdr:cxnSp macro="">
      <xdr:nvCxnSpPr>
        <xdr:cNvPr id="313" name="直線コネクタ 312"/>
        <xdr:cNvCxnSpPr/>
      </xdr:nvCxnSpPr>
      <xdr:spPr>
        <a:xfrm flipV="1">
          <a:off x="13893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140716</xdr:rowOff>
    </xdr:to>
    <xdr:cxnSp macro="">
      <xdr:nvCxnSpPr>
        <xdr:cNvPr id="316" name="直線コネクタ 315"/>
        <xdr:cNvCxnSpPr/>
      </xdr:nvCxnSpPr>
      <xdr:spPr>
        <a:xfrm flipV="1">
          <a:off x="13004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6" name="円/楕円 32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8" name="円/楕円 327"/>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9" name="テキスト ボックス 328"/>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0" name="円/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2" name="円/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33" name="テキスト ボックス 33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4" name="円/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35" name="テキスト ボックス 334"/>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200">
              <a:solidFill>
                <a:schemeClr val="dk1"/>
              </a:solidFill>
              <a:effectLst/>
              <a:latin typeface="+mn-lt"/>
              <a:ea typeface="+mn-ea"/>
              <a:cs typeface="+mn-cs"/>
            </a:rPr>
            <a:t>減税補てん債や保健福祉センター建設事業債の償還が一部終了したことにより、決算額が昨年度から６</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４％と大幅に減少したため、比率も１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８ポイント低下しました。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起債残高は、平成２２年度から増加し、平成２７年度末では１００億円を突破しており、今後は公債費が大きな負担となってきます。給食センター更新等の大型事業も控えていることから、普通建設事業は交付税算入の有利な起債の活用や真に必要な事業の精査により公債費の抑制を図っていきます。</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130811</xdr:rowOff>
    </xdr:to>
    <xdr:cxnSp macro="">
      <xdr:nvCxnSpPr>
        <xdr:cNvPr id="368" name="直線コネクタ 367"/>
        <xdr:cNvCxnSpPr/>
      </xdr:nvCxnSpPr>
      <xdr:spPr>
        <a:xfrm flipV="1">
          <a:off x="3987800" y="131953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77</xdr:row>
      <xdr:rowOff>130811</xdr:rowOff>
    </xdr:to>
    <xdr:cxnSp macro="">
      <xdr:nvCxnSpPr>
        <xdr:cNvPr id="371" name="直線コネクタ 370"/>
        <xdr:cNvCxnSpPr/>
      </xdr:nvCxnSpPr>
      <xdr:spPr>
        <a:xfrm>
          <a:off x="3098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77</xdr:row>
      <xdr:rowOff>107950</xdr:rowOff>
    </xdr:to>
    <xdr:cxnSp macro="">
      <xdr:nvCxnSpPr>
        <xdr:cNvPr id="374" name="直線コネクタ 373"/>
        <xdr:cNvCxnSpPr/>
      </xdr:nvCxnSpPr>
      <xdr:spPr>
        <a:xfrm>
          <a:off x="2209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138430</xdr:rowOff>
    </xdr:to>
    <xdr:cxnSp macro="">
      <xdr:nvCxnSpPr>
        <xdr:cNvPr id="377" name="直線コネクタ 376"/>
        <xdr:cNvCxnSpPr/>
      </xdr:nvCxnSpPr>
      <xdr:spPr>
        <a:xfrm flipV="1">
          <a:off x="1320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7" name="円/楕円 386"/>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8"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89" name="円/楕円 388"/>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90" name="テキスト ボックス 389"/>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91" name="円/楕円 390"/>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92" name="テキスト ボックス 391"/>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93" name="円/楕円 392"/>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94" name="テキスト ボックス 393"/>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5" name="円/楕円 394"/>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96" name="テキスト ボックス 39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200">
              <a:solidFill>
                <a:schemeClr val="dk1"/>
              </a:solidFill>
              <a:effectLst/>
              <a:latin typeface="+mn-lt"/>
              <a:ea typeface="+mn-ea"/>
              <a:cs typeface="+mn-cs"/>
            </a:rPr>
            <a:t>経常収支比率は全体としては昨年度より改善しましたが、行財政改革による普通建設事業費の抑制により公債費の決算額が減少している一方、繰出金や扶助費は伸びているため、２年連続悪化しました。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町税の伸び悩みや普通交付税の抑制により経常一般財源の維持確保が難しい中、財政調整用基金の残高を維持し比率の悪化を避けるため、義務的経費の積極的な見直しにより、身の丈に合った財政運営を心がけていき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129287</xdr:rowOff>
    </xdr:from>
    <xdr:to>
      <xdr:col>24</xdr:col>
      <xdr:colOff>31750</xdr:colOff>
      <xdr:row>77</xdr:row>
      <xdr:rowOff>147574</xdr:rowOff>
    </xdr:to>
    <xdr:cxnSp macro="">
      <xdr:nvCxnSpPr>
        <xdr:cNvPr id="427" name="直線コネクタ 426"/>
        <xdr:cNvCxnSpPr/>
      </xdr:nvCxnSpPr>
      <xdr:spPr>
        <a:xfrm>
          <a:off x="15671800" y="133309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129287</xdr:rowOff>
    </xdr:to>
    <xdr:cxnSp macro="">
      <xdr:nvCxnSpPr>
        <xdr:cNvPr id="430" name="直線コネクタ 429"/>
        <xdr:cNvCxnSpPr/>
      </xdr:nvCxnSpPr>
      <xdr:spPr>
        <a:xfrm>
          <a:off x="14782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42418</xdr:rowOff>
    </xdr:to>
    <xdr:cxnSp macro="">
      <xdr:nvCxnSpPr>
        <xdr:cNvPr id="433" name="直線コネクタ 432"/>
        <xdr:cNvCxnSpPr/>
      </xdr:nvCxnSpPr>
      <xdr:spPr>
        <a:xfrm>
          <a:off x="13893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33274</xdr:rowOff>
    </xdr:to>
    <xdr:cxnSp macro="">
      <xdr:nvCxnSpPr>
        <xdr:cNvPr id="436" name="直線コネクタ 435"/>
        <xdr:cNvCxnSpPr/>
      </xdr:nvCxnSpPr>
      <xdr:spPr>
        <a:xfrm>
          <a:off x="13004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96774</xdr:rowOff>
    </xdr:from>
    <xdr:to>
      <xdr:col>24</xdr:col>
      <xdr:colOff>82550</xdr:colOff>
      <xdr:row>78</xdr:row>
      <xdr:rowOff>26924</xdr:rowOff>
    </xdr:to>
    <xdr:sp macro="" textlink="">
      <xdr:nvSpPr>
        <xdr:cNvPr id="446" name="円/楕円 445"/>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68851</xdr:rowOff>
    </xdr:from>
    <xdr:ext cx="762000" cy="259045"/>
    <xdr:sp macro="" textlink="">
      <xdr:nvSpPr>
        <xdr:cNvPr id="447"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48" name="円/楕円 447"/>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164864</xdr:rowOff>
    </xdr:from>
    <xdr:ext cx="736600" cy="259045"/>
    <xdr:sp macro="" textlink="">
      <xdr:nvSpPr>
        <xdr:cNvPr id="449" name="テキスト ボックス 448"/>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50" name="円/楕円 449"/>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77995</xdr:rowOff>
    </xdr:from>
    <xdr:ext cx="762000" cy="259045"/>
    <xdr:sp macro="" textlink="">
      <xdr:nvSpPr>
        <xdr:cNvPr id="451" name="テキスト ボックス 45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2" name="円/楕円 451"/>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3" name="テキスト ボックス 452"/>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4" name="円/楕円 453"/>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5" name="テキスト ボックス 45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111989</xdr:rowOff>
    </xdr:from>
    <xdr:to>
      <xdr:col>4</xdr:col>
      <xdr:colOff>1117600</xdr:colOff>
      <xdr:row>17</xdr:row>
      <xdr:rowOff>126799</xdr:rowOff>
    </xdr:to>
    <xdr:cxnSp macro="">
      <xdr:nvCxnSpPr>
        <xdr:cNvPr id="52" name="直線コネクタ 51"/>
        <xdr:cNvCxnSpPr/>
      </xdr:nvCxnSpPr>
      <xdr:spPr bwMode="auto">
        <a:xfrm flipV="1">
          <a:off x="5003800" y="3074264"/>
          <a:ext cx="6477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126799</xdr:rowOff>
    </xdr:from>
    <xdr:to>
      <xdr:col>4</xdr:col>
      <xdr:colOff>469900</xdr:colOff>
      <xdr:row>17</xdr:row>
      <xdr:rowOff>141707</xdr:rowOff>
    </xdr:to>
    <xdr:cxnSp macro="">
      <xdr:nvCxnSpPr>
        <xdr:cNvPr id="55" name="直線コネクタ 54"/>
        <xdr:cNvCxnSpPr/>
      </xdr:nvCxnSpPr>
      <xdr:spPr bwMode="auto">
        <a:xfrm flipV="1">
          <a:off x="4305300" y="3089074"/>
          <a:ext cx="698500" cy="1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109343</xdr:rowOff>
    </xdr:from>
    <xdr:to>
      <xdr:col>3</xdr:col>
      <xdr:colOff>904875</xdr:colOff>
      <xdr:row>17</xdr:row>
      <xdr:rowOff>141707</xdr:rowOff>
    </xdr:to>
    <xdr:cxnSp macro="">
      <xdr:nvCxnSpPr>
        <xdr:cNvPr id="58" name="直線コネクタ 57"/>
        <xdr:cNvCxnSpPr/>
      </xdr:nvCxnSpPr>
      <xdr:spPr bwMode="auto">
        <a:xfrm>
          <a:off x="3606800" y="3071618"/>
          <a:ext cx="698500" cy="3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97032</xdr:rowOff>
    </xdr:from>
    <xdr:to>
      <xdr:col>3</xdr:col>
      <xdr:colOff>206375</xdr:colOff>
      <xdr:row>17</xdr:row>
      <xdr:rowOff>109343</xdr:rowOff>
    </xdr:to>
    <xdr:cxnSp macro="">
      <xdr:nvCxnSpPr>
        <xdr:cNvPr id="61" name="直線コネクタ 60"/>
        <xdr:cNvCxnSpPr/>
      </xdr:nvCxnSpPr>
      <xdr:spPr bwMode="auto">
        <a:xfrm>
          <a:off x="2908300" y="3059307"/>
          <a:ext cx="698500" cy="1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61189</xdr:rowOff>
    </xdr:from>
    <xdr:to>
      <xdr:col>5</xdr:col>
      <xdr:colOff>34925</xdr:colOff>
      <xdr:row>17</xdr:row>
      <xdr:rowOff>162789</xdr:rowOff>
    </xdr:to>
    <xdr:sp macro="" textlink="">
      <xdr:nvSpPr>
        <xdr:cNvPr id="71" name="円/楕円 70"/>
        <xdr:cNvSpPr/>
      </xdr:nvSpPr>
      <xdr:spPr bwMode="auto">
        <a:xfrm>
          <a:off x="56007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77716</xdr:rowOff>
    </xdr:from>
    <xdr:ext cx="762000" cy="259045"/>
    <xdr:sp macro="" textlink="">
      <xdr:nvSpPr>
        <xdr:cNvPr id="72" name="人口1人当たり決算額の推移該当値テキスト130"/>
        <xdr:cNvSpPr txBox="1"/>
      </xdr:nvSpPr>
      <xdr:spPr>
        <a:xfrm>
          <a:off x="5740400" y="286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75999</xdr:rowOff>
    </xdr:from>
    <xdr:to>
      <xdr:col>4</xdr:col>
      <xdr:colOff>520700</xdr:colOff>
      <xdr:row>18</xdr:row>
      <xdr:rowOff>6149</xdr:rowOff>
    </xdr:to>
    <xdr:sp macro="" textlink="">
      <xdr:nvSpPr>
        <xdr:cNvPr id="73" name="円/楕円 72"/>
        <xdr:cNvSpPr/>
      </xdr:nvSpPr>
      <xdr:spPr bwMode="auto">
        <a:xfrm>
          <a:off x="4953000" y="303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16326</xdr:rowOff>
    </xdr:from>
    <xdr:ext cx="736600" cy="259045"/>
    <xdr:sp macro="" textlink="">
      <xdr:nvSpPr>
        <xdr:cNvPr id="74" name="テキスト ボックス 73"/>
        <xdr:cNvSpPr txBox="1"/>
      </xdr:nvSpPr>
      <xdr:spPr>
        <a:xfrm>
          <a:off x="4622800" y="280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90907</xdr:rowOff>
    </xdr:from>
    <xdr:to>
      <xdr:col>3</xdr:col>
      <xdr:colOff>955675</xdr:colOff>
      <xdr:row>18</xdr:row>
      <xdr:rowOff>21057</xdr:rowOff>
    </xdr:to>
    <xdr:sp macro="" textlink="">
      <xdr:nvSpPr>
        <xdr:cNvPr id="75" name="円/楕円 74"/>
        <xdr:cNvSpPr/>
      </xdr:nvSpPr>
      <xdr:spPr bwMode="auto">
        <a:xfrm>
          <a:off x="42545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31234</xdr:rowOff>
    </xdr:from>
    <xdr:ext cx="762000" cy="259045"/>
    <xdr:sp macro="" textlink="">
      <xdr:nvSpPr>
        <xdr:cNvPr id="76" name="テキスト ボックス 75"/>
        <xdr:cNvSpPr txBox="1"/>
      </xdr:nvSpPr>
      <xdr:spPr>
        <a:xfrm>
          <a:off x="3924300" y="282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58543</xdr:rowOff>
    </xdr:from>
    <xdr:to>
      <xdr:col>3</xdr:col>
      <xdr:colOff>257175</xdr:colOff>
      <xdr:row>17</xdr:row>
      <xdr:rowOff>160143</xdr:rowOff>
    </xdr:to>
    <xdr:sp macro="" textlink="">
      <xdr:nvSpPr>
        <xdr:cNvPr id="77" name="円/楕円 76"/>
        <xdr:cNvSpPr/>
      </xdr:nvSpPr>
      <xdr:spPr bwMode="auto">
        <a:xfrm>
          <a:off x="3556000" y="302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170320</xdr:rowOff>
    </xdr:from>
    <xdr:ext cx="762000" cy="259045"/>
    <xdr:sp macro="" textlink="">
      <xdr:nvSpPr>
        <xdr:cNvPr id="78" name="テキスト ボックス 77"/>
        <xdr:cNvSpPr txBox="1"/>
      </xdr:nvSpPr>
      <xdr:spPr>
        <a:xfrm>
          <a:off x="3225800" y="278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46232</xdr:rowOff>
    </xdr:from>
    <xdr:to>
      <xdr:col>2</xdr:col>
      <xdr:colOff>692150</xdr:colOff>
      <xdr:row>17</xdr:row>
      <xdr:rowOff>147832</xdr:rowOff>
    </xdr:to>
    <xdr:sp macro="" textlink="">
      <xdr:nvSpPr>
        <xdr:cNvPr id="79" name="円/楕円 78"/>
        <xdr:cNvSpPr/>
      </xdr:nvSpPr>
      <xdr:spPr bwMode="auto">
        <a:xfrm>
          <a:off x="2857500" y="300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158009</xdr:rowOff>
    </xdr:from>
    <xdr:ext cx="762000" cy="259045"/>
    <xdr:sp macro="" textlink="">
      <xdr:nvSpPr>
        <xdr:cNvPr id="80" name="テキスト ボックス 79"/>
        <xdr:cNvSpPr txBox="1"/>
      </xdr:nvSpPr>
      <xdr:spPr>
        <a:xfrm>
          <a:off x="2527300" y="277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158318</xdr:rowOff>
    </xdr:from>
    <xdr:to>
      <xdr:col>4</xdr:col>
      <xdr:colOff>1117600</xdr:colOff>
      <xdr:row>35</xdr:row>
      <xdr:rowOff>211713</xdr:rowOff>
    </xdr:to>
    <xdr:cxnSp macro="">
      <xdr:nvCxnSpPr>
        <xdr:cNvPr id="115" name="直線コネクタ 114"/>
        <xdr:cNvCxnSpPr/>
      </xdr:nvCxnSpPr>
      <xdr:spPr bwMode="auto">
        <a:xfrm>
          <a:off x="5003800" y="6768668"/>
          <a:ext cx="647700" cy="5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158318</xdr:rowOff>
    </xdr:from>
    <xdr:to>
      <xdr:col>4</xdr:col>
      <xdr:colOff>469900</xdr:colOff>
      <xdr:row>35</xdr:row>
      <xdr:rowOff>194176</xdr:rowOff>
    </xdr:to>
    <xdr:cxnSp macro="">
      <xdr:nvCxnSpPr>
        <xdr:cNvPr id="118" name="直線コネクタ 117"/>
        <xdr:cNvCxnSpPr/>
      </xdr:nvCxnSpPr>
      <xdr:spPr bwMode="auto">
        <a:xfrm flipV="1">
          <a:off x="4305300" y="6768668"/>
          <a:ext cx="698500" cy="3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138234</xdr:rowOff>
    </xdr:from>
    <xdr:to>
      <xdr:col>3</xdr:col>
      <xdr:colOff>904875</xdr:colOff>
      <xdr:row>35</xdr:row>
      <xdr:rowOff>194176</xdr:rowOff>
    </xdr:to>
    <xdr:cxnSp macro="">
      <xdr:nvCxnSpPr>
        <xdr:cNvPr id="121" name="直線コネクタ 120"/>
        <xdr:cNvCxnSpPr/>
      </xdr:nvCxnSpPr>
      <xdr:spPr bwMode="auto">
        <a:xfrm>
          <a:off x="3606800" y="6748584"/>
          <a:ext cx="698500" cy="55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98229</xdr:rowOff>
    </xdr:from>
    <xdr:to>
      <xdr:col>3</xdr:col>
      <xdr:colOff>206375</xdr:colOff>
      <xdr:row>35</xdr:row>
      <xdr:rowOff>138234</xdr:rowOff>
    </xdr:to>
    <xdr:cxnSp macro="">
      <xdr:nvCxnSpPr>
        <xdr:cNvPr id="124" name="直線コネクタ 123"/>
        <xdr:cNvCxnSpPr/>
      </xdr:nvCxnSpPr>
      <xdr:spPr bwMode="auto">
        <a:xfrm>
          <a:off x="2908300" y="6708579"/>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160913</xdr:rowOff>
    </xdr:from>
    <xdr:to>
      <xdr:col>5</xdr:col>
      <xdr:colOff>34925</xdr:colOff>
      <xdr:row>35</xdr:row>
      <xdr:rowOff>262513</xdr:rowOff>
    </xdr:to>
    <xdr:sp macro="" textlink="">
      <xdr:nvSpPr>
        <xdr:cNvPr id="134" name="円/楕円 133"/>
        <xdr:cNvSpPr/>
      </xdr:nvSpPr>
      <xdr:spPr bwMode="auto">
        <a:xfrm>
          <a:off x="5600700" y="677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5990</xdr:rowOff>
    </xdr:from>
    <xdr:ext cx="762000" cy="259045"/>
    <xdr:sp macro="" textlink="">
      <xdr:nvSpPr>
        <xdr:cNvPr id="135" name="人口1人当たり決算額の推移該当値テキスト445"/>
        <xdr:cNvSpPr txBox="1"/>
      </xdr:nvSpPr>
      <xdr:spPr>
        <a:xfrm>
          <a:off x="5740400" y="661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107518</xdr:rowOff>
    </xdr:from>
    <xdr:to>
      <xdr:col>4</xdr:col>
      <xdr:colOff>520700</xdr:colOff>
      <xdr:row>35</xdr:row>
      <xdr:rowOff>209118</xdr:rowOff>
    </xdr:to>
    <xdr:sp macro="" textlink="">
      <xdr:nvSpPr>
        <xdr:cNvPr id="136" name="円/楕円 135"/>
        <xdr:cNvSpPr/>
      </xdr:nvSpPr>
      <xdr:spPr bwMode="auto">
        <a:xfrm>
          <a:off x="4953000" y="67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219295</xdr:rowOff>
    </xdr:from>
    <xdr:ext cx="736600" cy="259045"/>
    <xdr:sp macro="" textlink="">
      <xdr:nvSpPr>
        <xdr:cNvPr id="137" name="テキスト ボックス 136"/>
        <xdr:cNvSpPr txBox="1"/>
      </xdr:nvSpPr>
      <xdr:spPr>
        <a:xfrm>
          <a:off x="4622800" y="648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143376</xdr:rowOff>
    </xdr:from>
    <xdr:to>
      <xdr:col>3</xdr:col>
      <xdr:colOff>955675</xdr:colOff>
      <xdr:row>35</xdr:row>
      <xdr:rowOff>244976</xdr:rowOff>
    </xdr:to>
    <xdr:sp macro="" textlink="">
      <xdr:nvSpPr>
        <xdr:cNvPr id="138" name="円/楕円 137"/>
        <xdr:cNvSpPr/>
      </xdr:nvSpPr>
      <xdr:spPr bwMode="auto">
        <a:xfrm>
          <a:off x="42545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229753</xdr:rowOff>
    </xdr:from>
    <xdr:ext cx="762000" cy="259045"/>
    <xdr:sp macro="" textlink="">
      <xdr:nvSpPr>
        <xdr:cNvPr id="139" name="テキスト ボックス 138"/>
        <xdr:cNvSpPr txBox="1"/>
      </xdr:nvSpPr>
      <xdr:spPr>
        <a:xfrm>
          <a:off x="3924300" y="68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87434</xdr:rowOff>
    </xdr:from>
    <xdr:to>
      <xdr:col>3</xdr:col>
      <xdr:colOff>257175</xdr:colOff>
      <xdr:row>35</xdr:row>
      <xdr:rowOff>189034</xdr:rowOff>
    </xdr:to>
    <xdr:sp macro="" textlink="">
      <xdr:nvSpPr>
        <xdr:cNvPr id="140" name="円/楕円 139"/>
        <xdr:cNvSpPr/>
      </xdr:nvSpPr>
      <xdr:spPr bwMode="auto">
        <a:xfrm>
          <a:off x="3556000" y="669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199211</xdr:rowOff>
    </xdr:from>
    <xdr:ext cx="762000" cy="259045"/>
    <xdr:sp macro="" textlink="">
      <xdr:nvSpPr>
        <xdr:cNvPr id="141" name="テキスト ボックス 140"/>
        <xdr:cNvSpPr txBox="1"/>
      </xdr:nvSpPr>
      <xdr:spPr>
        <a:xfrm>
          <a:off x="3225800" y="646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47429</xdr:rowOff>
    </xdr:from>
    <xdr:to>
      <xdr:col>2</xdr:col>
      <xdr:colOff>692150</xdr:colOff>
      <xdr:row>35</xdr:row>
      <xdr:rowOff>149029</xdr:rowOff>
    </xdr:to>
    <xdr:sp macro="" textlink="">
      <xdr:nvSpPr>
        <xdr:cNvPr id="142" name="円/楕円 141"/>
        <xdr:cNvSpPr/>
      </xdr:nvSpPr>
      <xdr:spPr bwMode="auto">
        <a:xfrm>
          <a:off x="2857500" y="665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133806</xdr:rowOff>
    </xdr:from>
    <xdr:ext cx="762000" cy="259045"/>
    <xdr:sp macro="" textlink="">
      <xdr:nvSpPr>
        <xdr:cNvPr id="143" name="テキスト ボックス 142"/>
        <xdr:cNvSpPr txBox="1"/>
      </xdr:nvSpPr>
      <xdr:spPr>
        <a:xfrm>
          <a:off x="2527300" y="67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165265</xdr:rowOff>
    </xdr:from>
    <xdr:to>
      <xdr:col>6</xdr:col>
      <xdr:colOff>511175</xdr:colOff>
      <xdr:row>36</xdr:row>
      <xdr:rowOff>170542</xdr:rowOff>
    </xdr:to>
    <xdr:cxnSp macro="">
      <xdr:nvCxnSpPr>
        <xdr:cNvPr id="61" name="直線コネクタ 60"/>
        <xdr:cNvCxnSpPr/>
      </xdr:nvCxnSpPr>
      <xdr:spPr>
        <a:xfrm>
          <a:off x="3797300" y="6337465"/>
          <a:ext cx="838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165265</xdr:rowOff>
    </xdr:from>
    <xdr:to>
      <xdr:col>5</xdr:col>
      <xdr:colOff>358775</xdr:colOff>
      <xdr:row>37</xdr:row>
      <xdr:rowOff>3302</xdr:rowOff>
    </xdr:to>
    <xdr:cxnSp macro="">
      <xdr:nvCxnSpPr>
        <xdr:cNvPr id="64" name="直線コネクタ 63"/>
        <xdr:cNvCxnSpPr/>
      </xdr:nvCxnSpPr>
      <xdr:spPr>
        <a:xfrm flipV="1">
          <a:off x="2908300" y="633746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161874</xdr:rowOff>
    </xdr:from>
    <xdr:to>
      <xdr:col>4</xdr:col>
      <xdr:colOff>155575</xdr:colOff>
      <xdr:row>37</xdr:row>
      <xdr:rowOff>3302</xdr:rowOff>
    </xdr:to>
    <xdr:cxnSp macro="">
      <xdr:nvCxnSpPr>
        <xdr:cNvPr id="67" name="直線コネクタ 66"/>
        <xdr:cNvCxnSpPr/>
      </xdr:nvCxnSpPr>
      <xdr:spPr>
        <a:xfrm>
          <a:off x="2019300" y="633407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130518</xdr:rowOff>
    </xdr:from>
    <xdr:to>
      <xdr:col>2</xdr:col>
      <xdr:colOff>638175</xdr:colOff>
      <xdr:row>36</xdr:row>
      <xdr:rowOff>161874</xdr:rowOff>
    </xdr:to>
    <xdr:cxnSp macro="">
      <xdr:nvCxnSpPr>
        <xdr:cNvPr id="70" name="直線コネクタ 69"/>
        <xdr:cNvCxnSpPr/>
      </xdr:nvCxnSpPr>
      <xdr:spPr>
        <a:xfrm>
          <a:off x="1130300" y="6302718"/>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119742</xdr:rowOff>
    </xdr:from>
    <xdr:to>
      <xdr:col>6</xdr:col>
      <xdr:colOff>561975</xdr:colOff>
      <xdr:row>37</xdr:row>
      <xdr:rowOff>49892</xdr:rowOff>
    </xdr:to>
    <xdr:sp macro="" textlink="">
      <xdr:nvSpPr>
        <xdr:cNvPr id="80" name="円/楕円 79"/>
        <xdr:cNvSpPr/>
      </xdr:nvSpPr>
      <xdr:spPr>
        <a:xfrm>
          <a:off x="4584700" y="62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142619</xdr:rowOff>
    </xdr:from>
    <xdr:ext cx="534377" cy="259045"/>
    <xdr:sp macro="" textlink="">
      <xdr:nvSpPr>
        <xdr:cNvPr id="81" name="人件費該当値テキスト"/>
        <xdr:cNvSpPr txBox="1"/>
      </xdr:nvSpPr>
      <xdr:spPr>
        <a:xfrm>
          <a:off x="4686300"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114465</xdr:rowOff>
    </xdr:from>
    <xdr:to>
      <xdr:col>5</xdr:col>
      <xdr:colOff>409575</xdr:colOff>
      <xdr:row>37</xdr:row>
      <xdr:rowOff>44615</xdr:rowOff>
    </xdr:to>
    <xdr:sp macro="" textlink="">
      <xdr:nvSpPr>
        <xdr:cNvPr id="82" name="円/楕円 81"/>
        <xdr:cNvSpPr/>
      </xdr:nvSpPr>
      <xdr:spPr>
        <a:xfrm>
          <a:off x="37465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61142</xdr:rowOff>
    </xdr:from>
    <xdr:ext cx="534377" cy="259045"/>
    <xdr:sp macro="" textlink="">
      <xdr:nvSpPr>
        <xdr:cNvPr id="83" name="テキスト ボックス 82"/>
        <xdr:cNvSpPr txBox="1"/>
      </xdr:nvSpPr>
      <xdr:spPr>
        <a:xfrm>
          <a:off x="3530111" y="60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123952</xdr:rowOff>
    </xdr:from>
    <xdr:to>
      <xdr:col>4</xdr:col>
      <xdr:colOff>206375</xdr:colOff>
      <xdr:row>37</xdr:row>
      <xdr:rowOff>54102</xdr:rowOff>
    </xdr:to>
    <xdr:sp macro="" textlink="">
      <xdr:nvSpPr>
        <xdr:cNvPr id="84" name="円/楕円 83"/>
        <xdr:cNvSpPr/>
      </xdr:nvSpPr>
      <xdr:spPr>
        <a:xfrm>
          <a:off x="2857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70629</xdr:rowOff>
    </xdr:from>
    <xdr:ext cx="534377" cy="259045"/>
    <xdr:sp macro="" textlink="">
      <xdr:nvSpPr>
        <xdr:cNvPr id="85" name="テキスト ボックス 84"/>
        <xdr:cNvSpPr txBox="1"/>
      </xdr:nvSpPr>
      <xdr:spPr>
        <a:xfrm>
          <a:off x="2641111" y="60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111074</xdr:rowOff>
    </xdr:from>
    <xdr:to>
      <xdr:col>3</xdr:col>
      <xdr:colOff>3175</xdr:colOff>
      <xdr:row>37</xdr:row>
      <xdr:rowOff>41224</xdr:rowOff>
    </xdr:to>
    <xdr:sp macro="" textlink="">
      <xdr:nvSpPr>
        <xdr:cNvPr id="86" name="円/楕円 85"/>
        <xdr:cNvSpPr/>
      </xdr:nvSpPr>
      <xdr:spPr>
        <a:xfrm>
          <a:off x="1968500" y="62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57751</xdr:rowOff>
    </xdr:from>
    <xdr:ext cx="534377" cy="259045"/>
    <xdr:sp macro="" textlink="">
      <xdr:nvSpPr>
        <xdr:cNvPr id="87" name="テキスト ボックス 86"/>
        <xdr:cNvSpPr txBox="1"/>
      </xdr:nvSpPr>
      <xdr:spPr>
        <a:xfrm>
          <a:off x="1752111" y="6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79718</xdr:rowOff>
    </xdr:from>
    <xdr:to>
      <xdr:col>1</xdr:col>
      <xdr:colOff>485775</xdr:colOff>
      <xdr:row>37</xdr:row>
      <xdr:rowOff>9868</xdr:rowOff>
    </xdr:to>
    <xdr:sp macro="" textlink="">
      <xdr:nvSpPr>
        <xdr:cNvPr id="88" name="円/楕円 87"/>
        <xdr:cNvSpPr/>
      </xdr:nvSpPr>
      <xdr:spPr>
        <a:xfrm>
          <a:off x="1079500" y="62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26395</xdr:rowOff>
    </xdr:from>
    <xdr:ext cx="534377" cy="259045"/>
    <xdr:sp macro="" textlink="">
      <xdr:nvSpPr>
        <xdr:cNvPr id="89" name="テキスト ボックス 88"/>
        <xdr:cNvSpPr txBox="1"/>
      </xdr:nvSpPr>
      <xdr:spPr>
        <a:xfrm>
          <a:off x="863111" y="60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46611</xdr:rowOff>
    </xdr:from>
    <xdr:to>
      <xdr:col>6</xdr:col>
      <xdr:colOff>511175</xdr:colOff>
      <xdr:row>58</xdr:row>
      <xdr:rowOff>11799</xdr:rowOff>
    </xdr:to>
    <xdr:cxnSp macro="">
      <xdr:nvCxnSpPr>
        <xdr:cNvPr id="121" name="直線コネクタ 120"/>
        <xdr:cNvCxnSpPr/>
      </xdr:nvCxnSpPr>
      <xdr:spPr>
        <a:xfrm flipV="1">
          <a:off x="3797300" y="9819261"/>
          <a:ext cx="8382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11799</xdr:rowOff>
    </xdr:from>
    <xdr:to>
      <xdr:col>5</xdr:col>
      <xdr:colOff>358775</xdr:colOff>
      <xdr:row>58</xdr:row>
      <xdr:rowOff>79938</xdr:rowOff>
    </xdr:to>
    <xdr:cxnSp macro="">
      <xdr:nvCxnSpPr>
        <xdr:cNvPr id="124" name="直線コネクタ 123"/>
        <xdr:cNvCxnSpPr/>
      </xdr:nvCxnSpPr>
      <xdr:spPr>
        <a:xfrm flipV="1">
          <a:off x="2908300" y="9955899"/>
          <a:ext cx="889000" cy="6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79938</xdr:rowOff>
    </xdr:from>
    <xdr:to>
      <xdr:col>4</xdr:col>
      <xdr:colOff>155575</xdr:colOff>
      <xdr:row>58</xdr:row>
      <xdr:rowOff>107810</xdr:rowOff>
    </xdr:to>
    <xdr:cxnSp macro="">
      <xdr:nvCxnSpPr>
        <xdr:cNvPr id="127" name="直線コネクタ 126"/>
        <xdr:cNvCxnSpPr/>
      </xdr:nvCxnSpPr>
      <xdr:spPr>
        <a:xfrm flipV="1">
          <a:off x="2019300" y="10024038"/>
          <a:ext cx="8890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82272</xdr:rowOff>
    </xdr:from>
    <xdr:to>
      <xdr:col>2</xdr:col>
      <xdr:colOff>638175</xdr:colOff>
      <xdr:row>58</xdr:row>
      <xdr:rowOff>107810</xdr:rowOff>
    </xdr:to>
    <xdr:cxnSp macro="">
      <xdr:nvCxnSpPr>
        <xdr:cNvPr id="130" name="直線コネクタ 129"/>
        <xdr:cNvCxnSpPr/>
      </xdr:nvCxnSpPr>
      <xdr:spPr>
        <a:xfrm>
          <a:off x="1130300" y="10026372"/>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167261</xdr:rowOff>
    </xdr:from>
    <xdr:to>
      <xdr:col>6</xdr:col>
      <xdr:colOff>561975</xdr:colOff>
      <xdr:row>57</xdr:row>
      <xdr:rowOff>97411</xdr:rowOff>
    </xdr:to>
    <xdr:sp macro="" textlink="">
      <xdr:nvSpPr>
        <xdr:cNvPr id="140" name="円/楕円 139"/>
        <xdr:cNvSpPr/>
      </xdr:nvSpPr>
      <xdr:spPr>
        <a:xfrm>
          <a:off x="4584700" y="97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145688</xdr:rowOff>
    </xdr:from>
    <xdr:ext cx="534377" cy="259045"/>
    <xdr:sp macro="" textlink="">
      <xdr:nvSpPr>
        <xdr:cNvPr id="141" name="物件費該当値テキスト"/>
        <xdr:cNvSpPr txBox="1"/>
      </xdr:nvSpPr>
      <xdr:spPr>
        <a:xfrm>
          <a:off x="4686300" y="97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132449</xdr:rowOff>
    </xdr:from>
    <xdr:to>
      <xdr:col>5</xdr:col>
      <xdr:colOff>409575</xdr:colOff>
      <xdr:row>58</xdr:row>
      <xdr:rowOff>62599</xdr:rowOff>
    </xdr:to>
    <xdr:sp macro="" textlink="">
      <xdr:nvSpPr>
        <xdr:cNvPr id="142" name="円/楕円 141"/>
        <xdr:cNvSpPr/>
      </xdr:nvSpPr>
      <xdr:spPr>
        <a:xfrm>
          <a:off x="3746500" y="9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53726</xdr:rowOff>
    </xdr:from>
    <xdr:ext cx="534377" cy="259045"/>
    <xdr:sp macro="" textlink="">
      <xdr:nvSpPr>
        <xdr:cNvPr id="143" name="テキスト ボックス 142"/>
        <xdr:cNvSpPr txBox="1"/>
      </xdr:nvSpPr>
      <xdr:spPr>
        <a:xfrm>
          <a:off x="3530111" y="99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29138</xdr:rowOff>
    </xdr:from>
    <xdr:to>
      <xdr:col>4</xdr:col>
      <xdr:colOff>206375</xdr:colOff>
      <xdr:row>58</xdr:row>
      <xdr:rowOff>130738</xdr:rowOff>
    </xdr:to>
    <xdr:sp macro="" textlink="">
      <xdr:nvSpPr>
        <xdr:cNvPr id="144" name="円/楕円 143"/>
        <xdr:cNvSpPr/>
      </xdr:nvSpPr>
      <xdr:spPr>
        <a:xfrm>
          <a:off x="2857500" y="99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121865</xdr:rowOff>
    </xdr:from>
    <xdr:ext cx="534377" cy="259045"/>
    <xdr:sp macro="" textlink="">
      <xdr:nvSpPr>
        <xdr:cNvPr id="145" name="テキスト ボックス 144"/>
        <xdr:cNvSpPr txBox="1"/>
      </xdr:nvSpPr>
      <xdr:spPr>
        <a:xfrm>
          <a:off x="2641111"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57010</xdr:rowOff>
    </xdr:from>
    <xdr:to>
      <xdr:col>3</xdr:col>
      <xdr:colOff>3175</xdr:colOff>
      <xdr:row>58</xdr:row>
      <xdr:rowOff>158610</xdr:rowOff>
    </xdr:to>
    <xdr:sp macro="" textlink="">
      <xdr:nvSpPr>
        <xdr:cNvPr id="146" name="円/楕円 145"/>
        <xdr:cNvSpPr/>
      </xdr:nvSpPr>
      <xdr:spPr>
        <a:xfrm>
          <a:off x="1968500" y="100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149737</xdr:rowOff>
    </xdr:from>
    <xdr:ext cx="534377" cy="259045"/>
    <xdr:sp macro="" textlink="">
      <xdr:nvSpPr>
        <xdr:cNvPr id="147" name="テキスト ボックス 146"/>
        <xdr:cNvSpPr txBox="1"/>
      </xdr:nvSpPr>
      <xdr:spPr>
        <a:xfrm>
          <a:off x="1752111" y="100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31472</xdr:rowOff>
    </xdr:from>
    <xdr:to>
      <xdr:col>1</xdr:col>
      <xdr:colOff>485775</xdr:colOff>
      <xdr:row>58</xdr:row>
      <xdr:rowOff>133072</xdr:rowOff>
    </xdr:to>
    <xdr:sp macro="" textlink="">
      <xdr:nvSpPr>
        <xdr:cNvPr id="148" name="円/楕円 147"/>
        <xdr:cNvSpPr/>
      </xdr:nvSpPr>
      <xdr:spPr>
        <a:xfrm>
          <a:off x="1079500" y="99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124199</xdr:rowOff>
    </xdr:from>
    <xdr:ext cx="534377" cy="259045"/>
    <xdr:sp macro="" textlink="">
      <xdr:nvSpPr>
        <xdr:cNvPr id="149" name="テキスト ボックス 148"/>
        <xdr:cNvSpPr txBox="1"/>
      </xdr:nvSpPr>
      <xdr:spPr>
        <a:xfrm>
          <a:off x="863111" y="100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17399</xdr:rowOff>
    </xdr:from>
    <xdr:to>
      <xdr:col>6</xdr:col>
      <xdr:colOff>511175</xdr:colOff>
      <xdr:row>78</xdr:row>
      <xdr:rowOff>50242</xdr:rowOff>
    </xdr:to>
    <xdr:cxnSp macro="">
      <xdr:nvCxnSpPr>
        <xdr:cNvPr id="178" name="直線コネクタ 177"/>
        <xdr:cNvCxnSpPr/>
      </xdr:nvCxnSpPr>
      <xdr:spPr>
        <a:xfrm>
          <a:off x="3797300" y="13390499"/>
          <a:ext cx="8382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4978</xdr:rowOff>
    </xdr:from>
    <xdr:to>
      <xdr:col>5</xdr:col>
      <xdr:colOff>358775</xdr:colOff>
      <xdr:row>78</xdr:row>
      <xdr:rowOff>17399</xdr:rowOff>
    </xdr:to>
    <xdr:cxnSp macro="">
      <xdr:nvCxnSpPr>
        <xdr:cNvPr id="181" name="直線コネクタ 180"/>
        <xdr:cNvCxnSpPr/>
      </xdr:nvCxnSpPr>
      <xdr:spPr>
        <a:xfrm>
          <a:off x="2908300" y="1337807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4978</xdr:rowOff>
    </xdr:from>
    <xdr:to>
      <xdr:col>4</xdr:col>
      <xdr:colOff>155575</xdr:colOff>
      <xdr:row>78</xdr:row>
      <xdr:rowOff>45213</xdr:rowOff>
    </xdr:to>
    <xdr:cxnSp macro="">
      <xdr:nvCxnSpPr>
        <xdr:cNvPr id="184" name="直線コネクタ 183"/>
        <xdr:cNvCxnSpPr/>
      </xdr:nvCxnSpPr>
      <xdr:spPr>
        <a:xfrm flipV="1">
          <a:off x="2019300" y="13378078"/>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20219</xdr:rowOff>
    </xdr:from>
    <xdr:to>
      <xdr:col>2</xdr:col>
      <xdr:colOff>638175</xdr:colOff>
      <xdr:row>78</xdr:row>
      <xdr:rowOff>45213</xdr:rowOff>
    </xdr:to>
    <xdr:cxnSp macro="">
      <xdr:nvCxnSpPr>
        <xdr:cNvPr id="187" name="直線コネクタ 186"/>
        <xdr:cNvCxnSpPr/>
      </xdr:nvCxnSpPr>
      <xdr:spPr>
        <a:xfrm>
          <a:off x="1130300" y="13393319"/>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170892</xdr:rowOff>
    </xdr:from>
    <xdr:to>
      <xdr:col>6</xdr:col>
      <xdr:colOff>561975</xdr:colOff>
      <xdr:row>78</xdr:row>
      <xdr:rowOff>101042</xdr:rowOff>
    </xdr:to>
    <xdr:sp macro="" textlink="">
      <xdr:nvSpPr>
        <xdr:cNvPr id="197" name="円/楕円 196"/>
        <xdr:cNvSpPr/>
      </xdr:nvSpPr>
      <xdr:spPr>
        <a:xfrm>
          <a:off x="45847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149319</xdr:rowOff>
    </xdr:from>
    <xdr:ext cx="469744" cy="259045"/>
    <xdr:sp macro="" textlink="">
      <xdr:nvSpPr>
        <xdr:cNvPr id="198" name="維持補修費該当値テキスト"/>
        <xdr:cNvSpPr txBox="1"/>
      </xdr:nvSpPr>
      <xdr:spPr>
        <a:xfrm>
          <a:off x="4686300" y="1335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138049</xdr:rowOff>
    </xdr:from>
    <xdr:to>
      <xdr:col>5</xdr:col>
      <xdr:colOff>409575</xdr:colOff>
      <xdr:row>78</xdr:row>
      <xdr:rowOff>68199</xdr:rowOff>
    </xdr:to>
    <xdr:sp macro="" textlink="">
      <xdr:nvSpPr>
        <xdr:cNvPr id="199" name="円/楕円 198"/>
        <xdr:cNvSpPr/>
      </xdr:nvSpPr>
      <xdr:spPr>
        <a:xfrm>
          <a:off x="3746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59326</xdr:rowOff>
    </xdr:from>
    <xdr:ext cx="469744" cy="259045"/>
    <xdr:sp macro="" textlink="">
      <xdr:nvSpPr>
        <xdr:cNvPr id="200" name="テキスト ボックス 199"/>
        <xdr:cNvSpPr txBox="1"/>
      </xdr:nvSpPr>
      <xdr:spPr>
        <a:xfrm>
          <a:off x="3562427"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125628</xdr:rowOff>
    </xdr:from>
    <xdr:to>
      <xdr:col>4</xdr:col>
      <xdr:colOff>206375</xdr:colOff>
      <xdr:row>78</xdr:row>
      <xdr:rowOff>55778</xdr:rowOff>
    </xdr:to>
    <xdr:sp macro="" textlink="">
      <xdr:nvSpPr>
        <xdr:cNvPr id="201" name="円/楕円 200"/>
        <xdr:cNvSpPr/>
      </xdr:nvSpPr>
      <xdr:spPr>
        <a:xfrm>
          <a:off x="28575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46905</xdr:rowOff>
    </xdr:from>
    <xdr:ext cx="469744" cy="259045"/>
    <xdr:sp macro="" textlink="">
      <xdr:nvSpPr>
        <xdr:cNvPr id="202" name="テキスト ボックス 201"/>
        <xdr:cNvSpPr txBox="1"/>
      </xdr:nvSpPr>
      <xdr:spPr>
        <a:xfrm>
          <a:off x="2673427" y="134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165863</xdr:rowOff>
    </xdr:from>
    <xdr:to>
      <xdr:col>3</xdr:col>
      <xdr:colOff>3175</xdr:colOff>
      <xdr:row>78</xdr:row>
      <xdr:rowOff>96013</xdr:rowOff>
    </xdr:to>
    <xdr:sp macro="" textlink="">
      <xdr:nvSpPr>
        <xdr:cNvPr id="203" name="円/楕円 202"/>
        <xdr:cNvSpPr/>
      </xdr:nvSpPr>
      <xdr:spPr>
        <a:xfrm>
          <a:off x="1968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87140</xdr:rowOff>
    </xdr:from>
    <xdr:ext cx="469744" cy="259045"/>
    <xdr:sp macro="" textlink="">
      <xdr:nvSpPr>
        <xdr:cNvPr id="204" name="テキスト ボックス 203"/>
        <xdr:cNvSpPr txBox="1"/>
      </xdr:nvSpPr>
      <xdr:spPr>
        <a:xfrm>
          <a:off x="1784427"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140869</xdr:rowOff>
    </xdr:from>
    <xdr:to>
      <xdr:col>1</xdr:col>
      <xdr:colOff>485775</xdr:colOff>
      <xdr:row>78</xdr:row>
      <xdr:rowOff>71019</xdr:rowOff>
    </xdr:to>
    <xdr:sp macro="" textlink="">
      <xdr:nvSpPr>
        <xdr:cNvPr id="205" name="円/楕円 204"/>
        <xdr:cNvSpPr/>
      </xdr:nvSpPr>
      <xdr:spPr>
        <a:xfrm>
          <a:off x="1079500" y="1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62146</xdr:rowOff>
    </xdr:from>
    <xdr:ext cx="469744" cy="259045"/>
    <xdr:sp macro="" textlink="">
      <xdr:nvSpPr>
        <xdr:cNvPr id="206" name="テキスト ボックス 205"/>
        <xdr:cNvSpPr txBox="1"/>
      </xdr:nvSpPr>
      <xdr:spPr>
        <a:xfrm>
          <a:off x="895427"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19686</xdr:rowOff>
    </xdr:from>
    <xdr:to>
      <xdr:col>6</xdr:col>
      <xdr:colOff>511175</xdr:colOff>
      <xdr:row>95</xdr:row>
      <xdr:rowOff>125431</xdr:rowOff>
    </xdr:to>
    <xdr:cxnSp macro="">
      <xdr:nvCxnSpPr>
        <xdr:cNvPr id="236" name="直線コネクタ 235"/>
        <xdr:cNvCxnSpPr/>
      </xdr:nvCxnSpPr>
      <xdr:spPr>
        <a:xfrm flipV="1">
          <a:off x="3797300" y="16307436"/>
          <a:ext cx="838200" cy="1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125431</xdr:rowOff>
    </xdr:from>
    <xdr:to>
      <xdr:col>5</xdr:col>
      <xdr:colOff>358775</xdr:colOff>
      <xdr:row>96</xdr:row>
      <xdr:rowOff>84531</xdr:rowOff>
    </xdr:to>
    <xdr:cxnSp macro="">
      <xdr:nvCxnSpPr>
        <xdr:cNvPr id="239" name="直線コネクタ 238"/>
        <xdr:cNvCxnSpPr/>
      </xdr:nvCxnSpPr>
      <xdr:spPr>
        <a:xfrm flipV="1">
          <a:off x="2908300" y="16413181"/>
          <a:ext cx="889000" cy="1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84531</xdr:rowOff>
    </xdr:from>
    <xdr:to>
      <xdr:col>4</xdr:col>
      <xdr:colOff>155575</xdr:colOff>
      <xdr:row>96</xdr:row>
      <xdr:rowOff>129584</xdr:rowOff>
    </xdr:to>
    <xdr:cxnSp macro="">
      <xdr:nvCxnSpPr>
        <xdr:cNvPr id="242" name="直線コネクタ 241"/>
        <xdr:cNvCxnSpPr/>
      </xdr:nvCxnSpPr>
      <xdr:spPr>
        <a:xfrm flipV="1">
          <a:off x="2019300" y="16543731"/>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129584</xdr:rowOff>
    </xdr:from>
    <xdr:to>
      <xdr:col>2</xdr:col>
      <xdr:colOff>638175</xdr:colOff>
      <xdr:row>96</xdr:row>
      <xdr:rowOff>130994</xdr:rowOff>
    </xdr:to>
    <xdr:cxnSp macro="">
      <xdr:nvCxnSpPr>
        <xdr:cNvPr id="245" name="直線コネクタ 244"/>
        <xdr:cNvCxnSpPr/>
      </xdr:nvCxnSpPr>
      <xdr:spPr>
        <a:xfrm flipV="1">
          <a:off x="1130300" y="1658878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140336</xdr:rowOff>
    </xdr:from>
    <xdr:to>
      <xdr:col>6</xdr:col>
      <xdr:colOff>561975</xdr:colOff>
      <xdr:row>95</xdr:row>
      <xdr:rowOff>70486</xdr:rowOff>
    </xdr:to>
    <xdr:sp macro="" textlink="">
      <xdr:nvSpPr>
        <xdr:cNvPr id="255" name="円/楕円 254"/>
        <xdr:cNvSpPr/>
      </xdr:nvSpPr>
      <xdr:spPr>
        <a:xfrm>
          <a:off x="45847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163213</xdr:rowOff>
    </xdr:from>
    <xdr:ext cx="534377" cy="259045"/>
    <xdr:sp macro="" textlink="">
      <xdr:nvSpPr>
        <xdr:cNvPr id="256" name="扶助費該当値テキスト"/>
        <xdr:cNvSpPr txBox="1"/>
      </xdr:nvSpPr>
      <xdr:spPr>
        <a:xfrm>
          <a:off x="4686300" y="161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74631</xdr:rowOff>
    </xdr:from>
    <xdr:to>
      <xdr:col>5</xdr:col>
      <xdr:colOff>409575</xdr:colOff>
      <xdr:row>96</xdr:row>
      <xdr:rowOff>4781</xdr:rowOff>
    </xdr:to>
    <xdr:sp macro="" textlink="">
      <xdr:nvSpPr>
        <xdr:cNvPr id="257" name="円/楕円 256"/>
        <xdr:cNvSpPr/>
      </xdr:nvSpPr>
      <xdr:spPr>
        <a:xfrm>
          <a:off x="3746500" y="16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21308</xdr:rowOff>
    </xdr:from>
    <xdr:ext cx="534377" cy="259045"/>
    <xdr:sp macro="" textlink="">
      <xdr:nvSpPr>
        <xdr:cNvPr id="258" name="テキスト ボックス 257"/>
        <xdr:cNvSpPr txBox="1"/>
      </xdr:nvSpPr>
      <xdr:spPr>
        <a:xfrm>
          <a:off x="3530111" y="161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33731</xdr:rowOff>
    </xdr:from>
    <xdr:to>
      <xdr:col>4</xdr:col>
      <xdr:colOff>206375</xdr:colOff>
      <xdr:row>96</xdr:row>
      <xdr:rowOff>135331</xdr:rowOff>
    </xdr:to>
    <xdr:sp macro="" textlink="">
      <xdr:nvSpPr>
        <xdr:cNvPr id="259" name="円/楕円 258"/>
        <xdr:cNvSpPr/>
      </xdr:nvSpPr>
      <xdr:spPr>
        <a:xfrm>
          <a:off x="2857500" y="164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151858</xdr:rowOff>
    </xdr:from>
    <xdr:ext cx="534377" cy="259045"/>
    <xdr:sp macro="" textlink="">
      <xdr:nvSpPr>
        <xdr:cNvPr id="260" name="テキスト ボックス 259"/>
        <xdr:cNvSpPr txBox="1"/>
      </xdr:nvSpPr>
      <xdr:spPr>
        <a:xfrm>
          <a:off x="2641111" y="162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78784</xdr:rowOff>
    </xdr:from>
    <xdr:to>
      <xdr:col>3</xdr:col>
      <xdr:colOff>3175</xdr:colOff>
      <xdr:row>97</xdr:row>
      <xdr:rowOff>8934</xdr:rowOff>
    </xdr:to>
    <xdr:sp macro="" textlink="">
      <xdr:nvSpPr>
        <xdr:cNvPr id="261" name="円/楕円 260"/>
        <xdr:cNvSpPr/>
      </xdr:nvSpPr>
      <xdr:spPr>
        <a:xfrm>
          <a:off x="1968500" y="165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25461</xdr:rowOff>
    </xdr:from>
    <xdr:ext cx="534377" cy="259045"/>
    <xdr:sp macro="" textlink="">
      <xdr:nvSpPr>
        <xdr:cNvPr id="262" name="テキスト ボックス 261"/>
        <xdr:cNvSpPr txBox="1"/>
      </xdr:nvSpPr>
      <xdr:spPr>
        <a:xfrm>
          <a:off x="1752111" y="163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80194</xdr:rowOff>
    </xdr:from>
    <xdr:to>
      <xdr:col>1</xdr:col>
      <xdr:colOff>485775</xdr:colOff>
      <xdr:row>97</xdr:row>
      <xdr:rowOff>10344</xdr:rowOff>
    </xdr:to>
    <xdr:sp macro="" textlink="">
      <xdr:nvSpPr>
        <xdr:cNvPr id="263" name="円/楕円 262"/>
        <xdr:cNvSpPr/>
      </xdr:nvSpPr>
      <xdr:spPr>
        <a:xfrm>
          <a:off x="1079500" y="165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26871</xdr:rowOff>
    </xdr:from>
    <xdr:ext cx="534377" cy="259045"/>
    <xdr:sp macro="" textlink="">
      <xdr:nvSpPr>
        <xdr:cNvPr id="264" name="テキスト ボックス 263"/>
        <xdr:cNvSpPr txBox="1"/>
      </xdr:nvSpPr>
      <xdr:spPr>
        <a:xfrm>
          <a:off x="863111" y="163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90344</xdr:rowOff>
    </xdr:from>
    <xdr:to>
      <xdr:col>15</xdr:col>
      <xdr:colOff>180975</xdr:colOff>
      <xdr:row>37</xdr:row>
      <xdr:rowOff>128052</xdr:rowOff>
    </xdr:to>
    <xdr:cxnSp macro="">
      <xdr:nvCxnSpPr>
        <xdr:cNvPr id="295" name="直線コネクタ 294"/>
        <xdr:cNvCxnSpPr/>
      </xdr:nvCxnSpPr>
      <xdr:spPr>
        <a:xfrm flipV="1">
          <a:off x="9639300" y="6433994"/>
          <a:ext cx="8382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72459</xdr:rowOff>
    </xdr:from>
    <xdr:to>
      <xdr:col>14</xdr:col>
      <xdr:colOff>28575</xdr:colOff>
      <xdr:row>37</xdr:row>
      <xdr:rowOff>128052</xdr:rowOff>
    </xdr:to>
    <xdr:cxnSp macro="">
      <xdr:nvCxnSpPr>
        <xdr:cNvPr id="298" name="直線コネクタ 297"/>
        <xdr:cNvCxnSpPr/>
      </xdr:nvCxnSpPr>
      <xdr:spPr>
        <a:xfrm>
          <a:off x="8750300" y="6416109"/>
          <a:ext cx="889000" cy="5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49283</xdr:rowOff>
    </xdr:from>
    <xdr:to>
      <xdr:col>12</xdr:col>
      <xdr:colOff>511175</xdr:colOff>
      <xdr:row>37</xdr:row>
      <xdr:rowOff>72459</xdr:rowOff>
    </xdr:to>
    <xdr:cxnSp macro="">
      <xdr:nvCxnSpPr>
        <xdr:cNvPr id="301" name="直線コネクタ 300"/>
        <xdr:cNvCxnSpPr/>
      </xdr:nvCxnSpPr>
      <xdr:spPr>
        <a:xfrm>
          <a:off x="7861300" y="6392933"/>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37886</xdr:rowOff>
    </xdr:from>
    <xdr:to>
      <xdr:col>11</xdr:col>
      <xdr:colOff>307975</xdr:colOff>
      <xdr:row>37</xdr:row>
      <xdr:rowOff>49283</xdr:rowOff>
    </xdr:to>
    <xdr:cxnSp macro="">
      <xdr:nvCxnSpPr>
        <xdr:cNvPr id="304" name="直線コネクタ 303"/>
        <xdr:cNvCxnSpPr/>
      </xdr:nvCxnSpPr>
      <xdr:spPr>
        <a:xfrm>
          <a:off x="6972300" y="6381536"/>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39544</xdr:rowOff>
    </xdr:from>
    <xdr:to>
      <xdr:col>15</xdr:col>
      <xdr:colOff>231775</xdr:colOff>
      <xdr:row>37</xdr:row>
      <xdr:rowOff>141144</xdr:rowOff>
    </xdr:to>
    <xdr:sp macro="" textlink="">
      <xdr:nvSpPr>
        <xdr:cNvPr id="314" name="円/楕円 313"/>
        <xdr:cNvSpPr/>
      </xdr:nvSpPr>
      <xdr:spPr>
        <a:xfrm>
          <a:off x="10426700" y="63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17971</xdr:rowOff>
    </xdr:from>
    <xdr:ext cx="534377" cy="259045"/>
    <xdr:sp macro="" textlink="">
      <xdr:nvSpPr>
        <xdr:cNvPr id="315" name="補助費等該当値テキスト"/>
        <xdr:cNvSpPr txBox="1"/>
      </xdr:nvSpPr>
      <xdr:spPr>
        <a:xfrm>
          <a:off x="10528300" y="63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77252</xdr:rowOff>
    </xdr:from>
    <xdr:to>
      <xdr:col>14</xdr:col>
      <xdr:colOff>79375</xdr:colOff>
      <xdr:row>38</xdr:row>
      <xdr:rowOff>7403</xdr:rowOff>
    </xdr:to>
    <xdr:sp macro="" textlink="">
      <xdr:nvSpPr>
        <xdr:cNvPr id="316" name="円/楕円 315"/>
        <xdr:cNvSpPr/>
      </xdr:nvSpPr>
      <xdr:spPr>
        <a:xfrm>
          <a:off x="9588500" y="6420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169980</xdr:rowOff>
    </xdr:from>
    <xdr:ext cx="534377" cy="259045"/>
    <xdr:sp macro="" textlink="">
      <xdr:nvSpPr>
        <xdr:cNvPr id="317" name="テキスト ボックス 316"/>
        <xdr:cNvSpPr txBox="1"/>
      </xdr:nvSpPr>
      <xdr:spPr>
        <a:xfrm>
          <a:off x="9372111" y="65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21659</xdr:rowOff>
    </xdr:from>
    <xdr:to>
      <xdr:col>12</xdr:col>
      <xdr:colOff>561975</xdr:colOff>
      <xdr:row>37</xdr:row>
      <xdr:rowOff>123259</xdr:rowOff>
    </xdr:to>
    <xdr:sp macro="" textlink="">
      <xdr:nvSpPr>
        <xdr:cNvPr id="318" name="円/楕円 317"/>
        <xdr:cNvSpPr/>
      </xdr:nvSpPr>
      <xdr:spPr>
        <a:xfrm>
          <a:off x="8699500" y="63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114386</xdr:rowOff>
    </xdr:from>
    <xdr:ext cx="534377" cy="259045"/>
    <xdr:sp macro="" textlink="">
      <xdr:nvSpPr>
        <xdr:cNvPr id="319" name="テキスト ボックス 318"/>
        <xdr:cNvSpPr txBox="1"/>
      </xdr:nvSpPr>
      <xdr:spPr>
        <a:xfrm>
          <a:off x="8483111" y="64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169933</xdr:rowOff>
    </xdr:from>
    <xdr:to>
      <xdr:col>11</xdr:col>
      <xdr:colOff>358775</xdr:colOff>
      <xdr:row>37</xdr:row>
      <xdr:rowOff>100083</xdr:rowOff>
    </xdr:to>
    <xdr:sp macro="" textlink="">
      <xdr:nvSpPr>
        <xdr:cNvPr id="320" name="円/楕円 319"/>
        <xdr:cNvSpPr/>
      </xdr:nvSpPr>
      <xdr:spPr>
        <a:xfrm>
          <a:off x="7810500" y="63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91210</xdr:rowOff>
    </xdr:from>
    <xdr:ext cx="534377" cy="259045"/>
    <xdr:sp macro="" textlink="">
      <xdr:nvSpPr>
        <xdr:cNvPr id="321" name="テキスト ボックス 320"/>
        <xdr:cNvSpPr txBox="1"/>
      </xdr:nvSpPr>
      <xdr:spPr>
        <a:xfrm>
          <a:off x="7594111" y="64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158536</xdr:rowOff>
    </xdr:from>
    <xdr:to>
      <xdr:col>10</xdr:col>
      <xdr:colOff>155575</xdr:colOff>
      <xdr:row>37</xdr:row>
      <xdr:rowOff>88686</xdr:rowOff>
    </xdr:to>
    <xdr:sp macro="" textlink="">
      <xdr:nvSpPr>
        <xdr:cNvPr id="322" name="円/楕円 321"/>
        <xdr:cNvSpPr/>
      </xdr:nvSpPr>
      <xdr:spPr>
        <a:xfrm>
          <a:off x="6921500" y="63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79813</xdr:rowOff>
    </xdr:from>
    <xdr:ext cx="534377" cy="259045"/>
    <xdr:sp macro="" textlink="">
      <xdr:nvSpPr>
        <xdr:cNvPr id="323" name="テキスト ボックス 322"/>
        <xdr:cNvSpPr txBox="1"/>
      </xdr:nvSpPr>
      <xdr:spPr>
        <a:xfrm>
          <a:off x="6705111" y="64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99230</xdr:rowOff>
    </xdr:from>
    <xdr:to>
      <xdr:col>15</xdr:col>
      <xdr:colOff>180975</xdr:colOff>
      <xdr:row>57</xdr:row>
      <xdr:rowOff>107094</xdr:rowOff>
    </xdr:to>
    <xdr:cxnSp macro="">
      <xdr:nvCxnSpPr>
        <xdr:cNvPr id="352" name="直線コネクタ 351"/>
        <xdr:cNvCxnSpPr/>
      </xdr:nvCxnSpPr>
      <xdr:spPr>
        <a:xfrm flipV="1">
          <a:off x="9639300" y="9700430"/>
          <a:ext cx="838200" cy="17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43254</xdr:rowOff>
    </xdr:from>
    <xdr:to>
      <xdr:col>14</xdr:col>
      <xdr:colOff>28575</xdr:colOff>
      <xdr:row>57</xdr:row>
      <xdr:rowOff>107094</xdr:rowOff>
    </xdr:to>
    <xdr:cxnSp macro="">
      <xdr:nvCxnSpPr>
        <xdr:cNvPr id="355" name="直線コネクタ 354"/>
        <xdr:cNvCxnSpPr/>
      </xdr:nvCxnSpPr>
      <xdr:spPr>
        <a:xfrm>
          <a:off x="8750300" y="9815904"/>
          <a:ext cx="889000" cy="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43254</xdr:rowOff>
    </xdr:from>
    <xdr:to>
      <xdr:col>12</xdr:col>
      <xdr:colOff>511175</xdr:colOff>
      <xdr:row>57</xdr:row>
      <xdr:rowOff>48946</xdr:rowOff>
    </xdr:to>
    <xdr:cxnSp macro="">
      <xdr:nvCxnSpPr>
        <xdr:cNvPr id="358" name="直線コネクタ 357"/>
        <xdr:cNvCxnSpPr/>
      </xdr:nvCxnSpPr>
      <xdr:spPr>
        <a:xfrm flipV="1">
          <a:off x="7861300" y="9815904"/>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48946</xdr:rowOff>
    </xdr:from>
    <xdr:to>
      <xdr:col>11</xdr:col>
      <xdr:colOff>307975</xdr:colOff>
      <xdr:row>57</xdr:row>
      <xdr:rowOff>103604</xdr:rowOff>
    </xdr:to>
    <xdr:cxnSp macro="">
      <xdr:nvCxnSpPr>
        <xdr:cNvPr id="361" name="直線コネクタ 360"/>
        <xdr:cNvCxnSpPr/>
      </xdr:nvCxnSpPr>
      <xdr:spPr>
        <a:xfrm flipV="1">
          <a:off x="6972300" y="9821596"/>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48430</xdr:rowOff>
    </xdr:from>
    <xdr:to>
      <xdr:col>15</xdr:col>
      <xdr:colOff>231775</xdr:colOff>
      <xdr:row>56</xdr:row>
      <xdr:rowOff>150030</xdr:rowOff>
    </xdr:to>
    <xdr:sp macro="" textlink="">
      <xdr:nvSpPr>
        <xdr:cNvPr id="371" name="円/楕円 370"/>
        <xdr:cNvSpPr/>
      </xdr:nvSpPr>
      <xdr:spPr>
        <a:xfrm>
          <a:off x="10426700" y="96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71307</xdr:rowOff>
    </xdr:from>
    <xdr:ext cx="534377" cy="259045"/>
    <xdr:sp macro="" textlink="">
      <xdr:nvSpPr>
        <xdr:cNvPr id="372" name="普通建設事業費該当値テキスト"/>
        <xdr:cNvSpPr txBox="1"/>
      </xdr:nvSpPr>
      <xdr:spPr>
        <a:xfrm>
          <a:off x="10528300" y="95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56294</xdr:rowOff>
    </xdr:from>
    <xdr:to>
      <xdr:col>14</xdr:col>
      <xdr:colOff>79375</xdr:colOff>
      <xdr:row>57</xdr:row>
      <xdr:rowOff>157894</xdr:rowOff>
    </xdr:to>
    <xdr:sp macro="" textlink="">
      <xdr:nvSpPr>
        <xdr:cNvPr id="373" name="円/楕円 372"/>
        <xdr:cNvSpPr/>
      </xdr:nvSpPr>
      <xdr:spPr>
        <a:xfrm>
          <a:off x="9588500" y="98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149021</xdr:rowOff>
    </xdr:from>
    <xdr:ext cx="534377" cy="259045"/>
    <xdr:sp macro="" textlink="">
      <xdr:nvSpPr>
        <xdr:cNvPr id="374" name="テキスト ボックス 373"/>
        <xdr:cNvSpPr txBox="1"/>
      </xdr:nvSpPr>
      <xdr:spPr>
        <a:xfrm>
          <a:off x="9372111" y="99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163904</xdr:rowOff>
    </xdr:from>
    <xdr:to>
      <xdr:col>12</xdr:col>
      <xdr:colOff>561975</xdr:colOff>
      <xdr:row>57</xdr:row>
      <xdr:rowOff>94054</xdr:rowOff>
    </xdr:to>
    <xdr:sp macro="" textlink="">
      <xdr:nvSpPr>
        <xdr:cNvPr id="375" name="円/楕円 374"/>
        <xdr:cNvSpPr/>
      </xdr:nvSpPr>
      <xdr:spPr>
        <a:xfrm>
          <a:off x="8699500" y="9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85181</xdr:rowOff>
    </xdr:from>
    <xdr:ext cx="534377" cy="259045"/>
    <xdr:sp macro="" textlink="">
      <xdr:nvSpPr>
        <xdr:cNvPr id="376" name="テキスト ボックス 375"/>
        <xdr:cNvSpPr txBox="1"/>
      </xdr:nvSpPr>
      <xdr:spPr>
        <a:xfrm>
          <a:off x="8483111" y="98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169596</xdr:rowOff>
    </xdr:from>
    <xdr:to>
      <xdr:col>11</xdr:col>
      <xdr:colOff>358775</xdr:colOff>
      <xdr:row>57</xdr:row>
      <xdr:rowOff>99746</xdr:rowOff>
    </xdr:to>
    <xdr:sp macro="" textlink="">
      <xdr:nvSpPr>
        <xdr:cNvPr id="377" name="円/楕円 376"/>
        <xdr:cNvSpPr/>
      </xdr:nvSpPr>
      <xdr:spPr>
        <a:xfrm>
          <a:off x="7810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90873</xdr:rowOff>
    </xdr:from>
    <xdr:ext cx="534377" cy="259045"/>
    <xdr:sp macro="" textlink="">
      <xdr:nvSpPr>
        <xdr:cNvPr id="378" name="テキスト ボックス 377"/>
        <xdr:cNvSpPr txBox="1"/>
      </xdr:nvSpPr>
      <xdr:spPr>
        <a:xfrm>
          <a:off x="7594111" y="98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52804</xdr:rowOff>
    </xdr:from>
    <xdr:to>
      <xdr:col>10</xdr:col>
      <xdr:colOff>155575</xdr:colOff>
      <xdr:row>57</xdr:row>
      <xdr:rowOff>154404</xdr:rowOff>
    </xdr:to>
    <xdr:sp macro="" textlink="">
      <xdr:nvSpPr>
        <xdr:cNvPr id="379" name="円/楕円 378"/>
        <xdr:cNvSpPr/>
      </xdr:nvSpPr>
      <xdr:spPr>
        <a:xfrm>
          <a:off x="6921500" y="9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145531</xdr:rowOff>
    </xdr:from>
    <xdr:ext cx="534377" cy="259045"/>
    <xdr:sp macro="" textlink="">
      <xdr:nvSpPr>
        <xdr:cNvPr id="380" name="テキスト ボックス 379"/>
        <xdr:cNvSpPr txBox="1"/>
      </xdr:nvSpPr>
      <xdr:spPr>
        <a:xfrm>
          <a:off x="6705111" y="991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112159</xdr:rowOff>
    </xdr:from>
    <xdr:to>
      <xdr:col>15</xdr:col>
      <xdr:colOff>180975</xdr:colOff>
      <xdr:row>78</xdr:row>
      <xdr:rowOff>30984</xdr:rowOff>
    </xdr:to>
    <xdr:cxnSp macro="">
      <xdr:nvCxnSpPr>
        <xdr:cNvPr id="411" name="直線コネクタ 410"/>
        <xdr:cNvCxnSpPr/>
      </xdr:nvCxnSpPr>
      <xdr:spPr>
        <a:xfrm flipV="1">
          <a:off x="9639300" y="13142359"/>
          <a:ext cx="838200" cy="26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61359</xdr:rowOff>
    </xdr:from>
    <xdr:to>
      <xdr:col>15</xdr:col>
      <xdr:colOff>231775</xdr:colOff>
      <xdr:row>76</xdr:row>
      <xdr:rowOff>162959</xdr:rowOff>
    </xdr:to>
    <xdr:sp macro="" textlink="">
      <xdr:nvSpPr>
        <xdr:cNvPr id="421" name="円/楕円 420"/>
        <xdr:cNvSpPr/>
      </xdr:nvSpPr>
      <xdr:spPr>
        <a:xfrm>
          <a:off x="10426700" y="130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84236</xdr:rowOff>
    </xdr:from>
    <xdr:ext cx="534377" cy="259045"/>
    <xdr:sp macro="" textlink="">
      <xdr:nvSpPr>
        <xdr:cNvPr id="422" name="普通建設事業費 （ うち新規整備　）該当値テキスト"/>
        <xdr:cNvSpPr txBox="1"/>
      </xdr:nvSpPr>
      <xdr:spPr>
        <a:xfrm>
          <a:off x="10528300" y="129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151634</xdr:rowOff>
    </xdr:from>
    <xdr:to>
      <xdr:col>14</xdr:col>
      <xdr:colOff>79375</xdr:colOff>
      <xdr:row>78</xdr:row>
      <xdr:rowOff>81784</xdr:rowOff>
    </xdr:to>
    <xdr:sp macro="" textlink="">
      <xdr:nvSpPr>
        <xdr:cNvPr id="423" name="円/楕円 422"/>
        <xdr:cNvSpPr/>
      </xdr:nvSpPr>
      <xdr:spPr>
        <a:xfrm>
          <a:off x="9588500" y="133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72911</xdr:rowOff>
    </xdr:from>
    <xdr:ext cx="534377" cy="259045"/>
    <xdr:sp macro="" textlink="">
      <xdr:nvSpPr>
        <xdr:cNvPr id="424" name="テキスト ボックス 423"/>
        <xdr:cNvSpPr txBox="1"/>
      </xdr:nvSpPr>
      <xdr:spPr>
        <a:xfrm>
          <a:off x="9372111" y="134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115532</xdr:rowOff>
    </xdr:from>
    <xdr:to>
      <xdr:col>15</xdr:col>
      <xdr:colOff>180975</xdr:colOff>
      <xdr:row>98</xdr:row>
      <xdr:rowOff>136792</xdr:rowOff>
    </xdr:to>
    <xdr:cxnSp macro="">
      <xdr:nvCxnSpPr>
        <xdr:cNvPr id="453" name="直線コネクタ 452"/>
        <xdr:cNvCxnSpPr/>
      </xdr:nvCxnSpPr>
      <xdr:spPr>
        <a:xfrm>
          <a:off x="9639300" y="16917632"/>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85992</xdr:rowOff>
    </xdr:from>
    <xdr:to>
      <xdr:col>15</xdr:col>
      <xdr:colOff>231775</xdr:colOff>
      <xdr:row>99</xdr:row>
      <xdr:rowOff>16142</xdr:rowOff>
    </xdr:to>
    <xdr:sp macro="" textlink="">
      <xdr:nvSpPr>
        <xdr:cNvPr id="463" name="円/楕円 462"/>
        <xdr:cNvSpPr/>
      </xdr:nvSpPr>
      <xdr:spPr>
        <a:xfrm>
          <a:off x="104267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919</xdr:rowOff>
    </xdr:from>
    <xdr:ext cx="469744" cy="259045"/>
    <xdr:sp macro="" textlink="">
      <xdr:nvSpPr>
        <xdr:cNvPr id="464" name="普通建設事業費 （ うち更新整備　）該当値テキスト"/>
        <xdr:cNvSpPr txBox="1"/>
      </xdr:nvSpPr>
      <xdr:spPr>
        <a:xfrm>
          <a:off x="10528300" y="168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64732</xdr:rowOff>
    </xdr:from>
    <xdr:to>
      <xdr:col>14</xdr:col>
      <xdr:colOff>79375</xdr:colOff>
      <xdr:row>98</xdr:row>
      <xdr:rowOff>166332</xdr:rowOff>
    </xdr:to>
    <xdr:sp macro="" textlink="">
      <xdr:nvSpPr>
        <xdr:cNvPr id="465" name="円/楕円 464"/>
        <xdr:cNvSpPr/>
      </xdr:nvSpPr>
      <xdr:spPr>
        <a:xfrm>
          <a:off x="9588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157459</xdr:rowOff>
    </xdr:from>
    <xdr:ext cx="469744" cy="259045"/>
    <xdr:sp macro="" textlink="">
      <xdr:nvSpPr>
        <xdr:cNvPr id="466" name="テキスト ボックス 465"/>
        <xdr:cNvSpPr txBox="1"/>
      </xdr:nvSpPr>
      <xdr:spPr>
        <a:xfrm>
          <a:off x="9404427" y="169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15113</xdr:rowOff>
    </xdr:from>
    <xdr:to>
      <xdr:col>23</xdr:col>
      <xdr:colOff>517525</xdr:colOff>
      <xdr:row>39</xdr:row>
      <xdr:rowOff>40030</xdr:rowOff>
    </xdr:to>
    <xdr:cxnSp macro="">
      <xdr:nvCxnSpPr>
        <xdr:cNvPr id="495" name="直線コネクタ 494"/>
        <xdr:cNvCxnSpPr/>
      </xdr:nvCxnSpPr>
      <xdr:spPr>
        <a:xfrm flipV="1">
          <a:off x="15481300" y="6701663"/>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130708</xdr:rowOff>
    </xdr:from>
    <xdr:to>
      <xdr:col>22</xdr:col>
      <xdr:colOff>365125</xdr:colOff>
      <xdr:row>39</xdr:row>
      <xdr:rowOff>40030</xdr:rowOff>
    </xdr:to>
    <xdr:cxnSp macro="">
      <xdr:nvCxnSpPr>
        <xdr:cNvPr id="498" name="直線コネクタ 497"/>
        <xdr:cNvCxnSpPr/>
      </xdr:nvCxnSpPr>
      <xdr:spPr>
        <a:xfrm>
          <a:off x="14592300" y="6645808"/>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130708</xdr:rowOff>
    </xdr:from>
    <xdr:to>
      <xdr:col>21</xdr:col>
      <xdr:colOff>161925</xdr:colOff>
      <xdr:row>38</xdr:row>
      <xdr:rowOff>142748</xdr:rowOff>
    </xdr:to>
    <xdr:cxnSp macro="">
      <xdr:nvCxnSpPr>
        <xdr:cNvPr id="501" name="直線コネクタ 500"/>
        <xdr:cNvCxnSpPr/>
      </xdr:nvCxnSpPr>
      <xdr:spPr>
        <a:xfrm flipV="1">
          <a:off x="13703300" y="6645808"/>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69062</xdr:rowOff>
    </xdr:from>
    <xdr:to>
      <xdr:col>19</xdr:col>
      <xdr:colOff>644525</xdr:colOff>
      <xdr:row>38</xdr:row>
      <xdr:rowOff>142748</xdr:rowOff>
    </xdr:to>
    <xdr:cxnSp macro="">
      <xdr:nvCxnSpPr>
        <xdr:cNvPr id="504" name="直線コネクタ 503"/>
        <xdr:cNvCxnSpPr/>
      </xdr:nvCxnSpPr>
      <xdr:spPr>
        <a:xfrm>
          <a:off x="12814300" y="6584162"/>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135763</xdr:rowOff>
    </xdr:from>
    <xdr:to>
      <xdr:col>23</xdr:col>
      <xdr:colOff>568325</xdr:colOff>
      <xdr:row>39</xdr:row>
      <xdr:rowOff>65913</xdr:rowOff>
    </xdr:to>
    <xdr:sp macro="" textlink="">
      <xdr:nvSpPr>
        <xdr:cNvPr id="514" name="円/楕円 513"/>
        <xdr:cNvSpPr/>
      </xdr:nvSpPr>
      <xdr:spPr>
        <a:xfrm>
          <a:off x="16268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70756</xdr:rowOff>
    </xdr:from>
    <xdr:ext cx="378565" cy="259045"/>
    <xdr:sp macro="" textlink="">
      <xdr:nvSpPr>
        <xdr:cNvPr id="515" name="災害復旧事業費該当値テキスト"/>
        <xdr:cNvSpPr txBox="1"/>
      </xdr:nvSpPr>
      <xdr:spPr>
        <a:xfrm>
          <a:off x="16370300"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160680</xdr:rowOff>
    </xdr:from>
    <xdr:to>
      <xdr:col>22</xdr:col>
      <xdr:colOff>415925</xdr:colOff>
      <xdr:row>39</xdr:row>
      <xdr:rowOff>90830</xdr:rowOff>
    </xdr:to>
    <xdr:sp macro="" textlink="">
      <xdr:nvSpPr>
        <xdr:cNvPr id="516" name="円/楕円 515"/>
        <xdr:cNvSpPr/>
      </xdr:nvSpPr>
      <xdr:spPr>
        <a:xfrm>
          <a:off x="15430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81957</xdr:rowOff>
    </xdr:from>
    <xdr:ext cx="313932" cy="259045"/>
    <xdr:sp macro="" textlink="">
      <xdr:nvSpPr>
        <xdr:cNvPr id="517" name="テキスト ボックス 516"/>
        <xdr:cNvSpPr txBox="1"/>
      </xdr:nvSpPr>
      <xdr:spPr>
        <a:xfrm>
          <a:off x="15324333" y="6768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79908</xdr:rowOff>
    </xdr:from>
    <xdr:to>
      <xdr:col>21</xdr:col>
      <xdr:colOff>212725</xdr:colOff>
      <xdr:row>39</xdr:row>
      <xdr:rowOff>10058</xdr:rowOff>
    </xdr:to>
    <xdr:sp macro="" textlink="">
      <xdr:nvSpPr>
        <xdr:cNvPr id="518" name="円/楕円 517"/>
        <xdr:cNvSpPr/>
      </xdr:nvSpPr>
      <xdr:spPr>
        <a:xfrm>
          <a:off x="14541500" y="65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1185</xdr:rowOff>
    </xdr:from>
    <xdr:ext cx="469744" cy="259045"/>
    <xdr:sp macro="" textlink="">
      <xdr:nvSpPr>
        <xdr:cNvPr id="519" name="テキスト ボックス 518"/>
        <xdr:cNvSpPr txBox="1"/>
      </xdr:nvSpPr>
      <xdr:spPr>
        <a:xfrm>
          <a:off x="14357427" y="66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91948</xdr:rowOff>
    </xdr:from>
    <xdr:to>
      <xdr:col>20</xdr:col>
      <xdr:colOff>9525</xdr:colOff>
      <xdr:row>39</xdr:row>
      <xdr:rowOff>22098</xdr:rowOff>
    </xdr:to>
    <xdr:sp macro="" textlink="">
      <xdr:nvSpPr>
        <xdr:cNvPr id="520" name="円/楕円 519"/>
        <xdr:cNvSpPr/>
      </xdr:nvSpPr>
      <xdr:spPr>
        <a:xfrm>
          <a:off x="13652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13225</xdr:rowOff>
    </xdr:from>
    <xdr:ext cx="378565" cy="259045"/>
    <xdr:sp macro="" textlink="">
      <xdr:nvSpPr>
        <xdr:cNvPr id="521" name="テキスト ボックス 520"/>
        <xdr:cNvSpPr txBox="1"/>
      </xdr:nvSpPr>
      <xdr:spPr>
        <a:xfrm>
          <a:off x="13514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18262</xdr:rowOff>
    </xdr:from>
    <xdr:to>
      <xdr:col>18</xdr:col>
      <xdr:colOff>492125</xdr:colOff>
      <xdr:row>38</xdr:row>
      <xdr:rowOff>119862</xdr:rowOff>
    </xdr:to>
    <xdr:sp macro="" textlink="">
      <xdr:nvSpPr>
        <xdr:cNvPr id="522" name="円/楕円 521"/>
        <xdr:cNvSpPr/>
      </xdr:nvSpPr>
      <xdr:spPr>
        <a:xfrm>
          <a:off x="12763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110989</xdr:rowOff>
    </xdr:from>
    <xdr:ext cx="469744" cy="259045"/>
    <xdr:sp macro="" textlink="">
      <xdr:nvSpPr>
        <xdr:cNvPr id="523" name="テキスト ボックス 522"/>
        <xdr:cNvSpPr txBox="1"/>
      </xdr:nvSpPr>
      <xdr:spPr>
        <a:xfrm>
          <a:off x="12579427" y="662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53420</xdr:rowOff>
    </xdr:from>
    <xdr:to>
      <xdr:col>23</xdr:col>
      <xdr:colOff>517525</xdr:colOff>
      <xdr:row>76</xdr:row>
      <xdr:rowOff>87252</xdr:rowOff>
    </xdr:to>
    <xdr:cxnSp macro="">
      <xdr:nvCxnSpPr>
        <xdr:cNvPr id="603" name="直線コネクタ 602"/>
        <xdr:cNvCxnSpPr/>
      </xdr:nvCxnSpPr>
      <xdr:spPr>
        <a:xfrm>
          <a:off x="15481300" y="13083620"/>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53420</xdr:rowOff>
    </xdr:from>
    <xdr:to>
      <xdr:col>22</xdr:col>
      <xdr:colOff>365125</xdr:colOff>
      <xdr:row>76</xdr:row>
      <xdr:rowOff>57142</xdr:rowOff>
    </xdr:to>
    <xdr:cxnSp macro="">
      <xdr:nvCxnSpPr>
        <xdr:cNvPr id="606" name="直線コネクタ 605"/>
        <xdr:cNvCxnSpPr/>
      </xdr:nvCxnSpPr>
      <xdr:spPr>
        <a:xfrm flipV="1">
          <a:off x="14592300" y="1308362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52211</xdr:rowOff>
    </xdr:from>
    <xdr:to>
      <xdr:col>21</xdr:col>
      <xdr:colOff>161925</xdr:colOff>
      <xdr:row>76</xdr:row>
      <xdr:rowOff>57142</xdr:rowOff>
    </xdr:to>
    <xdr:cxnSp macro="">
      <xdr:nvCxnSpPr>
        <xdr:cNvPr id="609" name="直線コネクタ 608"/>
        <xdr:cNvCxnSpPr/>
      </xdr:nvCxnSpPr>
      <xdr:spPr>
        <a:xfrm>
          <a:off x="13703300" y="13082411"/>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34871</xdr:rowOff>
    </xdr:from>
    <xdr:to>
      <xdr:col>19</xdr:col>
      <xdr:colOff>644525</xdr:colOff>
      <xdr:row>76</xdr:row>
      <xdr:rowOff>52211</xdr:rowOff>
    </xdr:to>
    <xdr:cxnSp macro="">
      <xdr:nvCxnSpPr>
        <xdr:cNvPr id="612" name="直線コネクタ 611"/>
        <xdr:cNvCxnSpPr/>
      </xdr:nvCxnSpPr>
      <xdr:spPr>
        <a:xfrm>
          <a:off x="12814300" y="13065071"/>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36452</xdr:rowOff>
    </xdr:from>
    <xdr:to>
      <xdr:col>23</xdr:col>
      <xdr:colOff>568325</xdr:colOff>
      <xdr:row>76</xdr:row>
      <xdr:rowOff>138052</xdr:rowOff>
    </xdr:to>
    <xdr:sp macro="" textlink="">
      <xdr:nvSpPr>
        <xdr:cNvPr id="622" name="円/楕円 621"/>
        <xdr:cNvSpPr/>
      </xdr:nvSpPr>
      <xdr:spPr>
        <a:xfrm>
          <a:off x="16268700" y="130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59330</xdr:rowOff>
    </xdr:from>
    <xdr:ext cx="534377" cy="259045"/>
    <xdr:sp macro="" textlink="">
      <xdr:nvSpPr>
        <xdr:cNvPr id="623" name="公債費該当値テキスト"/>
        <xdr:cNvSpPr txBox="1"/>
      </xdr:nvSpPr>
      <xdr:spPr>
        <a:xfrm>
          <a:off x="16370300" y="129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2620</xdr:rowOff>
    </xdr:from>
    <xdr:to>
      <xdr:col>22</xdr:col>
      <xdr:colOff>415925</xdr:colOff>
      <xdr:row>76</xdr:row>
      <xdr:rowOff>104220</xdr:rowOff>
    </xdr:to>
    <xdr:sp macro="" textlink="">
      <xdr:nvSpPr>
        <xdr:cNvPr id="624" name="円/楕円 623"/>
        <xdr:cNvSpPr/>
      </xdr:nvSpPr>
      <xdr:spPr>
        <a:xfrm>
          <a:off x="15430500" y="130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120747</xdr:rowOff>
    </xdr:from>
    <xdr:ext cx="534377" cy="259045"/>
    <xdr:sp macro="" textlink="">
      <xdr:nvSpPr>
        <xdr:cNvPr id="625" name="テキスト ボックス 624"/>
        <xdr:cNvSpPr txBox="1"/>
      </xdr:nvSpPr>
      <xdr:spPr>
        <a:xfrm>
          <a:off x="15214111" y="128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6342</xdr:rowOff>
    </xdr:from>
    <xdr:to>
      <xdr:col>21</xdr:col>
      <xdr:colOff>212725</xdr:colOff>
      <xdr:row>76</xdr:row>
      <xdr:rowOff>107942</xdr:rowOff>
    </xdr:to>
    <xdr:sp macro="" textlink="">
      <xdr:nvSpPr>
        <xdr:cNvPr id="626" name="円/楕円 625"/>
        <xdr:cNvSpPr/>
      </xdr:nvSpPr>
      <xdr:spPr>
        <a:xfrm>
          <a:off x="14541500" y="130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99069</xdr:rowOff>
    </xdr:from>
    <xdr:ext cx="534377" cy="259045"/>
    <xdr:sp macro="" textlink="">
      <xdr:nvSpPr>
        <xdr:cNvPr id="627" name="テキスト ボックス 626"/>
        <xdr:cNvSpPr txBox="1"/>
      </xdr:nvSpPr>
      <xdr:spPr>
        <a:xfrm>
          <a:off x="14325111" y="131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1411</xdr:rowOff>
    </xdr:from>
    <xdr:to>
      <xdr:col>20</xdr:col>
      <xdr:colOff>9525</xdr:colOff>
      <xdr:row>76</xdr:row>
      <xdr:rowOff>103011</xdr:rowOff>
    </xdr:to>
    <xdr:sp macro="" textlink="">
      <xdr:nvSpPr>
        <xdr:cNvPr id="628" name="円/楕円 627"/>
        <xdr:cNvSpPr/>
      </xdr:nvSpPr>
      <xdr:spPr>
        <a:xfrm>
          <a:off x="13652500" y="130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94138</xdr:rowOff>
    </xdr:from>
    <xdr:ext cx="534377" cy="259045"/>
    <xdr:sp macro="" textlink="">
      <xdr:nvSpPr>
        <xdr:cNvPr id="629" name="テキスト ボックス 628"/>
        <xdr:cNvSpPr txBox="1"/>
      </xdr:nvSpPr>
      <xdr:spPr>
        <a:xfrm>
          <a:off x="13436111" y="131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155521</xdr:rowOff>
    </xdr:from>
    <xdr:to>
      <xdr:col>18</xdr:col>
      <xdr:colOff>492125</xdr:colOff>
      <xdr:row>76</xdr:row>
      <xdr:rowOff>85671</xdr:rowOff>
    </xdr:to>
    <xdr:sp macro="" textlink="">
      <xdr:nvSpPr>
        <xdr:cNvPr id="630" name="円/楕円 629"/>
        <xdr:cNvSpPr/>
      </xdr:nvSpPr>
      <xdr:spPr>
        <a:xfrm>
          <a:off x="12763500" y="130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76798</xdr:rowOff>
    </xdr:from>
    <xdr:ext cx="534377" cy="259045"/>
    <xdr:sp macro="" textlink="">
      <xdr:nvSpPr>
        <xdr:cNvPr id="631" name="テキスト ボックス 630"/>
        <xdr:cNvSpPr txBox="1"/>
      </xdr:nvSpPr>
      <xdr:spPr>
        <a:xfrm>
          <a:off x="12547111" y="131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161556</xdr:rowOff>
    </xdr:from>
    <xdr:to>
      <xdr:col>23</xdr:col>
      <xdr:colOff>517525</xdr:colOff>
      <xdr:row>99</xdr:row>
      <xdr:rowOff>27394</xdr:rowOff>
    </xdr:to>
    <xdr:cxnSp macro="">
      <xdr:nvCxnSpPr>
        <xdr:cNvPr id="660" name="直線コネクタ 659"/>
        <xdr:cNvCxnSpPr/>
      </xdr:nvCxnSpPr>
      <xdr:spPr>
        <a:xfrm>
          <a:off x="15481300" y="16963656"/>
          <a:ext cx="8382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161556</xdr:rowOff>
    </xdr:from>
    <xdr:to>
      <xdr:col>22</xdr:col>
      <xdr:colOff>365125</xdr:colOff>
      <xdr:row>99</xdr:row>
      <xdr:rowOff>29820</xdr:rowOff>
    </xdr:to>
    <xdr:cxnSp macro="">
      <xdr:nvCxnSpPr>
        <xdr:cNvPr id="663" name="直線コネクタ 662"/>
        <xdr:cNvCxnSpPr/>
      </xdr:nvCxnSpPr>
      <xdr:spPr>
        <a:xfrm flipV="1">
          <a:off x="14592300" y="16963656"/>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6083</xdr:rowOff>
    </xdr:from>
    <xdr:to>
      <xdr:col>21</xdr:col>
      <xdr:colOff>161925</xdr:colOff>
      <xdr:row>99</xdr:row>
      <xdr:rowOff>29820</xdr:rowOff>
    </xdr:to>
    <xdr:cxnSp macro="">
      <xdr:nvCxnSpPr>
        <xdr:cNvPr id="666" name="直線コネクタ 665"/>
        <xdr:cNvCxnSpPr/>
      </xdr:nvCxnSpPr>
      <xdr:spPr>
        <a:xfrm>
          <a:off x="13703300" y="16979633"/>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166915</xdr:rowOff>
    </xdr:from>
    <xdr:to>
      <xdr:col>19</xdr:col>
      <xdr:colOff>644525</xdr:colOff>
      <xdr:row>99</xdr:row>
      <xdr:rowOff>6083</xdr:rowOff>
    </xdr:to>
    <xdr:cxnSp macro="">
      <xdr:nvCxnSpPr>
        <xdr:cNvPr id="669" name="直線コネクタ 668"/>
        <xdr:cNvCxnSpPr/>
      </xdr:nvCxnSpPr>
      <xdr:spPr>
        <a:xfrm>
          <a:off x="12814300" y="16969015"/>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148044</xdr:rowOff>
    </xdr:from>
    <xdr:to>
      <xdr:col>23</xdr:col>
      <xdr:colOff>568325</xdr:colOff>
      <xdr:row>99</xdr:row>
      <xdr:rowOff>78194</xdr:rowOff>
    </xdr:to>
    <xdr:sp macro="" textlink="">
      <xdr:nvSpPr>
        <xdr:cNvPr id="679" name="円/楕円 678"/>
        <xdr:cNvSpPr/>
      </xdr:nvSpPr>
      <xdr:spPr>
        <a:xfrm>
          <a:off x="16268700" y="169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62971</xdr:rowOff>
    </xdr:from>
    <xdr:ext cx="469744" cy="259045"/>
    <xdr:sp macro="" textlink="">
      <xdr:nvSpPr>
        <xdr:cNvPr id="680" name="積立金該当値テキスト"/>
        <xdr:cNvSpPr txBox="1"/>
      </xdr:nvSpPr>
      <xdr:spPr>
        <a:xfrm>
          <a:off x="16370300" y="1686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110756</xdr:rowOff>
    </xdr:from>
    <xdr:to>
      <xdr:col>22</xdr:col>
      <xdr:colOff>415925</xdr:colOff>
      <xdr:row>99</xdr:row>
      <xdr:rowOff>40906</xdr:rowOff>
    </xdr:to>
    <xdr:sp macro="" textlink="">
      <xdr:nvSpPr>
        <xdr:cNvPr id="681" name="円/楕円 680"/>
        <xdr:cNvSpPr/>
      </xdr:nvSpPr>
      <xdr:spPr>
        <a:xfrm>
          <a:off x="15430500" y="16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32033</xdr:rowOff>
    </xdr:from>
    <xdr:ext cx="469744" cy="259045"/>
    <xdr:sp macro="" textlink="">
      <xdr:nvSpPr>
        <xdr:cNvPr id="682" name="テキスト ボックス 681"/>
        <xdr:cNvSpPr txBox="1"/>
      </xdr:nvSpPr>
      <xdr:spPr>
        <a:xfrm>
          <a:off x="15246427" y="17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150470</xdr:rowOff>
    </xdr:from>
    <xdr:to>
      <xdr:col>21</xdr:col>
      <xdr:colOff>212725</xdr:colOff>
      <xdr:row>99</xdr:row>
      <xdr:rowOff>80620</xdr:rowOff>
    </xdr:to>
    <xdr:sp macro="" textlink="">
      <xdr:nvSpPr>
        <xdr:cNvPr id="683" name="円/楕円 682"/>
        <xdr:cNvSpPr/>
      </xdr:nvSpPr>
      <xdr:spPr>
        <a:xfrm>
          <a:off x="14541500" y="16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71747</xdr:rowOff>
    </xdr:from>
    <xdr:ext cx="469744" cy="259045"/>
    <xdr:sp macro="" textlink="">
      <xdr:nvSpPr>
        <xdr:cNvPr id="684" name="テキスト ボックス 683"/>
        <xdr:cNvSpPr txBox="1"/>
      </xdr:nvSpPr>
      <xdr:spPr>
        <a:xfrm>
          <a:off x="14357427" y="1704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126733</xdr:rowOff>
    </xdr:from>
    <xdr:to>
      <xdr:col>20</xdr:col>
      <xdr:colOff>9525</xdr:colOff>
      <xdr:row>99</xdr:row>
      <xdr:rowOff>56883</xdr:rowOff>
    </xdr:to>
    <xdr:sp macro="" textlink="">
      <xdr:nvSpPr>
        <xdr:cNvPr id="685" name="円/楕円 684"/>
        <xdr:cNvSpPr/>
      </xdr:nvSpPr>
      <xdr:spPr>
        <a:xfrm>
          <a:off x="13652500" y="169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48010</xdr:rowOff>
    </xdr:from>
    <xdr:ext cx="469744" cy="259045"/>
    <xdr:sp macro="" textlink="">
      <xdr:nvSpPr>
        <xdr:cNvPr id="686" name="テキスト ボックス 685"/>
        <xdr:cNvSpPr txBox="1"/>
      </xdr:nvSpPr>
      <xdr:spPr>
        <a:xfrm>
          <a:off x="13468427" y="170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116115</xdr:rowOff>
    </xdr:from>
    <xdr:to>
      <xdr:col>18</xdr:col>
      <xdr:colOff>492125</xdr:colOff>
      <xdr:row>99</xdr:row>
      <xdr:rowOff>46265</xdr:rowOff>
    </xdr:to>
    <xdr:sp macro="" textlink="">
      <xdr:nvSpPr>
        <xdr:cNvPr id="687" name="円/楕円 686"/>
        <xdr:cNvSpPr/>
      </xdr:nvSpPr>
      <xdr:spPr>
        <a:xfrm>
          <a:off x="12763500" y="169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37392</xdr:rowOff>
    </xdr:from>
    <xdr:ext cx="469744" cy="259045"/>
    <xdr:sp macro="" textlink="">
      <xdr:nvSpPr>
        <xdr:cNvPr id="688" name="テキスト ボックス 687"/>
        <xdr:cNvSpPr txBox="1"/>
      </xdr:nvSpPr>
      <xdr:spPr>
        <a:xfrm>
          <a:off x="12579427" y="1701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135494</xdr:rowOff>
    </xdr:from>
    <xdr:to>
      <xdr:col>32</xdr:col>
      <xdr:colOff>187325</xdr:colOff>
      <xdr:row>58</xdr:row>
      <xdr:rowOff>135586</xdr:rowOff>
    </xdr:to>
    <xdr:cxnSp macro="">
      <xdr:nvCxnSpPr>
        <xdr:cNvPr id="774" name="直線コネクタ 773"/>
        <xdr:cNvCxnSpPr/>
      </xdr:nvCxnSpPr>
      <xdr:spPr>
        <a:xfrm flipV="1">
          <a:off x="21323300" y="1007959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135586</xdr:rowOff>
    </xdr:from>
    <xdr:to>
      <xdr:col>31</xdr:col>
      <xdr:colOff>34925</xdr:colOff>
      <xdr:row>58</xdr:row>
      <xdr:rowOff>135586</xdr:rowOff>
    </xdr:to>
    <xdr:cxnSp macro="">
      <xdr:nvCxnSpPr>
        <xdr:cNvPr id="777" name="直線コネクタ 776"/>
        <xdr:cNvCxnSpPr/>
      </xdr:nvCxnSpPr>
      <xdr:spPr>
        <a:xfrm>
          <a:off x="20434300" y="10079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135586</xdr:rowOff>
    </xdr:from>
    <xdr:to>
      <xdr:col>29</xdr:col>
      <xdr:colOff>517525</xdr:colOff>
      <xdr:row>58</xdr:row>
      <xdr:rowOff>136499</xdr:rowOff>
    </xdr:to>
    <xdr:cxnSp macro="">
      <xdr:nvCxnSpPr>
        <xdr:cNvPr id="780" name="直線コネクタ 779"/>
        <xdr:cNvCxnSpPr/>
      </xdr:nvCxnSpPr>
      <xdr:spPr>
        <a:xfrm flipV="1">
          <a:off x="19545300" y="1007968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136499</xdr:rowOff>
    </xdr:from>
    <xdr:to>
      <xdr:col>28</xdr:col>
      <xdr:colOff>314325</xdr:colOff>
      <xdr:row>58</xdr:row>
      <xdr:rowOff>136499</xdr:rowOff>
    </xdr:to>
    <xdr:cxnSp macro="">
      <xdr:nvCxnSpPr>
        <xdr:cNvPr id="783" name="直線コネクタ 782"/>
        <xdr:cNvCxnSpPr/>
      </xdr:nvCxnSpPr>
      <xdr:spPr>
        <a:xfrm>
          <a:off x="18656300" y="10080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84694</xdr:rowOff>
    </xdr:from>
    <xdr:to>
      <xdr:col>32</xdr:col>
      <xdr:colOff>238125</xdr:colOff>
      <xdr:row>59</xdr:row>
      <xdr:rowOff>14844</xdr:rowOff>
    </xdr:to>
    <xdr:sp macro="" textlink="">
      <xdr:nvSpPr>
        <xdr:cNvPr id="793" name="円/楕円 792"/>
        <xdr:cNvSpPr/>
      </xdr:nvSpPr>
      <xdr:spPr>
        <a:xfrm>
          <a:off x="221107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171071</xdr:rowOff>
    </xdr:from>
    <xdr:ext cx="313932" cy="259045"/>
    <xdr:sp macro="" textlink="">
      <xdr:nvSpPr>
        <xdr:cNvPr id="794" name="貸付金該当値テキスト"/>
        <xdr:cNvSpPr txBox="1"/>
      </xdr:nvSpPr>
      <xdr:spPr>
        <a:xfrm>
          <a:off x="22212300" y="994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84786</xdr:rowOff>
    </xdr:from>
    <xdr:to>
      <xdr:col>31</xdr:col>
      <xdr:colOff>85725</xdr:colOff>
      <xdr:row>59</xdr:row>
      <xdr:rowOff>14936</xdr:rowOff>
    </xdr:to>
    <xdr:sp macro="" textlink="">
      <xdr:nvSpPr>
        <xdr:cNvPr id="795" name="円/楕円 794"/>
        <xdr:cNvSpPr/>
      </xdr:nvSpPr>
      <xdr:spPr>
        <a:xfrm>
          <a:off x="21272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6063</xdr:rowOff>
    </xdr:from>
    <xdr:ext cx="313932" cy="259045"/>
    <xdr:sp macro="" textlink="">
      <xdr:nvSpPr>
        <xdr:cNvPr id="796" name="テキスト ボックス 795"/>
        <xdr:cNvSpPr txBox="1"/>
      </xdr:nvSpPr>
      <xdr:spPr>
        <a:xfrm>
          <a:off x="21166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84786</xdr:rowOff>
    </xdr:from>
    <xdr:to>
      <xdr:col>29</xdr:col>
      <xdr:colOff>568325</xdr:colOff>
      <xdr:row>59</xdr:row>
      <xdr:rowOff>14936</xdr:rowOff>
    </xdr:to>
    <xdr:sp macro="" textlink="">
      <xdr:nvSpPr>
        <xdr:cNvPr id="797" name="円/楕円 796"/>
        <xdr:cNvSpPr/>
      </xdr:nvSpPr>
      <xdr:spPr>
        <a:xfrm>
          <a:off x="20383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6063</xdr:rowOff>
    </xdr:from>
    <xdr:ext cx="313932" cy="259045"/>
    <xdr:sp macro="" textlink="">
      <xdr:nvSpPr>
        <xdr:cNvPr id="798" name="テキスト ボックス 797"/>
        <xdr:cNvSpPr txBox="1"/>
      </xdr:nvSpPr>
      <xdr:spPr>
        <a:xfrm>
          <a:off x="20277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85699</xdr:rowOff>
    </xdr:from>
    <xdr:to>
      <xdr:col>28</xdr:col>
      <xdr:colOff>365125</xdr:colOff>
      <xdr:row>59</xdr:row>
      <xdr:rowOff>15849</xdr:rowOff>
    </xdr:to>
    <xdr:sp macro="" textlink="">
      <xdr:nvSpPr>
        <xdr:cNvPr id="799" name="円/楕円 798"/>
        <xdr:cNvSpPr/>
      </xdr:nvSpPr>
      <xdr:spPr>
        <a:xfrm>
          <a:off x="19494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6976</xdr:rowOff>
    </xdr:from>
    <xdr:ext cx="313932" cy="259045"/>
    <xdr:sp macro="" textlink="">
      <xdr:nvSpPr>
        <xdr:cNvPr id="800" name="テキスト ボックス 799"/>
        <xdr:cNvSpPr txBox="1"/>
      </xdr:nvSpPr>
      <xdr:spPr>
        <a:xfrm>
          <a:off x="19388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85699</xdr:rowOff>
    </xdr:from>
    <xdr:to>
      <xdr:col>27</xdr:col>
      <xdr:colOff>161925</xdr:colOff>
      <xdr:row>59</xdr:row>
      <xdr:rowOff>15849</xdr:rowOff>
    </xdr:to>
    <xdr:sp macro="" textlink="">
      <xdr:nvSpPr>
        <xdr:cNvPr id="801" name="円/楕円 800"/>
        <xdr:cNvSpPr/>
      </xdr:nvSpPr>
      <xdr:spPr>
        <a:xfrm>
          <a:off x="18605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6976</xdr:rowOff>
    </xdr:from>
    <xdr:ext cx="313932" cy="259045"/>
    <xdr:sp macro="" textlink="">
      <xdr:nvSpPr>
        <xdr:cNvPr id="802" name="テキスト ボックス 801"/>
        <xdr:cNvSpPr txBox="1"/>
      </xdr:nvSpPr>
      <xdr:spPr>
        <a:xfrm>
          <a:off x="18499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3111</xdr:rowOff>
    </xdr:from>
    <xdr:to>
      <xdr:col>32</xdr:col>
      <xdr:colOff>187325</xdr:colOff>
      <xdr:row>76</xdr:row>
      <xdr:rowOff>53060</xdr:rowOff>
    </xdr:to>
    <xdr:cxnSp macro="">
      <xdr:nvCxnSpPr>
        <xdr:cNvPr id="832" name="直線コネクタ 831"/>
        <xdr:cNvCxnSpPr/>
      </xdr:nvCxnSpPr>
      <xdr:spPr>
        <a:xfrm flipV="1">
          <a:off x="21323300" y="13033311"/>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53060</xdr:rowOff>
    </xdr:from>
    <xdr:to>
      <xdr:col>31</xdr:col>
      <xdr:colOff>34925</xdr:colOff>
      <xdr:row>76</xdr:row>
      <xdr:rowOff>112610</xdr:rowOff>
    </xdr:to>
    <xdr:cxnSp macro="">
      <xdr:nvCxnSpPr>
        <xdr:cNvPr id="835" name="直線コネクタ 834"/>
        <xdr:cNvCxnSpPr/>
      </xdr:nvCxnSpPr>
      <xdr:spPr>
        <a:xfrm flipV="1">
          <a:off x="20434300" y="13083260"/>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104763</xdr:rowOff>
    </xdr:from>
    <xdr:to>
      <xdr:col>29</xdr:col>
      <xdr:colOff>517525</xdr:colOff>
      <xdr:row>76</xdr:row>
      <xdr:rowOff>112610</xdr:rowOff>
    </xdr:to>
    <xdr:cxnSp macro="">
      <xdr:nvCxnSpPr>
        <xdr:cNvPr id="838" name="直線コネクタ 837"/>
        <xdr:cNvCxnSpPr/>
      </xdr:nvCxnSpPr>
      <xdr:spPr>
        <a:xfrm>
          <a:off x="19545300" y="13134963"/>
          <a:ext cx="8890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104763</xdr:rowOff>
    </xdr:from>
    <xdr:to>
      <xdr:col>28</xdr:col>
      <xdr:colOff>314325</xdr:colOff>
      <xdr:row>76</xdr:row>
      <xdr:rowOff>152902</xdr:rowOff>
    </xdr:to>
    <xdr:cxnSp macro="">
      <xdr:nvCxnSpPr>
        <xdr:cNvPr id="841" name="直線コネクタ 840"/>
        <xdr:cNvCxnSpPr/>
      </xdr:nvCxnSpPr>
      <xdr:spPr>
        <a:xfrm flipV="1">
          <a:off x="18656300" y="13134963"/>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123761</xdr:rowOff>
    </xdr:from>
    <xdr:to>
      <xdr:col>32</xdr:col>
      <xdr:colOff>238125</xdr:colOff>
      <xdr:row>76</xdr:row>
      <xdr:rowOff>53911</xdr:rowOff>
    </xdr:to>
    <xdr:sp macro="" textlink="">
      <xdr:nvSpPr>
        <xdr:cNvPr id="851" name="円/楕円 850"/>
        <xdr:cNvSpPr/>
      </xdr:nvSpPr>
      <xdr:spPr>
        <a:xfrm>
          <a:off x="22110700" y="129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146638</xdr:rowOff>
    </xdr:from>
    <xdr:ext cx="534377" cy="259045"/>
    <xdr:sp macro="" textlink="">
      <xdr:nvSpPr>
        <xdr:cNvPr id="852" name="繰出金該当値テキスト"/>
        <xdr:cNvSpPr txBox="1"/>
      </xdr:nvSpPr>
      <xdr:spPr>
        <a:xfrm>
          <a:off x="22212300" y="12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2260</xdr:rowOff>
    </xdr:from>
    <xdr:to>
      <xdr:col>31</xdr:col>
      <xdr:colOff>85725</xdr:colOff>
      <xdr:row>76</xdr:row>
      <xdr:rowOff>103860</xdr:rowOff>
    </xdr:to>
    <xdr:sp macro="" textlink="">
      <xdr:nvSpPr>
        <xdr:cNvPr id="853" name="円/楕円 852"/>
        <xdr:cNvSpPr/>
      </xdr:nvSpPr>
      <xdr:spPr>
        <a:xfrm>
          <a:off x="21272500" y="130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120387</xdr:rowOff>
    </xdr:from>
    <xdr:ext cx="534377" cy="259045"/>
    <xdr:sp macro="" textlink="">
      <xdr:nvSpPr>
        <xdr:cNvPr id="854" name="テキスト ボックス 853"/>
        <xdr:cNvSpPr txBox="1"/>
      </xdr:nvSpPr>
      <xdr:spPr>
        <a:xfrm>
          <a:off x="21056111" y="128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61810</xdr:rowOff>
    </xdr:from>
    <xdr:to>
      <xdr:col>29</xdr:col>
      <xdr:colOff>568325</xdr:colOff>
      <xdr:row>76</xdr:row>
      <xdr:rowOff>163410</xdr:rowOff>
    </xdr:to>
    <xdr:sp macro="" textlink="">
      <xdr:nvSpPr>
        <xdr:cNvPr id="855" name="円/楕円 854"/>
        <xdr:cNvSpPr/>
      </xdr:nvSpPr>
      <xdr:spPr>
        <a:xfrm>
          <a:off x="20383500" y="130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8488</xdr:rowOff>
    </xdr:from>
    <xdr:ext cx="534377" cy="259045"/>
    <xdr:sp macro="" textlink="">
      <xdr:nvSpPr>
        <xdr:cNvPr id="856" name="テキスト ボックス 855"/>
        <xdr:cNvSpPr txBox="1"/>
      </xdr:nvSpPr>
      <xdr:spPr>
        <a:xfrm>
          <a:off x="20167111" y="128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53963</xdr:rowOff>
    </xdr:from>
    <xdr:to>
      <xdr:col>28</xdr:col>
      <xdr:colOff>365125</xdr:colOff>
      <xdr:row>76</xdr:row>
      <xdr:rowOff>155563</xdr:rowOff>
    </xdr:to>
    <xdr:sp macro="" textlink="">
      <xdr:nvSpPr>
        <xdr:cNvPr id="857" name="円/楕円 856"/>
        <xdr:cNvSpPr/>
      </xdr:nvSpPr>
      <xdr:spPr>
        <a:xfrm>
          <a:off x="19494500" y="130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640</xdr:rowOff>
    </xdr:from>
    <xdr:ext cx="534377" cy="259045"/>
    <xdr:sp macro="" textlink="">
      <xdr:nvSpPr>
        <xdr:cNvPr id="858" name="テキスト ボックス 857"/>
        <xdr:cNvSpPr txBox="1"/>
      </xdr:nvSpPr>
      <xdr:spPr>
        <a:xfrm>
          <a:off x="19278111" y="128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102102</xdr:rowOff>
    </xdr:from>
    <xdr:to>
      <xdr:col>27</xdr:col>
      <xdr:colOff>161925</xdr:colOff>
      <xdr:row>77</xdr:row>
      <xdr:rowOff>32252</xdr:rowOff>
    </xdr:to>
    <xdr:sp macro="" textlink="">
      <xdr:nvSpPr>
        <xdr:cNvPr id="859" name="円/楕円 858"/>
        <xdr:cNvSpPr/>
      </xdr:nvSpPr>
      <xdr:spPr>
        <a:xfrm>
          <a:off x="18605500" y="131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48779</xdr:rowOff>
    </xdr:from>
    <xdr:ext cx="534377" cy="259045"/>
    <xdr:sp macro="" textlink="">
      <xdr:nvSpPr>
        <xdr:cNvPr id="860" name="テキスト ボックス 859"/>
        <xdr:cNvSpPr txBox="1"/>
      </xdr:nvSpPr>
      <xdr:spPr>
        <a:xfrm>
          <a:off x="18389111" y="129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aseline="0">
              <a:solidFill>
                <a:schemeClr val="dk1"/>
              </a:solidFill>
              <a:effectLst/>
              <a:latin typeface="+mn-lt"/>
              <a:ea typeface="+mn-ea"/>
              <a:cs typeface="+mn-cs"/>
            </a:rPr>
            <a:t>住民一人あたりのコストとしては、類似団体内順位では人件費・扶助費・普通建設事業費・公債費・繰出金等が高く、物件費・補助費等・積立金等が低くなっています。人件費は、安定的な財政運営を行うため実施した行財政改革により職員数を削減したことで県平均よりは下回っていますが、ラスパイレス指数が１００を超えていることが順位を上げているものと思われます。扶助費は、子ども・子育て支援新制度開始に伴う子ども園等への給付費や障害者の介護給付費の増加によりここ２年大きく伸びています。少子化対策・高齢化・障害者の社会復帰支援等により抑制は困難ですが、制度の適正な運営に努めていきます。普通建設事業費は、都市再生整備計画事業・中央公民館耐震補強事業・保育所緊急整備事業等の大型事業が重なったことにより、大幅な伸びとなりました。公債費は、行財政改革実施による普通建設事業費の抑制により、順位は高いもののコストは年々減少しています。今後は費用対効果を重視した事業執行により公債費残高の抑制を図っていきます。繰出金は、高齢化による国保・介護の医療費や給付費、下水道施設の老朽化による維持管理・更新費により特別会計への繰出金が全般的に伸びているため、使用料や保険料収入の収納率向上により、繰出金の抑制に努めていきます。物件費は、全国平均・県平均と比較してもかなり低いが、図書館開館経費や複合施設のリース開始等により平成２７年度は大幅に増加しました。今後も現状を維持できるよう事務的経費の抑制を図ります。補助費等は、一部事務組合に対する負担金や景気対策による商品券交付事業等により増加しています。積立金は、平成２６年度に企業からの寄附金があったため大幅な減少となりましたが、毎年度一定程度の積み増しができるよう歳出の見直しを図ります。</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111288</xdr:rowOff>
    </xdr:from>
    <xdr:to>
      <xdr:col>6</xdr:col>
      <xdr:colOff>511175</xdr:colOff>
      <xdr:row>33</xdr:row>
      <xdr:rowOff>121412</xdr:rowOff>
    </xdr:to>
    <xdr:cxnSp macro="">
      <xdr:nvCxnSpPr>
        <xdr:cNvPr id="63" name="直線コネクタ 62"/>
        <xdr:cNvCxnSpPr/>
      </xdr:nvCxnSpPr>
      <xdr:spPr>
        <a:xfrm>
          <a:off x="3797300" y="5769138"/>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111288</xdr:rowOff>
    </xdr:from>
    <xdr:to>
      <xdr:col>5</xdr:col>
      <xdr:colOff>358775</xdr:colOff>
      <xdr:row>33</xdr:row>
      <xdr:rowOff>137087</xdr:rowOff>
    </xdr:to>
    <xdr:cxnSp macro="">
      <xdr:nvCxnSpPr>
        <xdr:cNvPr id="66" name="直線コネクタ 65"/>
        <xdr:cNvCxnSpPr/>
      </xdr:nvCxnSpPr>
      <xdr:spPr>
        <a:xfrm flipV="1">
          <a:off x="2908300" y="5769138"/>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116513</xdr:rowOff>
    </xdr:from>
    <xdr:to>
      <xdr:col>4</xdr:col>
      <xdr:colOff>155575</xdr:colOff>
      <xdr:row>33</xdr:row>
      <xdr:rowOff>137087</xdr:rowOff>
    </xdr:to>
    <xdr:cxnSp macro="">
      <xdr:nvCxnSpPr>
        <xdr:cNvPr id="69" name="直線コネクタ 68"/>
        <xdr:cNvCxnSpPr/>
      </xdr:nvCxnSpPr>
      <xdr:spPr>
        <a:xfrm>
          <a:off x="2019300" y="57743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126311</xdr:rowOff>
    </xdr:from>
    <xdr:to>
      <xdr:col>2</xdr:col>
      <xdr:colOff>638175</xdr:colOff>
      <xdr:row>33</xdr:row>
      <xdr:rowOff>116513</xdr:rowOff>
    </xdr:to>
    <xdr:cxnSp macro="">
      <xdr:nvCxnSpPr>
        <xdr:cNvPr id="72" name="直線コネクタ 71"/>
        <xdr:cNvCxnSpPr/>
      </xdr:nvCxnSpPr>
      <xdr:spPr>
        <a:xfrm>
          <a:off x="1130300" y="5612711"/>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70612</xdr:rowOff>
    </xdr:from>
    <xdr:to>
      <xdr:col>6</xdr:col>
      <xdr:colOff>561975</xdr:colOff>
      <xdr:row>34</xdr:row>
      <xdr:rowOff>762</xdr:rowOff>
    </xdr:to>
    <xdr:sp macro="" textlink="">
      <xdr:nvSpPr>
        <xdr:cNvPr id="82" name="円/楕円 81"/>
        <xdr:cNvSpPr/>
      </xdr:nvSpPr>
      <xdr:spPr>
        <a:xfrm>
          <a:off x="4584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93489</xdr:rowOff>
    </xdr:from>
    <xdr:ext cx="469744" cy="259045"/>
    <xdr:sp macro="" textlink="">
      <xdr:nvSpPr>
        <xdr:cNvPr id="83" name="議会費該当値テキスト"/>
        <xdr:cNvSpPr txBox="1"/>
      </xdr:nvSpPr>
      <xdr:spPr>
        <a:xfrm>
          <a:off x="4686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60488</xdr:rowOff>
    </xdr:from>
    <xdr:to>
      <xdr:col>5</xdr:col>
      <xdr:colOff>409575</xdr:colOff>
      <xdr:row>33</xdr:row>
      <xdr:rowOff>162088</xdr:rowOff>
    </xdr:to>
    <xdr:sp macro="" textlink="">
      <xdr:nvSpPr>
        <xdr:cNvPr id="84" name="円/楕円 83"/>
        <xdr:cNvSpPr/>
      </xdr:nvSpPr>
      <xdr:spPr>
        <a:xfrm>
          <a:off x="3746500" y="57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7165</xdr:rowOff>
    </xdr:from>
    <xdr:ext cx="469744" cy="259045"/>
    <xdr:sp macro="" textlink="">
      <xdr:nvSpPr>
        <xdr:cNvPr id="85" name="テキスト ボックス 84"/>
        <xdr:cNvSpPr txBox="1"/>
      </xdr:nvSpPr>
      <xdr:spPr>
        <a:xfrm>
          <a:off x="3562427" y="54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86287</xdr:rowOff>
    </xdr:from>
    <xdr:to>
      <xdr:col>4</xdr:col>
      <xdr:colOff>206375</xdr:colOff>
      <xdr:row>34</xdr:row>
      <xdr:rowOff>16437</xdr:rowOff>
    </xdr:to>
    <xdr:sp macro="" textlink="">
      <xdr:nvSpPr>
        <xdr:cNvPr id="86" name="円/楕円 85"/>
        <xdr:cNvSpPr/>
      </xdr:nvSpPr>
      <xdr:spPr>
        <a:xfrm>
          <a:off x="2857500" y="57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32964</xdr:rowOff>
    </xdr:from>
    <xdr:ext cx="469744" cy="259045"/>
    <xdr:sp macro="" textlink="">
      <xdr:nvSpPr>
        <xdr:cNvPr id="87" name="テキスト ボックス 86"/>
        <xdr:cNvSpPr txBox="1"/>
      </xdr:nvSpPr>
      <xdr:spPr>
        <a:xfrm>
          <a:off x="2673427" y="551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65713</xdr:rowOff>
    </xdr:from>
    <xdr:to>
      <xdr:col>3</xdr:col>
      <xdr:colOff>3175</xdr:colOff>
      <xdr:row>33</xdr:row>
      <xdr:rowOff>167313</xdr:rowOff>
    </xdr:to>
    <xdr:sp macro="" textlink="">
      <xdr:nvSpPr>
        <xdr:cNvPr id="88" name="円/楕円 87"/>
        <xdr:cNvSpPr/>
      </xdr:nvSpPr>
      <xdr:spPr>
        <a:xfrm>
          <a:off x="1968500" y="57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12390</xdr:rowOff>
    </xdr:from>
    <xdr:ext cx="469744" cy="259045"/>
    <xdr:sp macro="" textlink="">
      <xdr:nvSpPr>
        <xdr:cNvPr id="89" name="テキスト ボックス 88"/>
        <xdr:cNvSpPr txBox="1"/>
      </xdr:nvSpPr>
      <xdr:spPr>
        <a:xfrm>
          <a:off x="1784427" y="549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75511</xdr:rowOff>
    </xdr:from>
    <xdr:to>
      <xdr:col>1</xdr:col>
      <xdr:colOff>485775</xdr:colOff>
      <xdr:row>33</xdr:row>
      <xdr:rowOff>5661</xdr:rowOff>
    </xdr:to>
    <xdr:sp macro="" textlink="">
      <xdr:nvSpPr>
        <xdr:cNvPr id="90" name="円/楕円 89"/>
        <xdr:cNvSpPr/>
      </xdr:nvSpPr>
      <xdr:spPr>
        <a:xfrm>
          <a:off x="1079500" y="55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22188</xdr:rowOff>
    </xdr:from>
    <xdr:ext cx="469744" cy="259045"/>
    <xdr:sp macro="" textlink="">
      <xdr:nvSpPr>
        <xdr:cNvPr id="91" name="テキスト ボックス 90"/>
        <xdr:cNvSpPr txBox="1"/>
      </xdr:nvSpPr>
      <xdr:spPr>
        <a:xfrm>
          <a:off x="895427" y="53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11722</xdr:rowOff>
    </xdr:from>
    <xdr:to>
      <xdr:col>6</xdr:col>
      <xdr:colOff>511175</xdr:colOff>
      <xdr:row>57</xdr:row>
      <xdr:rowOff>32769</xdr:rowOff>
    </xdr:to>
    <xdr:cxnSp macro="">
      <xdr:nvCxnSpPr>
        <xdr:cNvPr id="120" name="直線コネクタ 119"/>
        <xdr:cNvCxnSpPr/>
      </xdr:nvCxnSpPr>
      <xdr:spPr>
        <a:xfrm flipV="1">
          <a:off x="3797300" y="9784372"/>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32769</xdr:rowOff>
    </xdr:from>
    <xdr:to>
      <xdr:col>5</xdr:col>
      <xdr:colOff>358775</xdr:colOff>
      <xdr:row>57</xdr:row>
      <xdr:rowOff>85415</xdr:rowOff>
    </xdr:to>
    <xdr:cxnSp macro="">
      <xdr:nvCxnSpPr>
        <xdr:cNvPr id="123" name="直線コネクタ 122"/>
        <xdr:cNvCxnSpPr/>
      </xdr:nvCxnSpPr>
      <xdr:spPr>
        <a:xfrm flipV="1">
          <a:off x="2908300" y="9805419"/>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69002</xdr:rowOff>
    </xdr:from>
    <xdr:to>
      <xdr:col>4</xdr:col>
      <xdr:colOff>155575</xdr:colOff>
      <xdr:row>57</xdr:row>
      <xdr:rowOff>85415</xdr:rowOff>
    </xdr:to>
    <xdr:cxnSp macro="">
      <xdr:nvCxnSpPr>
        <xdr:cNvPr id="126" name="直線コネクタ 125"/>
        <xdr:cNvCxnSpPr/>
      </xdr:nvCxnSpPr>
      <xdr:spPr>
        <a:xfrm>
          <a:off x="2019300" y="9841652"/>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59728</xdr:rowOff>
    </xdr:from>
    <xdr:to>
      <xdr:col>2</xdr:col>
      <xdr:colOff>638175</xdr:colOff>
      <xdr:row>57</xdr:row>
      <xdr:rowOff>69002</xdr:rowOff>
    </xdr:to>
    <xdr:cxnSp macro="">
      <xdr:nvCxnSpPr>
        <xdr:cNvPr id="129" name="直線コネクタ 128"/>
        <xdr:cNvCxnSpPr/>
      </xdr:nvCxnSpPr>
      <xdr:spPr>
        <a:xfrm>
          <a:off x="1130300" y="9832378"/>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132372</xdr:rowOff>
    </xdr:from>
    <xdr:to>
      <xdr:col>6</xdr:col>
      <xdr:colOff>561975</xdr:colOff>
      <xdr:row>57</xdr:row>
      <xdr:rowOff>62522</xdr:rowOff>
    </xdr:to>
    <xdr:sp macro="" textlink="">
      <xdr:nvSpPr>
        <xdr:cNvPr id="139" name="円/楕円 138"/>
        <xdr:cNvSpPr/>
      </xdr:nvSpPr>
      <xdr:spPr>
        <a:xfrm>
          <a:off x="4584700" y="97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110799</xdr:rowOff>
    </xdr:from>
    <xdr:ext cx="534377" cy="259045"/>
    <xdr:sp macro="" textlink="">
      <xdr:nvSpPr>
        <xdr:cNvPr id="140" name="総務費該当値テキスト"/>
        <xdr:cNvSpPr txBox="1"/>
      </xdr:nvSpPr>
      <xdr:spPr>
        <a:xfrm>
          <a:off x="4686300" y="97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153419</xdr:rowOff>
    </xdr:from>
    <xdr:to>
      <xdr:col>5</xdr:col>
      <xdr:colOff>409575</xdr:colOff>
      <xdr:row>57</xdr:row>
      <xdr:rowOff>83569</xdr:rowOff>
    </xdr:to>
    <xdr:sp macro="" textlink="">
      <xdr:nvSpPr>
        <xdr:cNvPr id="141" name="円/楕円 140"/>
        <xdr:cNvSpPr/>
      </xdr:nvSpPr>
      <xdr:spPr>
        <a:xfrm>
          <a:off x="3746500" y="97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74696</xdr:rowOff>
    </xdr:from>
    <xdr:ext cx="534377" cy="259045"/>
    <xdr:sp macro="" textlink="">
      <xdr:nvSpPr>
        <xdr:cNvPr id="142" name="テキスト ボックス 141"/>
        <xdr:cNvSpPr txBox="1"/>
      </xdr:nvSpPr>
      <xdr:spPr>
        <a:xfrm>
          <a:off x="3530111" y="98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34615</xdr:rowOff>
    </xdr:from>
    <xdr:to>
      <xdr:col>4</xdr:col>
      <xdr:colOff>206375</xdr:colOff>
      <xdr:row>57</xdr:row>
      <xdr:rowOff>136215</xdr:rowOff>
    </xdr:to>
    <xdr:sp macro="" textlink="">
      <xdr:nvSpPr>
        <xdr:cNvPr id="143" name="円/楕円 142"/>
        <xdr:cNvSpPr/>
      </xdr:nvSpPr>
      <xdr:spPr>
        <a:xfrm>
          <a:off x="2857500" y="98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127342</xdr:rowOff>
    </xdr:from>
    <xdr:ext cx="534377" cy="259045"/>
    <xdr:sp macro="" textlink="">
      <xdr:nvSpPr>
        <xdr:cNvPr id="144" name="テキスト ボックス 143"/>
        <xdr:cNvSpPr txBox="1"/>
      </xdr:nvSpPr>
      <xdr:spPr>
        <a:xfrm>
          <a:off x="2641111" y="98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18202</xdr:rowOff>
    </xdr:from>
    <xdr:to>
      <xdr:col>3</xdr:col>
      <xdr:colOff>3175</xdr:colOff>
      <xdr:row>57</xdr:row>
      <xdr:rowOff>119802</xdr:rowOff>
    </xdr:to>
    <xdr:sp macro="" textlink="">
      <xdr:nvSpPr>
        <xdr:cNvPr id="145" name="円/楕円 144"/>
        <xdr:cNvSpPr/>
      </xdr:nvSpPr>
      <xdr:spPr>
        <a:xfrm>
          <a:off x="1968500" y="97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110929</xdr:rowOff>
    </xdr:from>
    <xdr:ext cx="534377" cy="259045"/>
    <xdr:sp macro="" textlink="">
      <xdr:nvSpPr>
        <xdr:cNvPr id="146" name="テキスト ボックス 145"/>
        <xdr:cNvSpPr txBox="1"/>
      </xdr:nvSpPr>
      <xdr:spPr>
        <a:xfrm>
          <a:off x="1752111" y="98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8928</xdr:rowOff>
    </xdr:from>
    <xdr:to>
      <xdr:col>1</xdr:col>
      <xdr:colOff>485775</xdr:colOff>
      <xdr:row>57</xdr:row>
      <xdr:rowOff>110528</xdr:rowOff>
    </xdr:to>
    <xdr:sp macro="" textlink="">
      <xdr:nvSpPr>
        <xdr:cNvPr id="147" name="円/楕円 146"/>
        <xdr:cNvSpPr/>
      </xdr:nvSpPr>
      <xdr:spPr>
        <a:xfrm>
          <a:off x="1079500" y="97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101655</xdr:rowOff>
    </xdr:from>
    <xdr:ext cx="534377" cy="259045"/>
    <xdr:sp macro="" textlink="">
      <xdr:nvSpPr>
        <xdr:cNvPr id="148" name="テキスト ボックス 147"/>
        <xdr:cNvSpPr txBox="1"/>
      </xdr:nvSpPr>
      <xdr:spPr>
        <a:xfrm>
          <a:off x="863111" y="98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118905</xdr:rowOff>
    </xdr:from>
    <xdr:to>
      <xdr:col>6</xdr:col>
      <xdr:colOff>511175</xdr:colOff>
      <xdr:row>76</xdr:row>
      <xdr:rowOff>22200</xdr:rowOff>
    </xdr:to>
    <xdr:cxnSp macro="">
      <xdr:nvCxnSpPr>
        <xdr:cNvPr id="178" name="直線コネクタ 177"/>
        <xdr:cNvCxnSpPr/>
      </xdr:nvCxnSpPr>
      <xdr:spPr>
        <a:xfrm flipV="1">
          <a:off x="3797300" y="12977655"/>
          <a:ext cx="838200" cy="7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22200</xdr:rowOff>
    </xdr:from>
    <xdr:to>
      <xdr:col>5</xdr:col>
      <xdr:colOff>358775</xdr:colOff>
      <xdr:row>76</xdr:row>
      <xdr:rowOff>96365</xdr:rowOff>
    </xdr:to>
    <xdr:cxnSp macro="">
      <xdr:nvCxnSpPr>
        <xdr:cNvPr id="181" name="直線コネクタ 180"/>
        <xdr:cNvCxnSpPr/>
      </xdr:nvCxnSpPr>
      <xdr:spPr>
        <a:xfrm flipV="1">
          <a:off x="2908300" y="13052400"/>
          <a:ext cx="889000" cy="7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96365</xdr:rowOff>
    </xdr:from>
    <xdr:to>
      <xdr:col>4</xdr:col>
      <xdr:colOff>155575</xdr:colOff>
      <xdr:row>76</xdr:row>
      <xdr:rowOff>139655</xdr:rowOff>
    </xdr:to>
    <xdr:cxnSp macro="">
      <xdr:nvCxnSpPr>
        <xdr:cNvPr id="184" name="直線コネクタ 183"/>
        <xdr:cNvCxnSpPr/>
      </xdr:nvCxnSpPr>
      <xdr:spPr>
        <a:xfrm flipV="1">
          <a:off x="2019300" y="13126565"/>
          <a:ext cx="889000" cy="4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139655</xdr:rowOff>
    </xdr:from>
    <xdr:to>
      <xdr:col>2</xdr:col>
      <xdr:colOff>638175</xdr:colOff>
      <xdr:row>76</xdr:row>
      <xdr:rowOff>142100</xdr:rowOff>
    </xdr:to>
    <xdr:cxnSp macro="">
      <xdr:nvCxnSpPr>
        <xdr:cNvPr id="187" name="直線コネクタ 186"/>
        <xdr:cNvCxnSpPr/>
      </xdr:nvCxnSpPr>
      <xdr:spPr>
        <a:xfrm flipV="1">
          <a:off x="1130300" y="13169855"/>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68105</xdr:rowOff>
    </xdr:from>
    <xdr:to>
      <xdr:col>6</xdr:col>
      <xdr:colOff>561975</xdr:colOff>
      <xdr:row>75</xdr:row>
      <xdr:rowOff>169704</xdr:rowOff>
    </xdr:to>
    <xdr:sp macro="" textlink="">
      <xdr:nvSpPr>
        <xdr:cNvPr id="197" name="円/楕円 196"/>
        <xdr:cNvSpPr/>
      </xdr:nvSpPr>
      <xdr:spPr>
        <a:xfrm>
          <a:off x="4584700" y="1292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90982</xdr:rowOff>
    </xdr:from>
    <xdr:ext cx="599010" cy="259045"/>
    <xdr:sp macro="" textlink="">
      <xdr:nvSpPr>
        <xdr:cNvPr id="198" name="民生費該当値テキスト"/>
        <xdr:cNvSpPr txBox="1"/>
      </xdr:nvSpPr>
      <xdr:spPr>
        <a:xfrm>
          <a:off x="4686300" y="1277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130,229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142849</xdr:rowOff>
    </xdr:from>
    <xdr:to>
      <xdr:col>5</xdr:col>
      <xdr:colOff>409575</xdr:colOff>
      <xdr:row>76</xdr:row>
      <xdr:rowOff>73000</xdr:rowOff>
    </xdr:to>
    <xdr:sp macro="" textlink="">
      <xdr:nvSpPr>
        <xdr:cNvPr id="199" name="円/楕円 198"/>
        <xdr:cNvSpPr/>
      </xdr:nvSpPr>
      <xdr:spPr>
        <a:xfrm>
          <a:off x="3746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89526</xdr:rowOff>
    </xdr:from>
    <xdr:ext cx="599010" cy="259045"/>
    <xdr:sp macro="" textlink="">
      <xdr:nvSpPr>
        <xdr:cNvPr id="200" name="テキスト ボックス 199"/>
        <xdr:cNvSpPr txBox="1"/>
      </xdr:nvSpPr>
      <xdr:spPr>
        <a:xfrm>
          <a:off x="3497794" y="1277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45565</xdr:rowOff>
    </xdr:from>
    <xdr:to>
      <xdr:col>4</xdr:col>
      <xdr:colOff>206375</xdr:colOff>
      <xdr:row>76</xdr:row>
      <xdr:rowOff>147165</xdr:rowOff>
    </xdr:to>
    <xdr:sp macro="" textlink="">
      <xdr:nvSpPr>
        <xdr:cNvPr id="201" name="円/楕円 200"/>
        <xdr:cNvSpPr/>
      </xdr:nvSpPr>
      <xdr:spPr>
        <a:xfrm>
          <a:off x="2857500" y="130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163692</xdr:rowOff>
    </xdr:from>
    <xdr:ext cx="599010" cy="259045"/>
    <xdr:sp macro="" textlink="">
      <xdr:nvSpPr>
        <xdr:cNvPr id="202" name="テキスト ボックス 201"/>
        <xdr:cNvSpPr txBox="1"/>
      </xdr:nvSpPr>
      <xdr:spPr>
        <a:xfrm>
          <a:off x="2608794" y="128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88855</xdr:rowOff>
    </xdr:from>
    <xdr:to>
      <xdr:col>3</xdr:col>
      <xdr:colOff>3175</xdr:colOff>
      <xdr:row>77</xdr:row>
      <xdr:rowOff>19005</xdr:rowOff>
    </xdr:to>
    <xdr:sp macro="" textlink="">
      <xdr:nvSpPr>
        <xdr:cNvPr id="203" name="円/楕円 202"/>
        <xdr:cNvSpPr/>
      </xdr:nvSpPr>
      <xdr:spPr>
        <a:xfrm>
          <a:off x="1968500" y="131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10132</xdr:rowOff>
    </xdr:from>
    <xdr:ext cx="599010" cy="259045"/>
    <xdr:sp macro="" textlink="">
      <xdr:nvSpPr>
        <xdr:cNvPr id="204" name="テキスト ボックス 203"/>
        <xdr:cNvSpPr txBox="1"/>
      </xdr:nvSpPr>
      <xdr:spPr>
        <a:xfrm>
          <a:off x="1719794" y="1321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91300</xdr:rowOff>
    </xdr:from>
    <xdr:to>
      <xdr:col>1</xdr:col>
      <xdr:colOff>485775</xdr:colOff>
      <xdr:row>77</xdr:row>
      <xdr:rowOff>21450</xdr:rowOff>
    </xdr:to>
    <xdr:sp macro="" textlink="">
      <xdr:nvSpPr>
        <xdr:cNvPr id="205" name="円/楕円 204"/>
        <xdr:cNvSpPr/>
      </xdr:nvSpPr>
      <xdr:spPr>
        <a:xfrm>
          <a:off x="1079500" y="131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12577</xdr:rowOff>
    </xdr:from>
    <xdr:ext cx="599010" cy="259045"/>
    <xdr:sp macro="" textlink="">
      <xdr:nvSpPr>
        <xdr:cNvPr id="206" name="テキスト ボックス 205"/>
        <xdr:cNvSpPr txBox="1"/>
      </xdr:nvSpPr>
      <xdr:spPr>
        <a:xfrm>
          <a:off x="830794" y="1321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118636</xdr:rowOff>
    </xdr:from>
    <xdr:to>
      <xdr:col>6</xdr:col>
      <xdr:colOff>511175</xdr:colOff>
      <xdr:row>99</xdr:row>
      <xdr:rowOff>144289</xdr:rowOff>
    </xdr:to>
    <xdr:cxnSp macro="">
      <xdr:nvCxnSpPr>
        <xdr:cNvPr id="238" name="直線コネクタ 237"/>
        <xdr:cNvCxnSpPr/>
      </xdr:nvCxnSpPr>
      <xdr:spPr>
        <a:xfrm flipV="1">
          <a:off x="3797300" y="17092186"/>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80118</xdr:rowOff>
    </xdr:from>
    <xdr:to>
      <xdr:col>5</xdr:col>
      <xdr:colOff>358775</xdr:colOff>
      <xdr:row>99</xdr:row>
      <xdr:rowOff>144289</xdr:rowOff>
    </xdr:to>
    <xdr:cxnSp macro="">
      <xdr:nvCxnSpPr>
        <xdr:cNvPr id="241" name="直線コネクタ 240"/>
        <xdr:cNvCxnSpPr/>
      </xdr:nvCxnSpPr>
      <xdr:spPr>
        <a:xfrm>
          <a:off x="2908300" y="17053668"/>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60001</xdr:rowOff>
    </xdr:from>
    <xdr:to>
      <xdr:col>4</xdr:col>
      <xdr:colOff>155575</xdr:colOff>
      <xdr:row>99</xdr:row>
      <xdr:rowOff>80118</xdr:rowOff>
    </xdr:to>
    <xdr:cxnSp macro="">
      <xdr:nvCxnSpPr>
        <xdr:cNvPr id="244" name="直線コネクタ 243"/>
        <xdr:cNvCxnSpPr/>
      </xdr:nvCxnSpPr>
      <xdr:spPr>
        <a:xfrm>
          <a:off x="2019300" y="1703355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20208</xdr:rowOff>
    </xdr:from>
    <xdr:to>
      <xdr:col>2</xdr:col>
      <xdr:colOff>638175</xdr:colOff>
      <xdr:row>99</xdr:row>
      <xdr:rowOff>60001</xdr:rowOff>
    </xdr:to>
    <xdr:cxnSp macro="">
      <xdr:nvCxnSpPr>
        <xdr:cNvPr id="247" name="直線コネクタ 246"/>
        <xdr:cNvCxnSpPr/>
      </xdr:nvCxnSpPr>
      <xdr:spPr>
        <a:xfrm>
          <a:off x="1130300" y="16993758"/>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67836</xdr:rowOff>
    </xdr:from>
    <xdr:to>
      <xdr:col>6</xdr:col>
      <xdr:colOff>561975</xdr:colOff>
      <xdr:row>99</xdr:row>
      <xdr:rowOff>169436</xdr:rowOff>
    </xdr:to>
    <xdr:sp macro="" textlink="">
      <xdr:nvSpPr>
        <xdr:cNvPr id="257" name="円/楕円 256"/>
        <xdr:cNvSpPr/>
      </xdr:nvSpPr>
      <xdr:spPr>
        <a:xfrm>
          <a:off x="4584700" y="170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154213</xdr:rowOff>
    </xdr:from>
    <xdr:ext cx="534377" cy="259045"/>
    <xdr:sp macro="" textlink="">
      <xdr:nvSpPr>
        <xdr:cNvPr id="258" name="衛生費該当値テキスト"/>
        <xdr:cNvSpPr txBox="1"/>
      </xdr:nvSpPr>
      <xdr:spPr>
        <a:xfrm>
          <a:off x="4686300" y="169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93489</xdr:rowOff>
    </xdr:from>
    <xdr:to>
      <xdr:col>5</xdr:col>
      <xdr:colOff>409575</xdr:colOff>
      <xdr:row>100</xdr:row>
      <xdr:rowOff>23639</xdr:rowOff>
    </xdr:to>
    <xdr:sp macro="" textlink="">
      <xdr:nvSpPr>
        <xdr:cNvPr id="259" name="円/楕円 258"/>
        <xdr:cNvSpPr/>
      </xdr:nvSpPr>
      <xdr:spPr>
        <a:xfrm>
          <a:off x="3746500" y="170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100</xdr:row>
      <xdr:rowOff>14766</xdr:rowOff>
    </xdr:from>
    <xdr:ext cx="534377" cy="259045"/>
    <xdr:sp macro="" textlink="">
      <xdr:nvSpPr>
        <xdr:cNvPr id="260" name="テキスト ボックス 259"/>
        <xdr:cNvSpPr txBox="1"/>
      </xdr:nvSpPr>
      <xdr:spPr>
        <a:xfrm>
          <a:off x="3530111" y="171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29318</xdr:rowOff>
    </xdr:from>
    <xdr:to>
      <xdr:col>4</xdr:col>
      <xdr:colOff>206375</xdr:colOff>
      <xdr:row>99</xdr:row>
      <xdr:rowOff>130918</xdr:rowOff>
    </xdr:to>
    <xdr:sp macro="" textlink="">
      <xdr:nvSpPr>
        <xdr:cNvPr id="261" name="円/楕円 260"/>
        <xdr:cNvSpPr/>
      </xdr:nvSpPr>
      <xdr:spPr>
        <a:xfrm>
          <a:off x="2857500" y="170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122045</xdr:rowOff>
    </xdr:from>
    <xdr:ext cx="534377" cy="259045"/>
    <xdr:sp macro="" textlink="">
      <xdr:nvSpPr>
        <xdr:cNvPr id="262" name="テキスト ボックス 261"/>
        <xdr:cNvSpPr txBox="1"/>
      </xdr:nvSpPr>
      <xdr:spPr>
        <a:xfrm>
          <a:off x="2641111" y="170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9201</xdr:rowOff>
    </xdr:from>
    <xdr:to>
      <xdr:col>3</xdr:col>
      <xdr:colOff>3175</xdr:colOff>
      <xdr:row>99</xdr:row>
      <xdr:rowOff>110801</xdr:rowOff>
    </xdr:to>
    <xdr:sp macro="" textlink="">
      <xdr:nvSpPr>
        <xdr:cNvPr id="263" name="円/楕円 262"/>
        <xdr:cNvSpPr/>
      </xdr:nvSpPr>
      <xdr:spPr>
        <a:xfrm>
          <a:off x="1968500" y="169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101928</xdr:rowOff>
    </xdr:from>
    <xdr:ext cx="534377" cy="259045"/>
    <xdr:sp macro="" textlink="">
      <xdr:nvSpPr>
        <xdr:cNvPr id="264" name="テキスト ボックス 263"/>
        <xdr:cNvSpPr txBox="1"/>
      </xdr:nvSpPr>
      <xdr:spPr>
        <a:xfrm>
          <a:off x="1752111" y="1707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140858</xdr:rowOff>
    </xdr:from>
    <xdr:to>
      <xdr:col>1</xdr:col>
      <xdr:colOff>485775</xdr:colOff>
      <xdr:row>99</xdr:row>
      <xdr:rowOff>71008</xdr:rowOff>
    </xdr:to>
    <xdr:sp macro="" textlink="">
      <xdr:nvSpPr>
        <xdr:cNvPr id="265" name="円/楕円 264"/>
        <xdr:cNvSpPr/>
      </xdr:nvSpPr>
      <xdr:spPr>
        <a:xfrm>
          <a:off x="1079500" y="169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62135</xdr:rowOff>
    </xdr:from>
    <xdr:ext cx="534377" cy="259045"/>
    <xdr:sp macro="" textlink="">
      <xdr:nvSpPr>
        <xdr:cNvPr id="266" name="テキスト ボックス 265"/>
        <xdr:cNvSpPr txBox="1"/>
      </xdr:nvSpPr>
      <xdr:spPr>
        <a:xfrm>
          <a:off x="863111" y="170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149225</xdr:rowOff>
    </xdr:from>
    <xdr:to>
      <xdr:col>15</xdr:col>
      <xdr:colOff>180975</xdr:colOff>
      <xdr:row>38</xdr:row>
      <xdr:rowOff>28448</xdr:rowOff>
    </xdr:to>
    <xdr:cxnSp macro="">
      <xdr:nvCxnSpPr>
        <xdr:cNvPr id="295" name="直線コネクタ 294"/>
        <xdr:cNvCxnSpPr/>
      </xdr:nvCxnSpPr>
      <xdr:spPr>
        <a:xfrm flipV="1">
          <a:off x="9639300" y="6321425"/>
          <a:ext cx="8382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151892</xdr:rowOff>
    </xdr:from>
    <xdr:to>
      <xdr:col>14</xdr:col>
      <xdr:colOff>28575</xdr:colOff>
      <xdr:row>38</xdr:row>
      <xdr:rowOff>28448</xdr:rowOff>
    </xdr:to>
    <xdr:cxnSp macro="">
      <xdr:nvCxnSpPr>
        <xdr:cNvPr id="298" name="直線コネクタ 297"/>
        <xdr:cNvCxnSpPr/>
      </xdr:nvCxnSpPr>
      <xdr:spPr>
        <a:xfrm>
          <a:off x="8750300" y="61526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151892</xdr:rowOff>
    </xdr:from>
    <xdr:to>
      <xdr:col>12</xdr:col>
      <xdr:colOff>511175</xdr:colOff>
      <xdr:row>37</xdr:row>
      <xdr:rowOff>79121</xdr:rowOff>
    </xdr:to>
    <xdr:cxnSp macro="">
      <xdr:nvCxnSpPr>
        <xdr:cNvPr id="301" name="直線コネクタ 300"/>
        <xdr:cNvCxnSpPr/>
      </xdr:nvCxnSpPr>
      <xdr:spPr>
        <a:xfrm flipV="1">
          <a:off x="7861300" y="6152642"/>
          <a:ext cx="889000" cy="2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56261</xdr:rowOff>
    </xdr:from>
    <xdr:to>
      <xdr:col>11</xdr:col>
      <xdr:colOff>307975</xdr:colOff>
      <xdr:row>37</xdr:row>
      <xdr:rowOff>79121</xdr:rowOff>
    </xdr:to>
    <xdr:cxnSp macro="">
      <xdr:nvCxnSpPr>
        <xdr:cNvPr id="304" name="直線コネクタ 303"/>
        <xdr:cNvCxnSpPr/>
      </xdr:nvCxnSpPr>
      <xdr:spPr>
        <a:xfrm>
          <a:off x="6972300" y="5885561"/>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98425</xdr:rowOff>
    </xdr:from>
    <xdr:to>
      <xdr:col>15</xdr:col>
      <xdr:colOff>231775</xdr:colOff>
      <xdr:row>37</xdr:row>
      <xdr:rowOff>28575</xdr:rowOff>
    </xdr:to>
    <xdr:sp macro="" textlink="">
      <xdr:nvSpPr>
        <xdr:cNvPr id="314" name="円/楕円 313"/>
        <xdr:cNvSpPr/>
      </xdr:nvSpPr>
      <xdr:spPr>
        <a:xfrm>
          <a:off x="104267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121302</xdr:rowOff>
    </xdr:from>
    <xdr:ext cx="469744" cy="259045"/>
    <xdr:sp macro="" textlink="">
      <xdr:nvSpPr>
        <xdr:cNvPr id="315" name="労働費該当値テキスト"/>
        <xdr:cNvSpPr txBox="1"/>
      </xdr:nvSpPr>
      <xdr:spPr>
        <a:xfrm>
          <a:off x="10528300"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149098</xdr:rowOff>
    </xdr:from>
    <xdr:to>
      <xdr:col>14</xdr:col>
      <xdr:colOff>79375</xdr:colOff>
      <xdr:row>38</xdr:row>
      <xdr:rowOff>79248</xdr:rowOff>
    </xdr:to>
    <xdr:sp macro="" textlink="">
      <xdr:nvSpPr>
        <xdr:cNvPr id="316" name="円/楕円 315"/>
        <xdr:cNvSpPr/>
      </xdr:nvSpPr>
      <xdr:spPr>
        <a:xfrm>
          <a:off x="9588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70375</xdr:rowOff>
    </xdr:from>
    <xdr:ext cx="378565" cy="259045"/>
    <xdr:sp macro="" textlink="">
      <xdr:nvSpPr>
        <xdr:cNvPr id="317" name="テキスト ボックス 316"/>
        <xdr:cNvSpPr txBox="1"/>
      </xdr:nvSpPr>
      <xdr:spPr>
        <a:xfrm>
          <a:off x="9450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101092</xdr:rowOff>
    </xdr:from>
    <xdr:to>
      <xdr:col>12</xdr:col>
      <xdr:colOff>561975</xdr:colOff>
      <xdr:row>36</xdr:row>
      <xdr:rowOff>31242</xdr:rowOff>
    </xdr:to>
    <xdr:sp macro="" textlink="">
      <xdr:nvSpPr>
        <xdr:cNvPr id="318" name="円/楕円 317"/>
        <xdr:cNvSpPr/>
      </xdr:nvSpPr>
      <xdr:spPr>
        <a:xfrm>
          <a:off x="8699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47769</xdr:rowOff>
    </xdr:from>
    <xdr:ext cx="469744" cy="259045"/>
    <xdr:sp macro="" textlink="">
      <xdr:nvSpPr>
        <xdr:cNvPr id="319" name="テキスト ボックス 318"/>
        <xdr:cNvSpPr txBox="1"/>
      </xdr:nvSpPr>
      <xdr:spPr>
        <a:xfrm>
          <a:off x="8515427"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28321</xdr:rowOff>
    </xdr:from>
    <xdr:to>
      <xdr:col>11</xdr:col>
      <xdr:colOff>358775</xdr:colOff>
      <xdr:row>37</xdr:row>
      <xdr:rowOff>129921</xdr:rowOff>
    </xdr:to>
    <xdr:sp macro="" textlink="">
      <xdr:nvSpPr>
        <xdr:cNvPr id="320" name="円/楕円 319"/>
        <xdr:cNvSpPr/>
      </xdr:nvSpPr>
      <xdr:spPr>
        <a:xfrm>
          <a:off x="7810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121048</xdr:rowOff>
    </xdr:from>
    <xdr:ext cx="378565" cy="259045"/>
    <xdr:sp macro="" textlink="">
      <xdr:nvSpPr>
        <xdr:cNvPr id="321" name="テキスト ボックス 320"/>
        <xdr:cNvSpPr txBox="1"/>
      </xdr:nvSpPr>
      <xdr:spPr>
        <a:xfrm>
          <a:off x="7672017" y="646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5461</xdr:rowOff>
    </xdr:from>
    <xdr:to>
      <xdr:col>10</xdr:col>
      <xdr:colOff>155575</xdr:colOff>
      <xdr:row>34</xdr:row>
      <xdr:rowOff>107061</xdr:rowOff>
    </xdr:to>
    <xdr:sp macro="" textlink="">
      <xdr:nvSpPr>
        <xdr:cNvPr id="322" name="円/楕円 321"/>
        <xdr:cNvSpPr/>
      </xdr:nvSpPr>
      <xdr:spPr>
        <a:xfrm>
          <a:off x="6921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123588</xdr:rowOff>
    </xdr:from>
    <xdr:ext cx="469744" cy="259045"/>
    <xdr:sp macro="" textlink="">
      <xdr:nvSpPr>
        <xdr:cNvPr id="323" name="テキスト ボックス 322"/>
        <xdr:cNvSpPr txBox="1"/>
      </xdr:nvSpPr>
      <xdr:spPr>
        <a:xfrm>
          <a:off x="6737427"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10655</xdr:rowOff>
    </xdr:from>
    <xdr:to>
      <xdr:col>15</xdr:col>
      <xdr:colOff>180975</xdr:colOff>
      <xdr:row>57</xdr:row>
      <xdr:rowOff>118006</xdr:rowOff>
    </xdr:to>
    <xdr:cxnSp macro="">
      <xdr:nvCxnSpPr>
        <xdr:cNvPr id="350" name="直線コネクタ 349"/>
        <xdr:cNvCxnSpPr/>
      </xdr:nvCxnSpPr>
      <xdr:spPr>
        <a:xfrm flipV="1">
          <a:off x="9639300" y="9783305"/>
          <a:ext cx="8382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118006</xdr:rowOff>
    </xdr:from>
    <xdr:to>
      <xdr:col>14</xdr:col>
      <xdr:colOff>28575</xdr:colOff>
      <xdr:row>57</xdr:row>
      <xdr:rowOff>123103</xdr:rowOff>
    </xdr:to>
    <xdr:cxnSp macro="">
      <xdr:nvCxnSpPr>
        <xdr:cNvPr id="353" name="直線コネクタ 352"/>
        <xdr:cNvCxnSpPr/>
      </xdr:nvCxnSpPr>
      <xdr:spPr>
        <a:xfrm flipV="1">
          <a:off x="8750300" y="9890656"/>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80012</xdr:rowOff>
    </xdr:from>
    <xdr:to>
      <xdr:col>12</xdr:col>
      <xdr:colOff>511175</xdr:colOff>
      <xdr:row>57</xdr:row>
      <xdr:rowOff>123103</xdr:rowOff>
    </xdr:to>
    <xdr:cxnSp macro="">
      <xdr:nvCxnSpPr>
        <xdr:cNvPr id="356" name="直線コネクタ 355"/>
        <xdr:cNvCxnSpPr/>
      </xdr:nvCxnSpPr>
      <xdr:spPr>
        <a:xfrm>
          <a:off x="7861300" y="9852662"/>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80012</xdr:rowOff>
    </xdr:from>
    <xdr:to>
      <xdr:col>11</xdr:col>
      <xdr:colOff>307975</xdr:colOff>
      <xdr:row>57</xdr:row>
      <xdr:rowOff>106713</xdr:rowOff>
    </xdr:to>
    <xdr:cxnSp macro="">
      <xdr:nvCxnSpPr>
        <xdr:cNvPr id="359" name="直線コネクタ 358"/>
        <xdr:cNvCxnSpPr/>
      </xdr:nvCxnSpPr>
      <xdr:spPr>
        <a:xfrm flipV="1">
          <a:off x="6972300" y="9852662"/>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131305</xdr:rowOff>
    </xdr:from>
    <xdr:to>
      <xdr:col>15</xdr:col>
      <xdr:colOff>231775</xdr:colOff>
      <xdr:row>57</xdr:row>
      <xdr:rowOff>61455</xdr:rowOff>
    </xdr:to>
    <xdr:sp macro="" textlink="">
      <xdr:nvSpPr>
        <xdr:cNvPr id="369" name="円/楕円 368"/>
        <xdr:cNvSpPr/>
      </xdr:nvSpPr>
      <xdr:spPr>
        <a:xfrm>
          <a:off x="10426700" y="9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154182</xdr:rowOff>
    </xdr:from>
    <xdr:ext cx="534377" cy="259045"/>
    <xdr:sp macro="" textlink="">
      <xdr:nvSpPr>
        <xdr:cNvPr id="370" name="農林水産業費該当値テキスト"/>
        <xdr:cNvSpPr txBox="1"/>
      </xdr:nvSpPr>
      <xdr:spPr>
        <a:xfrm>
          <a:off x="10528300" y="95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67206</xdr:rowOff>
    </xdr:from>
    <xdr:to>
      <xdr:col>14</xdr:col>
      <xdr:colOff>79375</xdr:colOff>
      <xdr:row>57</xdr:row>
      <xdr:rowOff>168806</xdr:rowOff>
    </xdr:to>
    <xdr:sp macro="" textlink="">
      <xdr:nvSpPr>
        <xdr:cNvPr id="371" name="円/楕円 370"/>
        <xdr:cNvSpPr/>
      </xdr:nvSpPr>
      <xdr:spPr>
        <a:xfrm>
          <a:off x="9588500" y="98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159933</xdr:rowOff>
    </xdr:from>
    <xdr:ext cx="469744" cy="259045"/>
    <xdr:sp macro="" textlink="">
      <xdr:nvSpPr>
        <xdr:cNvPr id="372" name="テキスト ボックス 371"/>
        <xdr:cNvSpPr txBox="1"/>
      </xdr:nvSpPr>
      <xdr:spPr>
        <a:xfrm>
          <a:off x="9404427" y="993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72303</xdr:rowOff>
    </xdr:from>
    <xdr:to>
      <xdr:col>12</xdr:col>
      <xdr:colOff>561975</xdr:colOff>
      <xdr:row>58</xdr:row>
      <xdr:rowOff>2453</xdr:rowOff>
    </xdr:to>
    <xdr:sp macro="" textlink="">
      <xdr:nvSpPr>
        <xdr:cNvPr id="373" name="円/楕円 372"/>
        <xdr:cNvSpPr/>
      </xdr:nvSpPr>
      <xdr:spPr>
        <a:xfrm>
          <a:off x="8699500" y="9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165030</xdr:rowOff>
    </xdr:from>
    <xdr:ext cx="469744" cy="259045"/>
    <xdr:sp macro="" textlink="">
      <xdr:nvSpPr>
        <xdr:cNvPr id="374" name="テキスト ボックス 373"/>
        <xdr:cNvSpPr txBox="1"/>
      </xdr:nvSpPr>
      <xdr:spPr>
        <a:xfrm>
          <a:off x="8515427" y="99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29212</xdr:rowOff>
    </xdr:from>
    <xdr:to>
      <xdr:col>11</xdr:col>
      <xdr:colOff>358775</xdr:colOff>
      <xdr:row>57</xdr:row>
      <xdr:rowOff>130812</xdr:rowOff>
    </xdr:to>
    <xdr:sp macro="" textlink="">
      <xdr:nvSpPr>
        <xdr:cNvPr id="375" name="円/楕円 374"/>
        <xdr:cNvSpPr/>
      </xdr:nvSpPr>
      <xdr:spPr>
        <a:xfrm>
          <a:off x="7810500" y="98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121939</xdr:rowOff>
    </xdr:from>
    <xdr:ext cx="534377" cy="259045"/>
    <xdr:sp macro="" textlink="">
      <xdr:nvSpPr>
        <xdr:cNvPr id="376" name="テキスト ボックス 375"/>
        <xdr:cNvSpPr txBox="1"/>
      </xdr:nvSpPr>
      <xdr:spPr>
        <a:xfrm>
          <a:off x="7594111" y="98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55913</xdr:rowOff>
    </xdr:from>
    <xdr:to>
      <xdr:col>10</xdr:col>
      <xdr:colOff>155575</xdr:colOff>
      <xdr:row>57</xdr:row>
      <xdr:rowOff>157513</xdr:rowOff>
    </xdr:to>
    <xdr:sp macro="" textlink="">
      <xdr:nvSpPr>
        <xdr:cNvPr id="377" name="円/楕円 376"/>
        <xdr:cNvSpPr/>
      </xdr:nvSpPr>
      <xdr:spPr>
        <a:xfrm>
          <a:off x="6921500" y="98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148640</xdr:rowOff>
    </xdr:from>
    <xdr:ext cx="469744" cy="259045"/>
    <xdr:sp macro="" textlink="">
      <xdr:nvSpPr>
        <xdr:cNvPr id="378" name="テキスト ボックス 377"/>
        <xdr:cNvSpPr txBox="1"/>
      </xdr:nvSpPr>
      <xdr:spPr>
        <a:xfrm>
          <a:off x="6737427" y="99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112359</xdr:rowOff>
    </xdr:from>
    <xdr:to>
      <xdr:col>15</xdr:col>
      <xdr:colOff>180975</xdr:colOff>
      <xdr:row>76</xdr:row>
      <xdr:rowOff>148616</xdr:rowOff>
    </xdr:to>
    <xdr:cxnSp macro="">
      <xdr:nvCxnSpPr>
        <xdr:cNvPr id="405" name="直線コネクタ 404"/>
        <xdr:cNvCxnSpPr/>
      </xdr:nvCxnSpPr>
      <xdr:spPr>
        <a:xfrm>
          <a:off x="9639300" y="13142559"/>
          <a:ext cx="838200" cy="3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112359</xdr:rowOff>
    </xdr:from>
    <xdr:to>
      <xdr:col>14</xdr:col>
      <xdr:colOff>28575</xdr:colOff>
      <xdr:row>77</xdr:row>
      <xdr:rowOff>61702</xdr:rowOff>
    </xdr:to>
    <xdr:cxnSp macro="">
      <xdr:nvCxnSpPr>
        <xdr:cNvPr id="408" name="直線コネクタ 407"/>
        <xdr:cNvCxnSpPr/>
      </xdr:nvCxnSpPr>
      <xdr:spPr>
        <a:xfrm flipV="1">
          <a:off x="8750300" y="13142559"/>
          <a:ext cx="8890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61702</xdr:rowOff>
    </xdr:from>
    <xdr:to>
      <xdr:col>12</xdr:col>
      <xdr:colOff>511175</xdr:colOff>
      <xdr:row>77</xdr:row>
      <xdr:rowOff>171109</xdr:rowOff>
    </xdr:to>
    <xdr:cxnSp macro="">
      <xdr:nvCxnSpPr>
        <xdr:cNvPr id="411" name="直線コネクタ 410"/>
        <xdr:cNvCxnSpPr/>
      </xdr:nvCxnSpPr>
      <xdr:spPr>
        <a:xfrm flipV="1">
          <a:off x="7861300" y="13263352"/>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148158</xdr:rowOff>
    </xdr:from>
    <xdr:to>
      <xdr:col>11</xdr:col>
      <xdr:colOff>307975</xdr:colOff>
      <xdr:row>77</xdr:row>
      <xdr:rowOff>171109</xdr:rowOff>
    </xdr:to>
    <xdr:cxnSp macro="">
      <xdr:nvCxnSpPr>
        <xdr:cNvPr id="414" name="直線コネクタ 413"/>
        <xdr:cNvCxnSpPr/>
      </xdr:nvCxnSpPr>
      <xdr:spPr>
        <a:xfrm>
          <a:off x="6972300" y="13349808"/>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97816</xdr:rowOff>
    </xdr:from>
    <xdr:to>
      <xdr:col>15</xdr:col>
      <xdr:colOff>231775</xdr:colOff>
      <xdr:row>77</xdr:row>
      <xdr:rowOff>27966</xdr:rowOff>
    </xdr:to>
    <xdr:sp macro="" textlink="">
      <xdr:nvSpPr>
        <xdr:cNvPr id="424" name="円/楕円 423"/>
        <xdr:cNvSpPr/>
      </xdr:nvSpPr>
      <xdr:spPr>
        <a:xfrm>
          <a:off x="104267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120693</xdr:rowOff>
    </xdr:from>
    <xdr:ext cx="469744" cy="259045"/>
    <xdr:sp macro="" textlink="">
      <xdr:nvSpPr>
        <xdr:cNvPr id="425" name="商工費該当値テキスト"/>
        <xdr:cNvSpPr txBox="1"/>
      </xdr:nvSpPr>
      <xdr:spPr>
        <a:xfrm>
          <a:off x="10528300" y="129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61559</xdr:rowOff>
    </xdr:from>
    <xdr:to>
      <xdr:col>14</xdr:col>
      <xdr:colOff>79375</xdr:colOff>
      <xdr:row>76</xdr:row>
      <xdr:rowOff>163159</xdr:rowOff>
    </xdr:to>
    <xdr:sp macro="" textlink="">
      <xdr:nvSpPr>
        <xdr:cNvPr id="426" name="円/楕円 425"/>
        <xdr:cNvSpPr/>
      </xdr:nvSpPr>
      <xdr:spPr>
        <a:xfrm>
          <a:off x="9588500" y="1309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8237</xdr:rowOff>
    </xdr:from>
    <xdr:ext cx="469744" cy="259045"/>
    <xdr:sp macro="" textlink="">
      <xdr:nvSpPr>
        <xdr:cNvPr id="427" name="テキスト ボックス 426"/>
        <xdr:cNvSpPr txBox="1"/>
      </xdr:nvSpPr>
      <xdr:spPr>
        <a:xfrm>
          <a:off x="9404427"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10902</xdr:rowOff>
    </xdr:from>
    <xdr:to>
      <xdr:col>12</xdr:col>
      <xdr:colOff>561975</xdr:colOff>
      <xdr:row>77</xdr:row>
      <xdr:rowOff>112502</xdr:rowOff>
    </xdr:to>
    <xdr:sp macro="" textlink="">
      <xdr:nvSpPr>
        <xdr:cNvPr id="428" name="円/楕円 427"/>
        <xdr:cNvSpPr/>
      </xdr:nvSpPr>
      <xdr:spPr>
        <a:xfrm>
          <a:off x="8699500" y="132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103629</xdr:rowOff>
    </xdr:from>
    <xdr:ext cx="469744" cy="259045"/>
    <xdr:sp macro="" textlink="">
      <xdr:nvSpPr>
        <xdr:cNvPr id="429" name="テキスト ボックス 428"/>
        <xdr:cNvSpPr txBox="1"/>
      </xdr:nvSpPr>
      <xdr:spPr>
        <a:xfrm>
          <a:off x="8515427" y="1330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120309</xdr:rowOff>
    </xdr:from>
    <xdr:to>
      <xdr:col>11</xdr:col>
      <xdr:colOff>358775</xdr:colOff>
      <xdr:row>78</xdr:row>
      <xdr:rowOff>50459</xdr:rowOff>
    </xdr:to>
    <xdr:sp macro="" textlink="">
      <xdr:nvSpPr>
        <xdr:cNvPr id="430" name="円/楕円 429"/>
        <xdr:cNvSpPr/>
      </xdr:nvSpPr>
      <xdr:spPr>
        <a:xfrm>
          <a:off x="78105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41586</xdr:rowOff>
    </xdr:from>
    <xdr:ext cx="469744" cy="259045"/>
    <xdr:sp macro="" textlink="">
      <xdr:nvSpPr>
        <xdr:cNvPr id="431" name="テキスト ボックス 430"/>
        <xdr:cNvSpPr txBox="1"/>
      </xdr:nvSpPr>
      <xdr:spPr>
        <a:xfrm>
          <a:off x="7626427" y="134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97358</xdr:rowOff>
    </xdr:from>
    <xdr:to>
      <xdr:col>10</xdr:col>
      <xdr:colOff>155575</xdr:colOff>
      <xdr:row>78</xdr:row>
      <xdr:rowOff>27508</xdr:rowOff>
    </xdr:to>
    <xdr:sp macro="" textlink="">
      <xdr:nvSpPr>
        <xdr:cNvPr id="432" name="円/楕円 431"/>
        <xdr:cNvSpPr/>
      </xdr:nvSpPr>
      <xdr:spPr>
        <a:xfrm>
          <a:off x="6921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18635</xdr:rowOff>
    </xdr:from>
    <xdr:ext cx="469744" cy="259045"/>
    <xdr:sp macro="" textlink="">
      <xdr:nvSpPr>
        <xdr:cNvPr id="433" name="テキスト ボックス 432"/>
        <xdr:cNvSpPr txBox="1"/>
      </xdr:nvSpPr>
      <xdr:spPr>
        <a:xfrm>
          <a:off x="6737427"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37134</xdr:rowOff>
    </xdr:from>
    <xdr:to>
      <xdr:col>15</xdr:col>
      <xdr:colOff>180975</xdr:colOff>
      <xdr:row>96</xdr:row>
      <xdr:rowOff>62979</xdr:rowOff>
    </xdr:to>
    <xdr:cxnSp macro="">
      <xdr:nvCxnSpPr>
        <xdr:cNvPr id="462" name="直線コネクタ 461"/>
        <xdr:cNvCxnSpPr/>
      </xdr:nvCxnSpPr>
      <xdr:spPr>
        <a:xfrm flipV="1">
          <a:off x="9639300" y="16324884"/>
          <a:ext cx="838200" cy="1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62979</xdr:rowOff>
    </xdr:from>
    <xdr:to>
      <xdr:col>14</xdr:col>
      <xdr:colOff>28575</xdr:colOff>
      <xdr:row>96</xdr:row>
      <xdr:rowOff>146862</xdr:rowOff>
    </xdr:to>
    <xdr:cxnSp macro="">
      <xdr:nvCxnSpPr>
        <xdr:cNvPr id="465" name="直線コネクタ 464"/>
        <xdr:cNvCxnSpPr/>
      </xdr:nvCxnSpPr>
      <xdr:spPr>
        <a:xfrm flipV="1">
          <a:off x="8750300" y="16522179"/>
          <a:ext cx="889000" cy="8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128042</xdr:rowOff>
    </xdr:from>
    <xdr:to>
      <xdr:col>12</xdr:col>
      <xdr:colOff>511175</xdr:colOff>
      <xdr:row>96</xdr:row>
      <xdr:rowOff>146862</xdr:rowOff>
    </xdr:to>
    <xdr:cxnSp macro="">
      <xdr:nvCxnSpPr>
        <xdr:cNvPr id="468" name="直線コネクタ 467"/>
        <xdr:cNvCxnSpPr/>
      </xdr:nvCxnSpPr>
      <xdr:spPr>
        <a:xfrm>
          <a:off x="7861300" y="16587242"/>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128042</xdr:rowOff>
    </xdr:from>
    <xdr:to>
      <xdr:col>11</xdr:col>
      <xdr:colOff>307975</xdr:colOff>
      <xdr:row>96</xdr:row>
      <xdr:rowOff>156959</xdr:rowOff>
    </xdr:to>
    <xdr:cxnSp macro="">
      <xdr:nvCxnSpPr>
        <xdr:cNvPr id="471" name="直線コネクタ 470"/>
        <xdr:cNvCxnSpPr/>
      </xdr:nvCxnSpPr>
      <xdr:spPr>
        <a:xfrm flipV="1">
          <a:off x="6972300" y="16587242"/>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157784</xdr:rowOff>
    </xdr:from>
    <xdr:to>
      <xdr:col>15</xdr:col>
      <xdr:colOff>231775</xdr:colOff>
      <xdr:row>95</xdr:row>
      <xdr:rowOff>87934</xdr:rowOff>
    </xdr:to>
    <xdr:sp macro="" textlink="">
      <xdr:nvSpPr>
        <xdr:cNvPr id="481" name="円/楕円 480"/>
        <xdr:cNvSpPr/>
      </xdr:nvSpPr>
      <xdr:spPr>
        <a:xfrm>
          <a:off x="104267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9211</xdr:rowOff>
    </xdr:from>
    <xdr:ext cx="534377" cy="259045"/>
    <xdr:sp macro="" textlink="">
      <xdr:nvSpPr>
        <xdr:cNvPr id="482" name="土木費該当値テキスト"/>
        <xdr:cNvSpPr txBox="1"/>
      </xdr:nvSpPr>
      <xdr:spPr>
        <a:xfrm>
          <a:off x="10528300" y="161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12179</xdr:rowOff>
    </xdr:from>
    <xdr:to>
      <xdr:col>14</xdr:col>
      <xdr:colOff>79375</xdr:colOff>
      <xdr:row>96</xdr:row>
      <xdr:rowOff>113779</xdr:rowOff>
    </xdr:to>
    <xdr:sp macro="" textlink="">
      <xdr:nvSpPr>
        <xdr:cNvPr id="483" name="円/楕円 482"/>
        <xdr:cNvSpPr/>
      </xdr:nvSpPr>
      <xdr:spPr>
        <a:xfrm>
          <a:off x="9588500" y="164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104906</xdr:rowOff>
    </xdr:from>
    <xdr:ext cx="534377" cy="259045"/>
    <xdr:sp macro="" textlink="">
      <xdr:nvSpPr>
        <xdr:cNvPr id="484" name="テキスト ボックス 483"/>
        <xdr:cNvSpPr txBox="1"/>
      </xdr:nvSpPr>
      <xdr:spPr>
        <a:xfrm>
          <a:off x="9372111" y="165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96062</xdr:rowOff>
    </xdr:from>
    <xdr:to>
      <xdr:col>12</xdr:col>
      <xdr:colOff>561975</xdr:colOff>
      <xdr:row>97</xdr:row>
      <xdr:rowOff>26212</xdr:rowOff>
    </xdr:to>
    <xdr:sp macro="" textlink="">
      <xdr:nvSpPr>
        <xdr:cNvPr id="485" name="円/楕円 484"/>
        <xdr:cNvSpPr/>
      </xdr:nvSpPr>
      <xdr:spPr>
        <a:xfrm>
          <a:off x="8699500" y="165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17339</xdr:rowOff>
    </xdr:from>
    <xdr:ext cx="534377" cy="259045"/>
    <xdr:sp macro="" textlink="">
      <xdr:nvSpPr>
        <xdr:cNvPr id="486" name="テキスト ボックス 485"/>
        <xdr:cNvSpPr txBox="1"/>
      </xdr:nvSpPr>
      <xdr:spPr>
        <a:xfrm>
          <a:off x="8483111" y="166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77242</xdr:rowOff>
    </xdr:from>
    <xdr:to>
      <xdr:col>11</xdr:col>
      <xdr:colOff>358775</xdr:colOff>
      <xdr:row>97</xdr:row>
      <xdr:rowOff>7392</xdr:rowOff>
    </xdr:to>
    <xdr:sp macro="" textlink="">
      <xdr:nvSpPr>
        <xdr:cNvPr id="487" name="円/楕円 486"/>
        <xdr:cNvSpPr/>
      </xdr:nvSpPr>
      <xdr:spPr>
        <a:xfrm>
          <a:off x="7810500" y="165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169969</xdr:rowOff>
    </xdr:from>
    <xdr:ext cx="534377" cy="259045"/>
    <xdr:sp macro="" textlink="">
      <xdr:nvSpPr>
        <xdr:cNvPr id="488" name="テキスト ボックス 487"/>
        <xdr:cNvSpPr txBox="1"/>
      </xdr:nvSpPr>
      <xdr:spPr>
        <a:xfrm>
          <a:off x="7594111" y="166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106159</xdr:rowOff>
    </xdr:from>
    <xdr:to>
      <xdr:col>10</xdr:col>
      <xdr:colOff>155575</xdr:colOff>
      <xdr:row>97</xdr:row>
      <xdr:rowOff>36309</xdr:rowOff>
    </xdr:to>
    <xdr:sp macro="" textlink="">
      <xdr:nvSpPr>
        <xdr:cNvPr id="489" name="円/楕円 488"/>
        <xdr:cNvSpPr/>
      </xdr:nvSpPr>
      <xdr:spPr>
        <a:xfrm>
          <a:off x="6921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27436</xdr:rowOff>
    </xdr:from>
    <xdr:ext cx="534377" cy="259045"/>
    <xdr:sp macro="" textlink="">
      <xdr:nvSpPr>
        <xdr:cNvPr id="490" name="テキスト ボックス 489"/>
        <xdr:cNvSpPr txBox="1"/>
      </xdr:nvSpPr>
      <xdr:spPr>
        <a:xfrm>
          <a:off x="6705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114456</xdr:rowOff>
    </xdr:from>
    <xdr:to>
      <xdr:col>23</xdr:col>
      <xdr:colOff>517525</xdr:colOff>
      <xdr:row>38</xdr:row>
      <xdr:rowOff>142704</xdr:rowOff>
    </xdr:to>
    <xdr:cxnSp macro="">
      <xdr:nvCxnSpPr>
        <xdr:cNvPr id="522" name="直線コネクタ 521"/>
        <xdr:cNvCxnSpPr/>
      </xdr:nvCxnSpPr>
      <xdr:spPr>
        <a:xfrm>
          <a:off x="15481300" y="6629556"/>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93752</xdr:rowOff>
    </xdr:from>
    <xdr:to>
      <xdr:col>22</xdr:col>
      <xdr:colOff>365125</xdr:colOff>
      <xdr:row>38</xdr:row>
      <xdr:rowOff>114456</xdr:rowOff>
    </xdr:to>
    <xdr:cxnSp macro="">
      <xdr:nvCxnSpPr>
        <xdr:cNvPr id="525" name="直線コネクタ 524"/>
        <xdr:cNvCxnSpPr/>
      </xdr:nvCxnSpPr>
      <xdr:spPr>
        <a:xfrm>
          <a:off x="14592300" y="6608852"/>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21742</xdr:rowOff>
    </xdr:from>
    <xdr:to>
      <xdr:col>21</xdr:col>
      <xdr:colOff>161925</xdr:colOff>
      <xdr:row>38</xdr:row>
      <xdr:rowOff>93752</xdr:rowOff>
    </xdr:to>
    <xdr:cxnSp macro="">
      <xdr:nvCxnSpPr>
        <xdr:cNvPr id="528" name="直線コネクタ 527"/>
        <xdr:cNvCxnSpPr/>
      </xdr:nvCxnSpPr>
      <xdr:spPr>
        <a:xfrm>
          <a:off x="13703300" y="6536842"/>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21742</xdr:rowOff>
    </xdr:from>
    <xdr:to>
      <xdr:col>19</xdr:col>
      <xdr:colOff>644525</xdr:colOff>
      <xdr:row>38</xdr:row>
      <xdr:rowOff>68279</xdr:rowOff>
    </xdr:to>
    <xdr:cxnSp macro="">
      <xdr:nvCxnSpPr>
        <xdr:cNvPr id="531" name="直線コネクタ 530"/>
        <xdr:cNvCxnSpPr/>
      </xdr:nvCxnSpPr>
      <xdr:spPr>
        <a:xfrm flipV="1">
          <a:off x="12814300" y="6536842"/>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91904</xdr:rowOff>
    </xdr:from>
    <xdr:to>
      <xdr:col>23</xdr:col>
      <xdr:colOff>568325</xdr:colOff>
      <xdr:row>39</xdr:row>
      <xdr:rowOff>22054</xdr:rowOff>
    </xdr:to>
    <xdr:sp macro="" textlink="">
      <xdr:nvSpPr>
        <xdr:cNvPr id="541" name="円/楕円 540"/>
        <xdr:cNvSpPr/>
      </xdr:nvSpPr>
      <xdr:spPr>
        <a:xfrm>
          <a:off x="16268700" y="6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70331</xdr:rowOff>
    </xdr:from>
    <xdr:ext cx="534377" cy="259045"/>
    <xdr:sp macro="" textlink="">
      <xdr:nvSpPr>
        <xdr:cNvPr id="542" name="消防費該当値テキスト"/>
        <xdr:cNvSpPr txBox="1"/>
      </xdr:nvSpPr>
      <xdr:spPr>
        <a:xfrm>
          <a:off x="16370300" y="6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63656</xdr:rowOff>
    </xdr:from>
    <xdr:to>
      <xdr:col>22</xdr:col>
      <xdr:colOff>415925</xdr:colOff>
      <xdr:row>38</xdr:row>
      <xdr:rowOff>165256</xdr:rowOff>
    </xdr:to>
    <xdr:sp macro="" textlink="">
      <xdr:nvSpPr>
        <xdr:cNvPr id="543" name="円/楕円 542"/>
        <xdr:cNvSpPr/>
      </xdr:nvSpPr>
      <xdr:spPr>
        <a:xfrm>
          <a:off x="15430500" y="65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156383</xdr:rowOff>
    </xdr:from>
    <xdr:ext cx="534377" cy="259045"/>
    <xdr:sp macro="" textlink="">
      <xdr:nvSpPr>
        <xdr:cNvPr id="544" name="テキスト ボックス 543"/>
        <xdr:cNvSpPr txBox="1"/>
      </xdr:nvSpPr>
      <xdr:spPr>
        <a:xfrm>
          <a:off x="15214111" y="66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42952</xdr:rowOff>
    </xdr:from>
    <xdr:to>
      <xdr:col>21</xdr:col>
      <xdr:colOff>212725</xdr:colOff>
      <xdr:row>38</xdr:row>
      <xdr:rowOff>144552</xdr:rowOff>
    </xdr:to>
    <xdr:sp macro="" textlink="">
      <xdr:nvSpPr>
        <xdr:cNvPr id="545" name="円/楕円 544"/>
        <xdr:cNvSpPr/>
      </xdr:nvSpPr>
      <xdr:spPr>
        <a:xfrm>
          <a:off x="14541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135679</xdr:rowOff>
    </xdr:from>
    <xdr:ext cx="534377" cy="259045"/>
    <xdr:sp macro="" textlink="">
      <xdr:nvSpPr>
        <xdr:cNvPr id="546" name="テキスト ボックス 545"/>
        <xdr:cNvSpPr txBox="1"/>
      </xdr:nvSpPr>
      <xdr:spPr>
        <a:xfrm>
          <a:off x="14325111" y="66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142392</xdr:rowOff>
    </xdr:from>
    <xdr:to>
      <xdr:col>20</xdr:col>
      <xdr:colOff>9525</xdr:colOff>
      <xdr:row>38</xdr:row>
      <xdr:rowOff>72543</xdr:rowOff>
    </xdr:to>
    <xdr:sp macro="" textlink="">
      <xdr:nvSpPr>
        <xdr:cNvPr id="547" name="円/楕円 546"/>
        <xdr:cNvSpPr/>
      </xdr:nvSpPr>
      <xdr:spPr>
        <a:xfrm>
          <a:off x="13652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89069</xdr:rowOff>
    </xdr:from>
    <xdr:ext cx="534377" cy="259045"/>
    <xdr:sp macro="" textlink="">
      <xdr:nvSpPr>
        <xdr:cNvPr id="548" name="テキスト ボックス 547"/>
        <xdr:cNvSpPr txBox="1"/>
      </xdr:nvSpPr>
      <xdr:spPr>
        <a:xfrm>
          <a:off x="13436111" y="62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17479</xdr:rowOff>
    </xdr:from>
    <xdr:to>
      <xdr:col>18</xdr:col>
      <xdr:colOff>492125</xdr:colOff>
      <xdr:row>38</xdr:row>
      <xdr:rowOff>119079</xdr:rowOff>
    </xdr:to>
    <xdr:sp macro="" textlink="">
      <xdr:nvSpPr>
        <xdr:cNvPr id="549" name="円/楕円 548"/>
        <xdr:cNvSpPr/>
      </xdr:nvSpPr>
      <xdr:spPr>
        <a:xfrm>
          <a:off x="12763500" y="65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135606</xdr:rowOff>
    </xdr:from>
    <xdr:ext cx="534377" cy="259045"/>
    <xdr:sp macro="" textlink="">
      <xdr:nvSpPr>
        <xdr:cNvPr id="550" name="テキスト ボックス 549"/>
        <xdr:cNvSpPr txBox="1"/>
      </xdr:nvSpPr>
      <xdr:spPr>
        <a:xfrm>
          <a:off x="12547111" y="63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167577</xdr:rowOff>
    </xdr:from>
    <xdr:to>
      <xdr:col>23</xdr:col>
      <xdr:colOff>517525</xdr:colOff>
      <xdr:row>59</xdr:row>
      <xdr:rowOff>80276</xdr:rowOff>
    </xdr:to>
    <xdr:cxnSp macro="">
      <xdr:nvCxnSpPr>
        <xdr:cNvPr id="580" name="直線コネクタ 579"/>
        <xdr:cNvCxnSpPr/>
      </xdr:nvCxnSpPr>
      <xdr:spPr>
        <a:xfrm flipV="1">
          <a:off x="15481300" y="10111677"/>
          <a:ext cx="8382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42520</xdr:rowOff>
    </xdr:from>
    <xdr:to>
      <xdr:col>22</xdr:col>
      <xdr:colOff>365125</xdr:colOff>
      <xdr:row>59</xdr:row>
      <xdr:rowOff>80276</xdr:rowOff>
    </xdr:to>
    <xdr:cxnSp macro="">
      <xdr:nvCxnSpPr>
        <xdr:cNvPr id="583" name="直線コネクタ 582"/>
        <xdr:cNvCxnSpPr/>
      </xdr:nvCxnSpPr>
      <xdr:spPr>
        <a:xfrm>
          <a:off x="14592300" y="9986620"/>
          <a:ext cx="889000" cy="2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42520</xdr:rowOff>
    </xdr:from>
    <xdr:to>
      <xdr:col>21</xdr:col>
      <xdr:colOff>161925</xdr:colOff>
      <xdr:row>58</xdr:row>
      <xdr:rowOff>48996</xdr:rowOff>
    </xdr:to>
    <xdr:cxnSp macro="">
      <xdr:nvCxnSpPr>
        <xdr:cNvPr id="586" name="直線コネクタ 585"/>
        <xdr:cNvCxnSpPr/>
      </xdr:nvCxnSpPr>
      <xdr:spPr>
        <a:xfrm flipV="1">
          <a:off x="13703300" y="9986620"/>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48996</xdr:rowOff>
    </xdr:from>
    <xdr:to>
      <xdr:col>19</xdr:col>
      <xdr:colOff>644525</xdr:colOff>
      <xdr:row>58</xdr:row>
      <xdr:rowOff>115316</xdr:rowOff>
    </xdr:to>
    <xdr:cxnSp macro="">
      <xdr:nvCxnSpPr>
        <xdr:cNvPr id="589" name="直線コネクタ 588"/>
        <xdr:cNvCxnSpPr/>
      </xdr:nvCxnSpPr>
      <xdr:spPr>
        <a:xfrm flipV="1">
          <a:off x="12814300" y="9993096"/>
          <a:ext cx="889000" cy="6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116777</xdr:rowOff>
    </xdr:from>
    <xdr:to>
      <xdr:col>23</xdr:col>
      <xdr:colOff>568325</xdr:colOff>
      <xdr:row>59</xdr:row>
      <xdr:rowOff>46927</xdr:rowOff>
    </xdr:to>
    <xdr:sp macro="" textlink="">
      <xdr:nvSpPr>
        <xdr:cNvPr id="599" name="円/楕円 598"/>
        <xdr:cNvSpPr/>
      </xdr:nvSpPr>
      <xdr:spPr>
        <a:xfrm>
          <a:off x="16268700" y="100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31704</xdr:rowOff>
    </xdr:from>
    <xdr:ext cx="534377" cy="259045"/>
    <xdr:sp macro="" textlink="">
      <xdr:nvSpPr>
        <xdr:cNvPr id="600" name="教育費該当値テキスト"/>
        <xdr:cNvSpPr txBox="1"/>
      </xdr:nvSpPr>
      <xdr:spPr>
        <a:xfrm>
          <a:off x="16370300" y="99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33,805</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29476</xdr:rowOff>
    </xdr:from>
    <xdr:to>
      <xdr:col>22</xdr:col>
      <xdr:colOff>415925</xdr:colOff>
      <xdr:row>59</xdr:row>
      <xdr:rowOff>131076</xdr:rowOff>
    </xdr:to>
    <xdr:sp macro="" textlink="">
      <xdr:nvSpPr>
        <xdr:cNvPr id="601" name="円/楕円 600"/>
        <xdr:cNvSpPr/>
      </xdr:nvSpPr>
      <xdr:spPr>
        <a:xfrm>
          <a:off x="15430500" y="101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122203</xdr:rowOff>
    </xdr:from>
    <xdr:ext cx="534377" cy="259045"/>
    <xdr:sp macro="" textlink="">
      <xdr:nvSpPr>
        <xdr:cNvPr id="602" name="テキスト ボックス 601"/>
        <xdr:cNvSpPr txBox="1"/>
      </xdr:nvSpPr>
      <xdr:spPr>
        <a:xfrm>
          <a:off x="15214111" y="102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163170</xdr:rowOff>
    </xdr:from>
    <xdr:to>
      <xdr:col>21</xdr:col>
      <xdr:colOff>212725</xdr:colOff>
      <xdr:row>58</xdr:row>
      <xdr:rowOff>93320</xdr:rowOff>
    </xdr:to>
    <xdr:sp macro="" textlink="">
      <xdr:nvSpPr>
        <xdr:cNvPr id="603" name="円/楕円 602"/>
        <xdr:cNvSpPr/>
      </xdr:nvSpPr>
      <xdr:spPr>
        <a:xfrm>
          <a:off x="14541500" y="99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84447</xdr:rowOff>
    </xdr:from>
    <xdr:ext cx="534377" cy="259045"/>
    <xdr:sp macro="" textlink="">
      <xdr:nvSpPr>
        <xdr:cNvPr id="604" name="テキスト ボックス 603"/>
        <xdr:cNvSpPr txBox="1"/>
      </xdr:nvSpPr>
      <xdr:spPr>
        <a:xfrm>
          <a:off x="14325111" y="100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169646</xdr:rowOff>
    </xdr:from>
    <xdr:to>
      <xdr:col>20</xdr:col>
      <xdr:colOff>9525</xdr:colOff>
      <xdr:row>58</xdr:row>
      <xdr:rowOff>99796</xdr:rowOff>
    </xdr:to>
    <xdr:sp macro="" textlink="">
      <xdr:nvSpPr>
        <xdr:cNvPr id="605" name="円/楕円 604"/>
        <xdr:cNvSpPr/>
      </xdr:nvSpPr>
      <xdr:spPr>
        <a:xfrm>
          <a:off x="13652500" y="99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90923</xdr:rowOff>
    </xdr:from>
    <xdr:ext cx="534377" cy="259045"/>
    <xdr:sp macro="" textlink="">
      <xdr:nvSpPr>
        <xdr:cNvPr id="606" name="テキスト ボックス 605"/>
        <xdr:cNvSpPr txBox="1"/>
      </xdr:nvSpPr>
      <xdr:spPr>
        <a:xfrm>
          <a:off x="13436111" y="100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64516</xdr:rowOff>
    </xdr:from>
    <xdr:to>
      <xdr:col>18</xdr:col>
      <xdr:colOff>492125</xdr:colOff>
      <xdr:row>58</xdr:row>
      <xdr:rowOff>166116</xdr:rowOff>
    </xdr:to>
    <xdr:sp macro="" textlink="">
      <xdr:nvSpPr>
        <xdr:cNvPr id="607" name="円/楕円 606"/>
        <xdr:cNvSpPr/>
      </xdr:nvSpPr>
      <xdr:spPr>
        <a:xfrm>
          <a:off x="12763500" y="100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157243</xdr:rowOff>
    </xdr:from>
    <xdr:ext cx="534377" cy="259045"/>
    <xdr:sp macro="" textlink="">
      <xdr:nvSpPr>
        <xdr:cNvPr id="608" name="テキスト ボックス 607"/>
        <xdr:cNvSpPr txBox="1"/>
      </xdr:nvSpPr>
      <xdr:spPr>
        <a:xfrm>
          <a:off x="12547111" y="101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15112</xdr:rowOff>
    </xdr:from>
    <xdr:to>
      <xdr:col>23</xdr:col>
      <xdr:colOff>517525</xdr:colOff>
      <xdr:row>79</xdr:row>
      <xdr:rowOff>40030</xdr:rowOff>
    </xdr:to>
    <xdr:cxnSp macro="">
      <xdr:nvCxnSpPr>
        <xdr:cNvPr id="637" name="直線コネクタ 636"/>
        <xdr:cNvCxnSpPr/>
      </xdr:nvCxnSpPr>
      <xdr:spPr>
        <a:xfrm flipV="1">
          <a:off x="15481300" y="13559662"/>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130708</xdr:rowOff>
    </xdr:from>
    <xdr:to>
      <xdr:col>22</xdr:col>
      <xdr:colOff>365125</xdr:colOff>
      <xdr:row>79</xdr:row>
      <xdr:rowOff>40030</xdr:rowOff>
    </xdr:to>
    <xdr:cxnSp macro="">
      <xdr:nvCxnSpPr>
        <xdr:cNvPr id="640" name="直線コネクタ 639"/>
        <xdr:cNvCxnSpPr/>
      </xdr:nvCxnSpPr>
      <xdr:spPr>
        <a:xfrm>
          <a:off x="14592300" y="13503808"/>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130708</xdr:rowOff>
    </xdr:from>
    <xdr:to>
      <xdr:col>21</xdr:col>
      <xdr:colOff>161925</xdr:colOff>
      <xdr:row>78</xdr:row>
      <xdr:rowOff>142748</xdr:rowOff>
    </xdr:to>
    <xdr:cxnSp macro="">
      <xdr:nvCxnSpPr>
        <xdr:cNvPr id="643" name="直線コネクタ 642"/>
        <xdr:cNvCxnSpPr/>
      </xdr:nvCxnSpPr>
      <xdr:spPr>
        <a:xfrm flipV="1">
          <a:off x="13703300" y="13503808"/>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69062</xdr:rowOff>
    </xdr:from>
    <xdr:to>
      <xdr:col>19</xdr:col>
      <xdr:colOff>644525</xdr:colOff>
      <xdr:row>78</xdr:row>
      <xdr:rowOff>142748</xdr:rowOff>
    </xdr:to>
    <xdr:cxnSp macro="">
      <xdr:nvCxnSpPr>
        <xdr:cNvPr id="646" name="直線コネクタ 645"/>
        <xdr:cNvCxnSpPr/>
      </xdr:nvCxnSpPr>
      <xdr:spPr>
        <a:xfrm>
          <a:off x="12814300" y="13442162"/>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135762</xdr:rowOff>
    </xdr:from>
    <xdr:to>
      <xdr:col>23</xdr:col>
      <xdr:colOff>568325</xdr:colOff>
      <xdr:row>79</xdr:row>
      <xdr:rowOff>65912</xdr:rowOff>
    </xdr:to>
    <xdr:sp macro="" textlink="">
      <xdr:nvSpPr>
        <xdr:cNvPr id="656" name="円/楕円 655"/>
        <xdr:cNvSpPr/>
      </xdr:nvSpPr>
      <xdr:spPr>
        <a:xfrm>
          <a:off x="162687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70755</xdr:rowOff>
    </xdr:from>
    <xdr:ext cx="378565" cy="259045"/>
    <xdr:sp macro="" textlink="">
      <xdr:nvSpPr>
        <xdr:cNvPr id="657" name="災害復旧費該当値テキスト"/>
        <xdr:cNvSpPr txBox="1"/>
      </xdr:nvSpPr>
      <xdr:spPr>
        <a:xfrm>
          <a:off x="16370300" y="13443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160680</xdr:rowOff>
    </xdr:from>
    <xdr:to>
      <xdr:col>22</xdr:col>
      <xdr:colOff>415925</xdr:colOff>
      <xdr:row>79</xdr:row>
      <xdr:rowOff>90830</xdr:rowOff>
    </xdr:to>
    <xdr:sp macro="" textlink="">
      <xdr:nvSpPr>
        <xdr:cNvPr id="658" name="円/楕円 657"/>
        <xdr:cNvSpPr/>
      </xdr:nvSpPr>
      <xdr:spPr>
        <a:xfrm>
          <a:off x="15430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81957</xdr:rowOff>
    </xdr:from>
    <xdr:ext cx="313932" cy="259045"/>
    <xdr:sp macro="" textlink="">
      <xdr:nvSpPr>
        <xdr:cNvPr id="659" name="テキスト ボックス 658"/>
        <xdr:cNvSpPr txBox="1"/>
      </xdr:nvSpPr>
      <xdr:spPr>
        <a:xfrm>
          <a:off x="15324333" y="136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79908</xdr:rowOff>
    </xdr:from>
    <xdr:to>
      <xdr:col>21</xdr:col>
      <xdr:colOff>212725</xdr:colOff>
      <xdr:row>79</xdr:row>
      <xdr:rowOff>10058</xdr:rowOff>
    </xdr:to>
    <xdr:sp macro="" textlink="">
      <xdr:nvSpPr>
        <xdr:cNvPr id="660" name="円/楕円 659"/>
        <xdr:cNvSpPr/>
      </xdr:nvSpPr>
      <xdr:spPr>
        <a:xfrm>
          <a:off x="14541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1185</xdr:rowOff>
    </xdr:from>
    <xdr:ext cx="469744" cy="259045"/>
    <xdr:sp macro="" textlink="">
      <xdr:nvSpPr>
        <xdr:cNvPr id="661" name="テキスト ボックス 660"/>
        <xdr:cNvSpPr txBox="1"/>
      </xdr:nvSpPr>
      <xdr:spPr>
        <a:xfrm>
          <a:off x="14357427" y="135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91948</xdr:rowOff>
    </xdr:from>
    <xdr:to>
      <xdr:col>20</xdr:col>
      <xdr:colOff>9525</xdr:colOff>
      <xdr:row>79</xdr:row>
      <xdr:rowOff>22098</xdr:rowOff>
    </xdr:to>
    <xdr:sp macro="" textlink="">
      <xdr:nvSpPr>
        <xdr:cNvPr id="662" name="円/楕円 661"/>
        <xdr:cNvSpPr/>
      </xdr:nvSpPr>
      <xdr:spPr>
        <a:xfrm>
          <a:off x="13652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13225</xdr:rowOff>
    </xdr:from>
    <xdr:ext cx="378565" cy="259045"/>
    <xdr:sp macro="" textlink="">
      <xdr:nvSpPr>
        <xdr:cNvPr id="663" name="テキスト ボックス 662"/>
        <xdr:cNvSpPr txBox="1"/>
      </xdr:nvSpPr>
      <xdr:spPr>
        <a:xfrm>
          <a:off x="13514017" y="13557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18262</xdr:rowOff>
    </xdr:from>
    <xdr:to>
      <xdr:col>18</xdr:col>
      <xdr:colOff>492125</xdr:colOff>
      <xdr:row>78</xdr:row>
      <xdr:rowOff>119862</xdr:rowOff>
    </xdr:to>
    <xdr:sp macro="" textlink="">
      <xdr:nvSpPr>
        <xdr:cNvPr id="664" name="円/楕円 663"/>
        <xdr:cNvSpPr/>
      </xdr:nvSpPr>
      <xdr:spPr>
        <a:xfrm>
          <a:off x="12763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110989</xdr:rowOff>
    </xdr:from>
    <xdr:ext cx="469744" cy="259045"/>
    <xdr:sp macro="" textlink="">
      <xdr:nvSpPr>
        <xdr:cNvPr id="665" name="テキスト ボックス 664"/>
        <xdr:cNvSpPr txBox="1"/>
      </xdr:nvSpPr>
      <xdr:spPr>
        <a:xfrm>
          <a:off x="12579427"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53420</xdr:rowOff>
    </xdr:from>
    <xdr:to>
      <xdr:col>23</xdr:col>
      <xdr:colOff>517525</xdr:colOff>
      <xdr:row>96</xdr:row>
      <xdr:rowOff>87252</xdr:rowOff>
    </xdr:to>
    <xdr:cxnSp macro="">
      <xdr:nvCxnSpPr>
        <xdr:cNvPr id="696" name="直線コネクタ 695"/>
        <xdr:cNvCxnSpPr/>
      </xdr:nvCxnSpPr>
      <xdr:spPr>
        <a:xfrm>
          <a:off x="15481300" y="16512620"/>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53420</xdr:rowOff>
    </xdr:from>
    <xdr:to>
      <xdr:col>22</xdr:col>
      <xdr:colOff>365125</xdr:colOff>
      <xdr:row>96</xdr:row>
      <xdr:rowOff>57142</xdr:rowOff>
    </xdr:to>
    <xdr:cxnSp macro="">
      <xdr:nvCxnSpPr>
        <xdr:cNvPr id="699" name="直線コネクタ 698"/>
        <xdr:cNvCxnSpPr/>
      </xdr:nvCxnSpPr>
      <xdr:spPr>
        <a:xfrm flipV="1">
          <a:off x="14592300" y="1651262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52211</xdr:rowOff>
    </xdr:from>
    <xdr:to>
      <xdr:col>21</xdr:col>
      <xdr:colOff>161925</xdr:colOff>
      <xdr:row>96</xdr:row>
      <xdr:rowOff>57142</xdr:rowOff>
    </xdr:to>
    <xdr:cxnSp macro="">
      <xdr:nvCxnSpPr>
        <xdr:cNvPr id="702" name="直線コネクタ 701"/>
        <xdr:cNvCxnSpPr/>
      </xdr:nvCxnSpPr>
      <xdr:spPr>
        <a:xfrm>
          <a:off x="13703300" y="16511411"/>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34871</xdr:rowOff>
    </xdr:from>
    <xdr:to>
      <xdr:col>19</xdr:col>
      <xdr:colOff>644525</xdr:colOff>
      <xdr:row>96</xdr:row>
      <xdr:rowOff>52211</xdr:rowOff>
    </xdr:to>
    <xdr:cxnSp macro="">
      <xdr:nvCxnSpPr>
        <xdr:cNvPr id="705" name="直線コネクタ 704"/>
        <xdr:cNvCxnSpPr/>
      </xdr:nvCxnSpPr>
      <xdr:spPr>
        <a:xfrm>
          <a:off x="12814300" y="16494071"/>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36452</xdr:rowOff>
    </xdr:from>
    <xdr:to>
      <xdr:col>23</xdr:col>
      <xdr:colOff>568325</xdr:colOff>
      <xdr:row>96</xdr:row>
      <xdr:rowOff>138052</xdr:rowOff>
    </xdr:to>
    <xdr:sp macro="" textlink="">
      <xdr:nvSpPr>
        <xdr:cNvPr id="715" name="円/楕円 714"/>
        <xdr:cNvSpPr/>
      </xdr:nvSpPr>
      <xdr:spPr>
        <a:xfrm>
          <a:off x="162687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59329</xdr:rowOff>
    </xdr:from>
    <xdr:ext cx="534377" cy="259045"/>
    <xdr:sp macro="" textlink="">
      <xdr:nvSpPr>
        <xdr:cNvPr id="716" name="公債費該当値テキスト"/>
        <xdr:cNvSpPr txBox="1"/>
      </xdr:nvSpPr>
      <xdr:spPr>
        <a:xfrm>
          <a:off x="16370300" y="163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2620</xdr:rowOff>
    </xdr:from>
    <xdr:to>
      <xdr:col>22</xdr:col>
      <xdr:colOff>415925</xdr:colOff>
      <xdr:row>96</xdr:row>
      <xdr:rowOff>104220</xdr:rowOff>
    </xdr:to>
    <xdr:sp macro="" textlink="">
      <xdr:nvSpPr>
        <xdr:cNvPr id="717" name="円/楕円 716"/>
        <xdr:cNvSpPr/>
      </xdr:nvSpPr>
      <xdr:spPr>
        <a:xfrm>
          <a:off x="15430500" y="164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120747</xdr:rowOff>
    </xdr:from>
    <xdr:ext cx="534377" cy="259045"/>
    <xdr:sp macro="" textlink="">
      <xdr:nvSpPr>
        <xdr:cNvPr id="718" name="テキスト ボックス 717"/>
        <xdr:cNvSpPr txBox="1"/>
      </xdr:nvSpPr>
      <xdr:spPr>
        <a:xfrm>
          <a:off x="15214111" y="162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6342</xdr:rowOff>
    </xdr:from>
    <xdr:to>
      <xdr:col>21</xdr:col>
      <xdr:colOff>212725</xdr:colOff>
      <xdr:row>96</xdr:row>
      <xdr:rowOff>107942</xdr:rowOff>
    </xdr:to>
    <xdr:sp macro="" textlink="">
      <xdr:nvSpPr>
        <xdr:cNvPr id="719" name="円/楕円 718"/>
        <xdr:cNvSpPr/>
      </xdr:nvSpPr>
      <xdr:spPr>
        <a:xfrm>
          <a:off x="14541500" y="164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99069</xdr:rowOff>
    </xdr:from>
    <xdr:ext cx="534377" cy="259045"/>
    <xdr:sp macro="" textlink="">
      <xdr:nvSpPr>
        <xdr:cNvPr id="720" name="テキスト ボックス 719"/>
        <xdr:cNvSpPr txBox="1"/>
      </xdr:nvSpPr>
      <xdr:spPr>
        <a:xfrm>
          <a:off x="14325111" y="165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1411</xdr:rowOff>
    </xdr:from>
    <xdr:to>
      <xdr:col>20</xdr:col>
      <xdr:colOff>9525</xdr:colOff>
      <xdr:row>96</xdr:row>
      <xdr:rowOff>103011</xdr:rowOff>
    </xdr:to>
    <xdr:sp macro="" textlink="">
      <xdr:nvSpPr>
        <xdr:cNvPr id="721" name="円/楕円 720"/>
        <xdr:cNvSpPr/>
      </xdr:nvSpPr>
      <xdr:spPr>
        <a:xfrm>
          <a:off x="13652500" y="164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94138</xdr:rowOff>
    </xdr:from>
    <xdr:ext cx="534377" cy="259045"/>
    <xdr:sp macro="" textlink="">
      <xdr:nvSpPr>
        <xdr:cNvPr id="722" name="テキスト ボックス 721"/>
        <xdr:cNvSpPr txBox="1"/>
      </xdr:nvSpPr>
      <xdr:spPr>
        <a:xfrm>
          <a:off x="13436111" y="1655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155521</xdr:rowOff>
    </xdr:from>
    <xdr:to>
      <xdr:col>18</xdr:col>
      <xdr:colOff>492125</xdr:colOff>
      <xdr:row>96</xdr:row>
      <xdr:rowOff>85671</xdr:rowOff>
    </xdr:to>
    <xdr:sp macro="" textlink="">
      <xdr:nvSpPr>
        <xdr:cNvPr id="723" name="円/楕円 722"/>
        <xdr:cNvSpPr/>
      </xdr:nvSpPr>
      <xdr:spPr>
        <a:xfrm>
          <a:off x="12763500" y="164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76798</xdr:rowOff>
    </xdr:from>
    <xdr:ext cx="534377" cy="259045"/>
    <xdr:sp macro="" textlink="">
      <xdr:nvSpPr>
        <xdr:cNvPr id="724" name="テキスト ボックス 723"/>
        <xdr:cNvSpPr txBox="1"/>
      </xdr:nvSpPr>
      <xdr:spPr>
        <a:xfrm>
          <a:off x="12547111" y="165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類似団体内順位では、議会費・民生費・農林水産業費・商工費・土木費・公債費等は高く、総務費はほぼ中間に位置し、衛生費・消防費・教育費が低くなっています。民生費は、保育園等の施設給付費、障害者介護給付費・国保特別会計繰出金等の経常経費に加え、私立保育園への建設費補助金等によるものです。少子化対策・高齢化により民生費は決算全体の３分の１以上を占め、更に増加していくことは確実な状況です。農林水産業費は、養鶏場の施設改修やトマト栽培用のビニールハウス等の施設整備に対する補助金及び地元産品のブランド化事業等により５５</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６％の大幅な増加となりました。土木費においても、都市再生整備計画事業の本格着手・パークゴルフ場や防災公園用地購入等普通建設事業の積極的な取り組みにより、３９</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８％の大きな伸びとなりました。商工費は、高校跡地への企業誘致のための造成や戦争遺産の保存整備事業の終了により減少しました。消防費は一部事務組合負担金や地震等による大規模災害に備えるための安心・安全まちづくり事業費の減少により、県平均も下回っています。教育費は、新図書館開館・中央体育館耐震補強事業等により２４</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４％伸びていますが、全国平均や県平均を大きく下回っています。衛生費は、ごみ処理焼却施設更新に伴う公債費により増加していますが低コスト</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維持しています。総務費は、近年大きな増減もなくほぼ一定しており県平均を下回っていますが、今後も同程度の水準が続くものと思われます。現状を踏まえ、今後本町としてどの分野に注力していくべきか改めて検証し、限られた予算を有効に使い、住民満足度を一層高めるため全庁一体的な取り組みを進めていきます。</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分母となる標準財政規模は、地方消費税交付金及び普通交付税の伸びにより１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８％拡大しました。また、町税等の増収により財政調整基金を取り崩すことなく約７６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０００千円積み立てることができたため、財政調整基金残高比率は、０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９４％、実質単年度収支比率は１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３８％それぞれ上昇しました。一方、実質収支額比率は、減債基金も含め財政調整用基金を取り崩さなかったことにより、実質収支額が１８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２％減少したため０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０％低下しましたが、一般的に望ましいとされる３％程度は維持できました。実質単年度収支比率が３年連続赤字となっておりその解消に向け、収納率の更なる向上や新たな自主財源の確保に取り組み、基金に依存しない財政運営に努めていきます。</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本町では、一般会計・公営企業会計・公営事業会計の全会計において歳入・歳出額が同額または黒字を確保していますが、全体の比率としては昨年度から０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４４％低下しました。</a:t>
          </a:r>
          <a:endParaRPr lang="ja-JP" altLang="ja-JP" sz="1100">
            <a:effectLst/>
          </a:endParaRPr>
        </a:p>
        <a:p>
          <a:r>
            <a:rPr kumimoji="1" lang="ja-JP" altLang="ja-JP" sz="1100">
              <a:solidFill>
                <a:schemeClr val="dk1"/>
              </a:solidFill>
              <a:effectLst/>
              <a:latin typeface="+mn-lt"/>
              <a:ea typeface="+mn-ea"/>
              <a:cs typeface="+mn-cs"/>
            </a:rPr>
            <a:t>　水道事業会計は、流動負債の減少により剰余額が増加し比率が年々伸びています。</a:t>
          </a:r>
          <a:endParaRPr lang="ja-JP" altLang="ja-JP" sz="1100">
            <a:effectLst/>
          </a:endParaRPr>
        </a:p>
        <a:p>
          <a:r>
            <a:rPr kumimoji="1" lang="ja-JP" altLang="ja-JP" sz="1100">
              <a:solidFill>
                <a:schemeClr val="dk1"/>
              </a:solidFill>
              <a:effectLst/>
              <a:latin typeface="+mn-lt"/>
              <a:ea typeface="+mn-ea"/>
              <a:cs typeface="+mn-cs"/>
            </a:rPr>
            <a:t>　一般会計は比率の維持よりも財政調整用基金残高の維持を優先させたことにより０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７０％、介護保険特別会計（保険事業勘定）は給付費の増加や基金の積立により０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４３％それぞれ減少しました。</a:t>
          </a:r>
          <a:endParaRPr lang="ja-JP" altLang="ja-JP" sz="1100">
            <a:effectLst/>
          </a:endParaRPr>
        </a:p>
        <a:p>
          <a:r>
            <a:rPr kumimoji="1" lang="ja-JP" altLang="ja-JP" sz="1100">
              <a:solidFill>
                <a:schemeClr val="dk1"/>
              </a:solidFill>
              <a:effectLst/>
              <a:latin typeface="+mn-lt"/>
              <a:ea typeface="+mn-ea"/>
              <a:cs typeface="+mn-cs"/>
            </a:rPr>
            <a:t>　国民健康保険特別会計は財源不足により基金を繰り入れたことにより０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１２％、後期高齢者医療特別会計は翌年度に支払う保険料収入の伸びにより０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０１％それぞれ増加しており、その他の会計は実質収支がありません。</a:t>
          </a:r>
          <a:endParaRPr lang="ja-JP" altLang="ja-JP" sz="1100">
            <a:effectLst/>
          </a:endParaRPr>
        </a:p>
        <a:p>
          <a:r>
            <a:rPr kumimoji="1" lang="ja-JP" altLang="ja-JP" sz="1100">
              <a:solidFill>
                <a:schemeClr val="dk1"/>
              </a:solidFill>
              <a:effectLst/>
              <a:latin typeface="+mn-lt"/>
              <a:ea typeface="+mn-ea"/>
              <a:cs typeface="+mn-cs"/>
            </a:rPr>
            <a:t>　人口減少や高齢化により自主財源である町税、保険料及び使用料の伸びは期待できないため、収納対策について一段と取り組みを強化するとともに、経費の見直しを進め持続可能な財政基盤の確立を図ります。</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実質公債費比率の分子全体としては、１０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４％と大幅に減少したことに加え、分母となる標準財政規模も拡大したことから単年度比率で１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１％低下し３ヶ年平均も０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５％改善しました。</a:t>
          </a:r>
          <a:endParaRPr lang="ja-JP" altLang="ja-JP" sz="1100">
            <a:effectLst/>
          </a:endParaRPr>
        </a:p>
        <a:p>
          <a:r>
            <a:rPr kumimoji="1" lang="ja-JP" altLang="ja-JP" sz="1100">
              <a:solidFill>
                <a:schemeClr val="dk1"/>
              </a:solidFill>
              <a:effectLst/>
              <a:latin typeface="+mn-lt"/>
              <a:ea typeface="+mn-ea"/>
              <a:cs typeface="+mn-cs"/>
            </a:rPr>
            <a:t>　元利償還金は、減税補てん債等の償還終了により６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３％減少しました。公営企業債の元利償還金に対する繰入金は、公共下水道事業における繰出基準額が増加したため６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０％伸びました。組合等が起こした地方債の元利償還金に対する負担金等は、一部事務組合における施設更新事業の元金償還が一部始まったことにより４５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５％の大幅な伸びとなりました。算入公債費等は、増え続ける臨時財政対策債等の償還により０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９％の微増となりました。</a:t>
          </a:r>
          <a:endParaRPr lang="ja-JP" altLang="ja-JP" sz="1100">
            <a:effectLst/>
          </a:endParaRPr>
        </a:p>
        <a:p>
          <a:r>
            <a:rPr kumimoji="1" lang="ja-JP" altLang="ja-JP" sz="1100">
              <a:solidFill>
                <a:schemeClr val="dk1"/>
              </a:solidFill>
              <a:effectLst/>
              <a:latin typeface="+mn-lt"/>
              <a:ea typeface="+mn-ea"/>
              <a:cs typeface="+mn-cs"/>
            </a:rPr>
            <a:t>　起債残高の増加や一部事務組合における施設改築により、元利償還金は増加が見込まれるため、</a:t>
          </a:r>
          <a:r>
            <a:rPr lang="ja-JP" altLang="ja-JP" sz="1100" b="0" i="0" baseline="0">
              <a:solidFill>
                <a:schemeClr val="dk1"/>
              </a:solidFill>
              <a:effectLst/>
              <a:latin typeface="+mn-lt"/>
              <a:ea typeface="+mn-ea"/>
              <a:cs typeface="+mn-cs"/>
            </a:rPr>
            <a:t>交付税算入のある有利な起債の活用や新規発行の抑制により、比率の上昇につながらないよう現在の水準を維持していきます。</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４％の微減となりました。暘谷駅周辺整備事業の本格着手等により一般会計等に係る地方債現在高が３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８％、またごみ処理焼却施設の更新により組合等負担等見込額が１．０％それぞれ増加しましたが、公営企業債残高の減少による公営企業債等繰入見込額が３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４％、支給率の見直しや積立金の増加による退職手当負担見込額が３３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０％とそれぞれ減少しました。</a:t>
          </a:r>
          <a:endParaRPr lang="ja-JP" altLang="ja-JP" sz="1100">
            <a:effectLst/>
          </a:endParaRPr>
        </a:p>
        <a:p>
          <a:r>
            <a:rPr kumimoji="1" lang="ja-JP" altLang="ja-JP" sz="1100">
              <a:solidFill>
                <a:schemeClr val="dk1"/>
              </a:solidFill>
              <a:effectLst/>
              <a:latin typeface="+mn-lt"/>
              <a:ea typeface="+mn-ea"/>
              <a:cs typeface="+mn-cs"/>
            </a:rPr>
            <a:t>　充当可能財源等は、０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３％の微増となりました。町税等の増収により財政調整基金及び減債基金残高が合計で約１５０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０００千円積み立てたことにより充当可能基金が２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増加しましたが、充当可能特定歳入は、地域総合整備資金貸付事業債の残高減少、基準財政需要額算入見込額は、地域総合整備事業債の償還終了等によりそれぞれ減少しました。これらにより将来負担比率の分子は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９％減少となり、将来負担比率は２年連続の改善となりました。</a:t>
          </a:r>
          <a:endParaRPr lang="ja-JP" altLang="ja-JP" sz="1100">
            <a:effectLst/>
          </a:endParaRPr>
        </a:p>
        <a:p>
          <a:r>
            <a:rPr kumimoji="1" lang="ja-JP" altLang="ja-JP" sz="1100">
              <a:solidFill>
                <a:schemeClr val="dk1"/>
              </a:solidFill>
              <a:effectLst/>
              <a:latin typeface="+mn-lt"/>
              <a:ea typeface="+mn-ea"/>
              <a:cs typeface="+mn-cs"/>
            </a:rPr>
            <a:t>　大型公共事業が控えているため、</a:t>
          </a:r>
          <a:r>
            <a:rPr lang="ja-JP" altLang="ja-JP" sz="1100" b="0" i="0" baseline="0">
              <a:solidFill>
                <a:schemeClr val="dk1"/>
              </a:solidFill>
              <a:effectLst/>
              <a:latin typeface="+mn-lt"/>
              <a:ea typeface="+mn-ea"/>
              <a:cs typeface="+mn-cs"/>
            </a:rPr>
            <a:t>公営企業も含め、地方債残高には細心の注意を払うとともに、基金の積み増し及び将来世代への過度な負担とならないようプライマリーバランスを考慮した財政運営に努め、</a:t>
          </a:r>
          <a:r>
            <a:rPr lang="ja-JP" altLang="ja-JP" sz="1100">
              <a:solidFill>
                <a:schemeClr val="dk1"/>
              </a:solidFill>
              <a:effectLst/>
              <a:latin typeface="+mn-lt"/>
              <a:ea typeface="+mn-ea"/>
              <a:cs typeface="+mn-cs"/>
            </a:rPr>
            <a:t>比率の改善を図っていきます。</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10461216</v>
      </c>
      <c r="BO4" s="409"/>
      <c r="BP4" s="409"/>
      <c r="BQ4" s="409"/>
      <c r="BR4" s="409"/>
      <c r="BS4" s="409"/>
      <c r="BT4" s="409"/>
      <c r="BU4" s="410"/>
      <c r="BV4" s="408">
        <v>9553079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2.8</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10260947</v>
      </c>
      <c r="BO5" s="414"/>
      <c r="BP5" s="414"/>
      <c r="BQ5" s="414"/>
      <c r="BR5" s="414"/>
      <c r="BS5" s="414"/>
      <c r="BT5" s="414"/>
      <c r="BU5" s="415"/>
      <c r="BV5" s="413">
        <v>9207142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90.7</v>
      </c>
      <c r="CU5" s="384"/>
      <c r="CV5" s="384"/>
      <c r="CW5" s="384"/>
      <c r="CX5" s="384"/>
      <c r="CY5" s="384"/>
      <c r="CZ5" s="384"/>
      <c r="DA5" s="385"/>
      <c r="DB5" s="383">
        <v>92.1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200269</v>
      </c>
      <c r="BO6" s="414"/>
      <c r="BP6" s="414"/>
      <c r="BQ6" s="414"/>
      <c r="BR6" s="414"/>
      <c r="BS6" s="414"/>
      <c r="BT6" s="414"/>
      <c r="BU6" s="415"/>
      <c r="BV6" s="413">
        <v>345937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97</v>
      </c>
      <c r="CU6" s="560"/>
      <c r="CV6" s="560"/>
      <c r="CW6" s="560"/>
      <c r="CX6" s="560"/>
      <c r="CY6" s="560"/>
      <c r="CZ6" s="560"/>
      <c r="DA6" s="561"/>
      <c r="DB6" s="559">
        <v>99.4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27928</v>
      </c>
      <c r="BO7" s="414"/>
      <c r="BP7" s="414"/>
      <c r="BQ7" s="414"/>
      <c r="BR7" s="414"/>
      <c r="BS7" s="414"/>
      <c r="BT7" s="414"/>
      <c r="BU7" s="415"/>
      <c r="BV7" s="413">
        <v>135133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6052010</v>
      </c>
      <c r="CU7" s="414"/>
      <c r="CV7" s="414"/>
      <c r="CW7" s="414"/>
      <c r="CX7" s="414"/>
      <c r="CY7" s="414"/>
      <c r="CZ7" s="414"/>
      <c r="DA7" s="415"/>
      <c r="DB7" s="413">
        <v>5945596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172341</v>
      </c>
      <c r="BO8" s="414"/>
      <c r="BP8" s="414"/>
      <c r="BQ8" s="414"/>
      <c r="BR8" s="414"/>
      <c r="BS8" s="414"/>
      <c r="BT8" s="414"/>
      <c r="BU8" s="415"/>
      <c r="BV8" s="413">
        <v>210804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0.53</v>
      </c>
      <c r="CU8" s="523"/>
      <c r="CV8" s="523"/>
      <c r="CW8" s="523"/>
      <c r="CX8" s="523"/>
      <c r="CY8" s="523"/>
      <c r="CZ8" s="523"/>
      <c r="DA8" s="524"/>
      <c r="DB8" s="522">
        <v>0.52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28058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-38463</v>
      </c>
      <c r="BO9" s="414"/>
      <c r="BP9" s="414"/>
      <c r="BQ9" s="414"/>
      <c r="BR9" s="414"/>
      <c r="BS9" s="414"/>
      <c r="BT9" s="414"/>
      <c r="BU9" s="415"/>
      <c r="BV9" s="413">
        <v>110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v>
      </c>
      <c r="CU9" s="384"/>
      <c r="CV9" s="384"/>
      <c r="CW9" s="384"/>
      <c r="CX9" s="384"/>
      <c r="CY9" s="384"/>
      <c r="CZ9" s="384"/>
      <c r="DA9" s="385"/>
      <c r="DB9" s="383">
        <v>14.6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28221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593</v>
      </c>
      <c r="BO10" s="414"/>
      <c r="BP10" s="414"/>
      <c r="BQ10" s="414"/>
      <c r="BR10" s="414"/>
      <c r="BS10" s="414"/>
      <c r="BT10" s="414"/>
      <c r="BU10" s="415"/>
      <c r="BV10" s="413">
        <v>546</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28518</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120000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28417</v>
      </c>
      <c r="S13" s="515"/>
      <c r="T13" s="515"/>
      <c r="U13" s="515"/>
      <c r="V13" s="516"/>
      <c r="W13" s="502" t="s">
        <v>119</v>
      </c>
      <c r="X13" s="426"/>
      <c r="Y13" s="426"/>
      <c r="Z13" s="426"/>
      <c r="AA13" s="426"/>
      <c r="AB13" s="427"/>
      <c r="AC13" s="389">
        <v>1036</v>
      </c>
      <c r="AD13" s="390"/>
      <c r="AE13" s="390"/>
      <c r="AF13" s="390"/>
      <c r="AG13" s="391"/>
      <c r="AH13" s="389">
        <v>1205</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-37870</v>
      </c>
      <c r="BO13" s="414"/>
      <c r="BP13" s="414"/>
      <c r="BQ13" s="414"/>
      <c r="BR13" s="414"/>
      <c r="BS13" s="414"/>
      <c r="BT13" s="414"/>
      <c r="BU13" s="415"/>
      <c r="BV13" s="413">
        <v>-119344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8.1</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28624</v>
      </c>
      <c r="S14" s="515"/>
      <c r="T14" s="515"/>
      <c r="U14" s="515"/>
      <c r="V14" s="516"/>
      <c r="W14" s="517"/>
      <c r="X14" s="429"/>
      <c r="Y14" s="429"/>
      <c r="Z14" s="429"/>
      <c r="AA14" s="429"/>
      <c r="AB14" s="430"/>
      <c r="AC14" s="507">
        <v>8</v>
      </c>
      <c r="AD14" s="508"/>
      <c r="AE14" s="508"/>
      <c r="AF14" s="508"/>
      <c r="AG14" s="509"/>
      <c r="AH14" s="507">
        <v>9.4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61.9</v>
      </c>
      <c r="CU14" s="486"/>
      <c r="CV14" s="486"/>
      <c r="CW14" s="486"/>
      <c r="CX14" s="486"/>
      <c r="CY14" s="486"/>
      <c r="CZ14" s="486"/>
      <c r="DA14" s="487"/>
      <c r="DB14" s="518">
        <v>64.900000000000006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28522</v>
      </c>
      <c r="S15" s="515"/>
      <c r="T15" s="515"/>
      <c r="U15" s="515"/>
      <c r="V15" s="516"/>
      <c r="W15" s="502" t="s">
        <v>126</v>
      </c>
      <c r="X15" s="426"/>
      <c r="Y15" s="426"/>
      <c r="Z15" s="426"/>
      <c r="AA15" s="426"/>
      <c r="AB15" s="427"/>
      <c r="AC15" s="389">
        <v>3471</v>
      </c>
      <c r="AD15" s="390"/>
      <c r="AE15" s="390"/>
      <c r="AF15" s="390"/>
      <c r="AG15" s="391"/>
      <c r="AH15" s="389">
        <v>3736</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2620023</v>
      </c>
      <c r="BO15" s="409"/>
      <c r="BP15" s="409"/>
      <c r="BQ15" s="409"/>
      <c r="BR15" s="409"/>
      <c r="BS15" s="409"/>
      <c r="BT15" s="409"/>
      <c r="BU15" s="410"/>
      <c r="BV15" s="408">
        <v>2534774</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26.9</v>
      </c>
      <c r="AD16" s="508"/>
      <c r="AE16" s="508"/>
      <c r="AF16" s="508"/>
      <c r="AG16" s="509"/>
      <c r="AH16" s="507">
        <v>29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4959324</v>
      </c>
      <c r="BO16" s="414"/>
      <c r="BP16" s="414"/>
      <c r="BQ16" s="414"/>
      <c r="BR16" s="414"/>
      <c r="BS16" s="414"/>
      <c r="BT16" s="414"/>
      <c r="BU16" s="415"/>
      <c r="BV16" s="413">
        <v>4789235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8417</v>
      </c>
      <c r="AD17" s="390"/>
      <c r="AE17" s="390"/>
      <c r="AF17" s="390"/>
      <c r="AG17" s="391"/>
      <c r="AH17" s="389">
        <v>7936</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3302631</v>
      </c>
      <c r="BO17" s="414"/>
      <c r="BP17" s="414"/>
      <c r="BQ17" s="414"/>
      <c r="BR17" s="414"/>
      <c r="BS17" s="414"/>
      <c r="BT17" s="414"/>
      <c r="BU17" s="415"/>
      <c r="BV17" s="413">
        <v>3243386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73.319999999999993</v>
      </c>
      <c r="M18" s="478"/>
      <c r="N18" s="478"/>
      <c r="O18" s="478"/>
      <c r="P18" s="478"/>
      <c r="Q18" s="478"/>
      <c r="R18" s="479"/>
      <c r="S18" s="479"/>
      <c r="T18" s="479"/>
      <c r="U18" s="479"/>
      <c r="V18" s="480"/>
      <c r="W18" s="494"/>
      <c r="X18" s="495"/>
      <c r="Y18" s="495"/>
      <c r="Z18" s="495"/>
      <c r="AA18" s="495"/>
      <c r="AB18" s="503"/>
      <c r="AC18" s="377">
        <v>65.099999999999994</v>
      </c>
      <c r="AD18" s="378"/>
      <c r="AE18" s="378"/>
      <c r="AF18" s="378"/>
      <c r="AG18" s="481"/>
      <c r="AH18" s="377">
        <v>61.6</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5728564</v>
      </c>
      <c r="BO18" s="414"/>
      <c r="BP18" s="414"/>
      <c r="BQ18" s="414"/>
      <c r="BR18" s="414"/>
      <c r="BS18" s="414"/>
      <c r="BT18" s="414"/>
      <c r="BU18" s="415"/>
      <c r="BV18" s="413">
        <v>5472261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383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6780787</v>
      </c>
      <c r="BO19" s="414"/>
      <c r="BP19" s="414"/>
      <c r="BQ19" s="414"/>
      <c r="BR19" s="414"/>
      <c r="BS19" s="414"/>
      <c r="BT19" s="414"/>
      <c r="BU19" s="415"/>
      <c r="BV19" s="413">
        <v>6439627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10855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10149279</v>
      </c>
      <c r="BO23" s="414"/>
      <c r="BP23" s="414"/>
      <c r="BQ23" s="414"/>
      <c r="BR23" s="414"/>
      <c r="BS23" s="414"/>
      <c r="BT23" s="414"/>
      <c r="BU23" s="415"/>
      <c r="BV23" s="413">
        <v>9774969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7800</v>
      </c>
      <c r="R24" s="390"/>
      <c r="S24" s="390"/>
      <c r="T24" s="390"/>
      <c r="U24" s="390"/>
      <c r="V24" s="391"/>
      <c r="W24" s="455"/>
      <c r="X24" s="446"/>
      <c r="Y24" s="447"/>
      <c r="Z24" s="386" t="s">
        <v>149</v>
      </c>
      <c r="AA24" s="387"/>
      <c r="AB24" s="387"/>
      <c r="AC24" s="387"/>
      <c r="AD24" s="387"/>
      <c r="AE24" s="387"/>
      <c r="AF24" s="387"/>
      <c r="AG24" s="388"/>
      <c r="AH24" s="389">
        <v>162</v>
      </c>
      <c r="AI24" s="390"/>
      <c r="AJ24" s="390"/>
      <c r="AK24" s="390"/>
      <c r="AL24" s="391"/>
      <c r="AM24" s="389">
        <v>526824</v>
      </c>
      <c r="AN24" s="390"/>
      <c r="AO24" s="390"/>
      <c r="AP24" s="390"/>
      <c r="AQ24" s="390"/>
      <c r="AR24" s="391"/>
      <c r="AS24" s="389">
        <v>3252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9129448</v>
      </c>
      <c r="BO24" s="414"/>
      <c r="BP24" s="414"/>
      <c r="BQ24" s="414"/>
      <c r="BR24" s="414"/>
      <c r="BS24" s="414"/>
      <c r="BT24" s="414"/>
      <c r="BU24" s="415"/>
      <c r="BV24" s="413">
        <v>8679629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6278</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1703766</v>
      </c>
      <c r="BO25" s="409"/>
      <c r="BP25" s="409"/>
      <c r="BQ25" s="409"/>
      <c r="BR25" s="409"/>
      <c r="BS25" s="409"/>
      <c r="BT25" s="409"/>
      <c r="BU25" s="410"/>
      <c r="BV25" s="408">
        <v>2048532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5760</v>
      </c>
      <c r="R26" s="390"/>
      <c r="S26" s="390"/>
      <c r="T26" s="390"/>
      <c r="U26" s="390"/>
      <c r="V26" s="391"/>
      <c r="W26" s="455"/>
      <c r="X26" s="446"/>
      <c r="Y26" s="447"/>
      <c r="Z26" s="386" t="s">
        <v>155</v>
      </c>
      <c r="AA26" s="468"/>
      <c r="AB26" s="468"/>
      <c r="AC26" s="468"/>
      <c r="AD26" s="468"/>
      <c r="AE26" s="468"/>
      <c r="AF26" s="468"/>
      <c r="AG26" s="469"/>
      <c r="AH26" s="389">
        <v>2</v>
      </c>
      <c r="AI26" s="390"/>
      <c r="AJ26" s="390"/>
      <c r="AK26" s="390"/>
      <c r="AL26" s="391"/>
      <c r="AM26" s="389" t="s">
        <v>156</v>
      </c>
      <c r="AN26" s="390"/>
      <c r="AO26" s="390"/>
      <c r="AP26" s="390"/>
      <c r="AQ26" s="390"/>
      <c r="AR26" s="391"/>
      <c r="AS26" s="389" t="s">
        <v>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3880</v>
      </c>
      <c r="R27" s="390"/>
      <c r="S27" s="390"/>
      <c r="T27" s="390"/>
      <c r="U27" s="390"/>
      <c r="V27" s="391"/>
      <c r="W27" s="455"/>
      <c r="X27" s="446"/>
      <c r="Y27" s="447"/>
      <c r="Z27" s="386" t="s">
        <v>159</v>
      </c>
      <c r="AA27" s="387"/>
      <c r="AB27" s="387"/>
      <c r="AC27" s="387"/>
      <c r="AD27" s="387"/>
      <c r="AE27" s="387"/>
      <c r="AF27" s="387"/>
      <c r="AG27" s="388"/>
      <c r="AH27" s="389">
        <v>14</v>
      </c>
      <c r="AI27" s="390"/>
      <c r="AJ27" s="390"/>
      <c r="AK27" s="390"/>
      <c r="AL27" s="391"/>
      <c r="AM27" s="389">
        <v>47164</v>
      </c>
      <c r="AN27" s="390"/>
      <c r="AO27" s="390"/>
      <c r="AP27" s="390"/>
      <c r="AQ27" s="390"/>
      <c r="AR27" s="391"/>
      <c r="AS27" s="389">
        <v>3369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223515</v>
      </c>
      <c r="BO27" s="417"/>
      <c r="BP27" s="417"/>
      <c r="BQ27" s="417"/>
      <c r="BR27" s="417"/>
      <c r="BS27" s="417"/>
      <c r="BT27" s="417"/>
      <c r="BU27" s="418"/>
      <c r="BV27" s="416">
        <v>223454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3310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1169370</v>
      </c>
      <c r="BO28" s="409"/>
      <c r="BP28" s="409"/>
      <c r="BQ28" s="409"/>
      <c r="BR28" s="409"/>
      <c r="BS28" s="409"/>
      <c r="BT28" s="409"/>
      <c r="BU28" s="410"/>
      <c r="BV28" s="408">
        <v>1092973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3220</v>
      </c>
      <c r="R29" s="390"/>
      <c r="S29" s="390"/>
      <c r="T29" s="390"/>
      <c r="U29" s="390"/>
      <c r="V29" s="391"/>
      <c r="W29" s="456"/>
      <c r="X29" s="457"/>
      <c r="Y29" s="458"/>
      <c r="Z29" s="386" t="s">
        <v>166</v>
      </c>
      <c r="AA29" s="387"/>
      <c r="AB29" s="387"/>
      <c r="AC29" s="387"/>
      <c r="AD29" s="387"/>
      <c r="AE29" s="387"/>
      <c r="AF29" s="387"/>
      <c r="AG29" s="388"/>
      <c r="AH29" s="389">
        <v>176</v>
      </c>
      <c r="AI29" s="390"/>
      <c r="AJ29" s="390"/>
      <c r="AK29" s="390"/>
      <c r="AL29" s="391"/>
      <c r="AM29" s="389">
        <v>573988</v>
      </c>
      <c r="AN29" s="390"/>
      <c r="AO29" s="390"/>
      <c r="AP29" s="390"/>
      <c r="AQ29" s="390"/>
      <c r="AR29" s="391"/>
      <c r="AS29" s="389">
        <v>3261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617713</v>
      </c>
      <c r="BO29" s="414"/>
      <c r="BP29" s="414"/>
      <c r="BQ29" s="414"/>
      <c r="BR29" s="414"/>
      <c r="BS29" s="414"/>
      <c r="BT29" s="414"/>
      <c r="BU29" s="415"/>
      <c r="BV29" s="413">
        <v>542406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496698</v>
      </c>
      <c r="BO30" s="417"/>
      <c r="BP30" s="417"/>
      <c r="BQ30" s="417"/>
      <c r="BR30" s="417"/>
      <c r="BS30" s="417"/>
      <c r="BT30" s="417"/>
      <c r="BU30" s="418"/>
      <c r="BV30" s="416">
        <v>553875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大分県退職手当組合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日出町土地開発公社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大分県消防補償等組合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大分県交通災害共済組合（交通災害共済事業会計）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漁業集落排水事業特別会計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杵築速見環境浄化組合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別杵速見地域広域市町村圏事務組合（一般会計）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別杵速見地域広域市町村圏事務組合（秋草葬祭場事業特別会計）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別杵速見地域広域市町村圏事務組合（藤ヶ谷清掃センター事業特別会計）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別杵速見地域広域市町村圏事務組合（介護認定審査会事業特別会計）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別杵速見地域広域市町村圏事務組合（普通会計）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杵築速見消防組合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2880961</v>
      </c>
      <c r="S5" s="669"/>
      <c r="T5" s="669"/>
      <c r="U5" s="669"/>
      <c r="V5" s="669"/>
      <c r="W5" s="669"/>
      <c r="X5" s="669"/>
      <c r="Y5" s="716"/>
      <c r="Z5" s="729">
        <v>27.5</v>
      </c>
      <c r="AA5" s="729"/>
      <c r="AB5" s="729"/>
      <c r="AC5" s="729"/>
      <c r="AD5" s="730">
        <v>2880961</v>
      </c>
      <c r="AE5" s="730"/>
      <c r="AF5" s="730"/>
      <c r="AG5" s="730"/>
      <c r="AH5" s="730"/>
      <c r="AI5" s="730"/>
      <c r="AJ5" s="730"/>
      <c r="AK5" s="730"/>
      <c r="AL5" s="717">
        <v>48.8</v>
      </c>
      <c r="AM5" s="686"/>
      <c r="AN5" s="686"/>
      <c r="AO5" s="718"/>
      <c r="AP5" s="705" t="s">
        <v>205</v>
      </c>
      <c r="AQ5" s="706"/>
      <c r="AR5" s="706"/>
      <c r="AS5" s="706"/>
      <c r="AT5" s="706"/>
      <c r="AU5" s="706"/>
      <c r="AV5" s="706"/>
      <c r="AW5" s="706"/>
      <c r="AX5" s="706"/>
      <c r="AY5" s="706"/>
      <c r="AZ5" s="706"/>
      <c r="BA5" s="706"/>
      <c r="BB5" s="706"/>
      <c r="BC5" s="706"/>
      <c r="BD5" s="706"/>
      <c r="BE5" s="706"/>
      <c r="BF5" s="707"/>
      <c r="BG5" s="618">
        <v>2853583</v>
      </c>
      <c r="BH5" s="619"/>
      <c r="BI5" s="619"/>
      <c r="BJ5" s="619"/>
      <c r="BK5" s="619"/>
      <c r="BL5" s="619"/>
      <c r="BM5" s="619"/>
      <c r="BN5" s="620"/>
      <c r="BO5" s="671">
        <v>99</v>
      </c>
      <c r="BP5" s="671"/>
      <c r="BQ5" s="671"/>
      <c r="BR5" s="671"/>
      <c r="BS5" s="672">
        <v>43530</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108485</v>
      </c>
      <c r="S6" s="619"/>
      <c r="T6" s="619"/>
      <c r="U6" s="619"/>
      <c r="V6" s="619"/>
      <c r="W6" s="619"/>
      <c r="X6" s="619"/>
      <c r="Y6" s="620"/>
      <c r="Z6" s="671">
        <v>1</v>
      </c>
      <c r="AA6" s="671"/>
      <c r="AB6" s="671"/>
      <c r="AC6" s="671"/>
      <c r="AD6" s="672">
        <v>108485</v>
      </c>
      <c r="AE6" s="672"/>
      <c r="AF6" s="672"/>
      <c r="AG6" s="672"/>
      <c r="AH6" s="672"/>
      <c r="AI6" s="672"/>
      <c r="AJ6" s="672"/>
      <c r="AK6" s="672"/>
      <c r="AL6" s="641">
        <v>1.8</v>
      </c>
      <c r="AM6" s="673"/>
      <c r="AN6" s="673"/>
      <c r="AO6" s="674"/>
      <c r="AP6" s="615" t="s">
        <v>210</v>
      </c>
      <c r="AQ6" s="616"/>
      <c r="AR6" s="616"/>
      <c r="AS6" s="616"/>
      <c r="AT6" s="616"/>
      <c r="AU6" s="616"/>
      <c r="AV6" s="616"/>
      <c r="AW6" s="616"/>
      <c r="AX6" s="616"/>
      <c r="AY6" s="616"/>
      <c r="AZ6" s="616"/>
      <c r="BA6" s="616"/>
      <c r="BB6" s="616"/>
      <c r="BC6" s="616"/>
      <c r="BD6" s="616"/>
      <c r="BE6" s="616"/>
      <c r="BF6" s="617"/>
      <c r="BG6" s="618">
        <v>2853583</v>
      </c>
      <c r="BH6" s="619"/>
      <c r="BI6" s="619"/>
      <c r="BJ6" s="619"/>
      <c r="BK6" s="619"/>
      <c r="BL6" s="619"/>
      <c r="BM6" s="619"/>
      <c r="BN6" s="620"/>
      <c r="BO6" s="671">
        <v>99</v>
      </c>
      <c r="BP6" s="671"/>
      <c r="BQ6" s="671"/>
      <c r="BR6" s="671"/>
      <c r="BS6" s="672">
        <v>43530</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144888</v>
      </c>
      <c r="CS6" s="619"/>
      <c r="CT6" s="619"/>
      <c r="CU6" s="619"/>
      <c r="CV6" s="619"/>
      <c r="CW6" s="619"/>
      <c r="CX6" s="619"/>
      <c r="CY6" s="620"/>
      <c r="CZ6" s="671">
        <v>1.4</v>
      </c>
      <c r="DA6" s="671"/>
      <c r="DB6" s="671"/>
      <c r="DC6" s="671"/>
      <c r="DD6" s="624" t="s">
        <v>212</v>
      </c>
      <c r="DE6" s="619"/>
      <c r="DF6" s="619"/>
      <c r="DG6" s="619"/>
      <c r="DH6" s="619"/>
      <c r="DI6" s="619"/>
      <c r="DJ6" s="619"/>
      <c r="DK6" s="619"/>
      <c r="DL6" s="619"/>
      <c r="DM6" s="619"/>
      <c r="DN6" s="619"/>
      <c r="DO6" s="619"/>
      <c r="DP6" s="620"/>
      <c r="DQ6" s="624">
        <v>144888</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4768</v>
      </c>
      <c r="S7" s="619"/>
      <c r="T7" s="619"/>
      <c r="U7" s="619"/>
      <c r="V7" s="619"/>
      <c r="W7" s="619"/>
      <c r="X7" s="619"/>
      <c r="Y7" s="620"/>
      <c r="Z7" s="671">
        <v>0</v>
      </c>
      <c r="AA7" s="671"/>
      <c r="AB7" s="671"/>
      <c r="AC7" s="671"/>
      <c r="AD7" s="672">
        <v>4768</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1417585</v>
      </c>
      <c r="BH7" s="619"/>
      <c r="BI7" s="619"/>
      <c r="BJ7" s="619"/>
      <c r="BK7" s="619"/>
      <c r="BL7" s="619"/>
      <c r="BM7" s="619"/>
      <c r="BN7" s="620"/>
      <c r="BO7" s="671">
        <v>49.2</v>
      </c>
      <c r="BP7" s="671"/>
      <c r="BQ7" s="671"/>
      <c r="BR7" s="671"/>
      <c r="BS7" s="672">
        <v>43530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1405797</v>
      </c>
      <c r="CS7" s="619"/>
      <c r="CT7" s="619"/>
      <c r="CU7" s="619"/>
      <c r="CV7" s="619"/>
      <c r="CW7" s="619"/>
      <c r="CX7" s="619"/>
      <c r="CY7" s="620"/>
      <c r="CZ7" s="671">
        <v>13.7</v>
      </c>
      <c r="DA7" s="671"/>
      <c r="DB7" s="671"/>
      <c r="DC7" s="671"/>
      <c r="DD7" s="624">
        <v>176459</v>
      </c>
      <c r="DE7" s="619"/>
      <c r="DF7" s="619"/>
      <c r="DG7" s="619"/>
      <c r="DH7" s="619"/>
      <c r="DI7" s="619"/>
      <c r="DJ7" s="619"/>
      <c r="DK7" s="619"/>
      <c r="DL7" s="619"/>
      <c r="DM7" s="619"/>
      <c r="DN7" s="619"/>
      <c r="DO7" s="619"/>
      <c r="DP7" s="620"/>
      <c r="DQ7" s="624">
        <v>1139429</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10486</v>
      </c>
      <c r="S8" s="619"/>
      <c r="T8" s="619"/>
      <c r="U8" s="619"/>
      <c r="V8" s="619"/>
      <c r="W8" s="619"/>
      <c r="X8" s="619"/>
      <c r="Y8" s="620"/>
      <c r="Z8" s="671">
        <v>0.1</v>
      </c>
      <c r="AA8" s="671"/>
      <c r="AB8" s="671"/>
      <c r="AC8" s="671"/>
      <c r="AD8" s="672">
        <v>10486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45697</v>
      </c>
      <c r="BH8" s="619"/>
      <c r="BI8" s="619"/>
      <c r="BJ8" s="619"/>
      <c r="BK8" s="619"/>
      <c r="BL8" s="619"/>
      <c r="BM8" s="619"/>
      <c r="BN8" s="620"/>
      <c r="BO8" s="671">
        <v>1.6</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3713878</v>
      </c>
      <c r="CS8" s="619"/>
      <c r="CT8" s="619"/>
      <c r="CU8" s="619"/>
      <c r="CV8" s="619"/>
      <c r="CW8" s="619"/>
      <c r="CX8" s="619"/>
      <c r="CY8" s="620"/>
      <c r="CZ8" s="671">
        <v>36.200000000000003</v>
      </c>
      <c r="DA8" s="671"/>
      <c r="DB8" s="671"/>
      <c r="DC8" s="671"/>
      <c r="DD8" s="624">
        <v>129356</v>
      </c>
      <c r="DE8" s="619"/>
      <c r="DF8" s="619"/>
      <c r="DG8" s="619"/>
      <c r="DH8" s="619"/>
      <c r="DI8" s="619"/>
      <c r="DJ8" s="619"/>
      <c r="DK8" s="619"/>
      <c r="DL8" s="619"/>
      <c r="DM8" s="619"/>
      <c r="DN8" s="619"/>
      <c r="DO8" s="619"/>
      <c r="DP8" s="620"/>
      <c r="DQ8" s="624">
        <v>1745154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9955</v>
      </c>
      <c r="S9" s="619"/>
      <c r="T9" s="619"/>
      <c r="U9" s="619"/>
      <c r="V9" s="619"/>
      <c r="W9" s="619"/>
      <c r="X9" s="619"/>
      <c r="Y9" s="620"/>
      <c r="Z9" s="671">
        <v>0.1</v>
      </c>
      <c r="AA9" s="671"/>
      <c r="AB9" s="671"/>
      <c r="AC9" s="671"/>
      <c r="AD9" s="672">
        <v>9955</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1070425</v>
      </c>
      <c r="BH9" s="619"/>
      <c r="BI9" s="619"/>
      <c r="BJ9" s="619"/>
      <c r="BK9" s="619"/>
      <c r="BL9" s="619"/>
      <c r="BM9" s="619"/>
      <c r="BN9" s="620"/>
      <c r="BO9" s="671">
        <v>37.200000000000003</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535858</v>
      </c>
      <c r="CS9" s="619"/>
      <c r="CT9" s="619"/>
      <c r="CU9" s="619"/>
      <c r="CV9" s="619"/>
      <c r="CW9" s="619"/>
      <c r="CX9" s="619"/>
      <c r="CY9" s="620"/>
      <c r="CZ9" s="671">
        <v>5.2</v>
      </c>
      <c r="DA9" s="671"/>
      <c r="DB9" s="671"/>
      <c r="DC9" s="671"/>
      <c r="DD9" s="624">
        <v>15412</v>
      </c>
      <c r="DE9" s="619"/>
      <c r="DF9" s="619"/>
      <c r="DG9" s="619"/>
      <c r="DH9" s="619"/>
      <c r="DI9" s="619"/>
      <c r="DJ9" s="619"/>
      <c r="DK9" s="619"/>
      <c r="DL9" s="619"/>
      <c r="DM9" s="619"/>
      <c r="DN9" s="619"/>
      <c r="DO9" s="619"/>
      <c r="DP9" s="620"/>
      <c r="DQ9" s="624">
        <v>468302</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506688</v>
      </c>
      <c r="S10" s="619"/>
      <c r="T10" s="619"/>
      <c r="U10" s="619"/>
      <c r="V10" s="619"/>
      <c r="W10" s="619"/>
      <c r="X10" s="619"/>
      <c r="Y10" s="620"/>
      <c r="Z10" s="671">
        <v>4.8</v>
      </c>
      <c r="AA10" s="671"/>
      <c r="AB10" s="671"/>
      <c r="AC10" s="671"/>
      <c r="AD10" s="672">
        <v>506688</v>
      </c>
      <c r="AE10" s="672"/>
      <c r="AF10" s="672"/>
      <c r="AG10" s="672"/>
      <c r="AH10" s="672"/>
      <c r="AI10" s="672"/>
      <c r="AJ10" s="672"/>
      <c r="AK10" s="672"/>
      <c r="AL10" s="641">
        <v>8.6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57992</v>
      </c>
      <c r="BH10" s="619"/>
      <c r="BI10" s="619"/>
      <c r="BJ10" s="619"/>
      <c r="BK10" s="619"/>
      <c r="BL10" s="619"/>
      <c r="BM10" s="619"/>
      <c r="BN10" s="620"/>
      <c r="BO10" s="671">
        <v>2</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30643</v>
      </c>
      <c r="CS10" s="619"/>
      <c r="CT10" s="619"/>
      <c r="CU10" s="619"/>
      <c r="CV10" s="619"/>
      <c r="CW10" s="619"/>
      <c r="CX10" s="619"/>
      <c r="CY10" s="620"/>
      <c r="CZ10" s="671">
        <v>0.3</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1525</v>
      </c>
      <c r="S11" s="619"/>
      <c r="T11" s="619"/>
      <c r="U11" s="619"/>
      <c r="V11" s="619"/>
      <c r="W11" s="619"/>
      <c r="X11" s="619"/>
      <c r="Y11" s="620"/>
      <c r="Z11" s="671">
        <v>0</v>
      </c>
      <c r="AA11" s="671"/>
      <c r="AB11" s="671"/>
      <c r="AC11" s="671"/>
      <c r="AD11" s="672">
        <v>1525</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243471</v>
      </c>
      <c r="BH11" s="619"/>
      <c r="BI11" s="619"/>
      <c r="BJ11" s="619"/>
      <c r="BK11" s="619"/>
      <c r="BL11" s="619"/>
      <c r="BM11" s="619"/>
      <c r="BN11" s="620"/>
      <c r="BO11" s="671">
        <v>8.5</v>
      </c>
      <c r="BP11" s="671"/>
      <c r="BQ11" s="671"/>
      <c r="BR11" s="671"/>
      <c r="BS11" s="624">
        <v>43530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374878</v>
      </c>
      <c r="CS11" s="619"/>
      <c r="CT11" s="619"/>
      <c r="CU11" s="619"/>
      <c r="CV11" s="619"/>
      <c r="CW11" s="619"/>
      <c r="CX11" s="619"/>
      <c r="CY11" s="620"/>
      <c r="CZ11" s="671">
        <v>3.7</v>
      </c>
      <c r="DA11" s="671"/>
      <c r="DB11" s="671"/>
      <c r="DC11" s="671"/>
      <c r="DD11" s="624">
        <v>115477</v>
      </c>
      <c r="DE11" s="619"/>
      <c r="DF11" s="619"/>
      <c r="DG11" s="619"/>
      <c r="DH11" s="619"/>
      <c r="DI11" s="619"/>
      <c r="DJ11" s="619"/>
      <c r="DK11" s="619"/>
      <c r="DL11" s="619"/>
      <c r="DM11" s="619"/>
      <c r="DN11" s="619"/>
      <c r="DO11" s="619"/>
      <c r="DP11" s="620"/>
      <c r="DQ11" s="624">
        <v>234864</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1171476</v>
      </c>
      <c r="BH12" s="619"/>
      <c r="BI12" s="619"/>
      <c r="BJ12" s="619"/>
      <c r="BK12" s="619"/>
      <c r="BL12" s="619"/>
      <c r="BM12" s="619"/>
      <c r="BN12" s="620"/>
      <c r="BO12" s="671">
        <v>40.700000000000003</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208314</v>
      </c>
      <c r="CS12" s="619"/>
      <c r="CT12" s="619"/>
      <c r="CU12" s="619"/>
      <c r="CV12" s="619"/>
      <c r="CW12" s="619"/>
      <c r="CX12" s="619"/>
      <c r="CY12" s="620"/>
      <c r="CZ12" s="671">
        <v>2</v>
      </c>
      <c r="DA12" s="671"/>
      <c r="DB12" s="671"/>
      <c r="DC12" s="671"/>
      <c r="DD12" s="624">
        <v>599</v>
      </c>
      <c r="DE12" s="619"/>
      <c r="DF12" s="619"/>
      <c r="DG12" s="619"/>
      <c r="DH12" s="619"/>
      <c r="DI12" s="619"/>
      <c r="DJ12" s="619"/>
      <c r="DK12" s="619"/>
      <c r="DL12" s="619"/>
      <c r="DM12" s="619"/>
      <c r="DN12" s="619"/>
      <c r="DO12" s="619"/>
      <c r="DP12" s="620"/>
      <c r="DQ12" s="624">
        <v>182778</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14629</v>
      </c>
      <c r="S13" s="619"/>
      <c r="T13" s="619"/>
      <c r="U13" s="619"/>
      <c r="V13" s="619"/>
      <c r="W13" s="619"/>
      <c r="X13" s="619"/>
      <c r="Y13" s="620"/>
      <c r="Z13" s="671">
        <v>0.1</v>
      </c>
      <c r="AA13" s="671"/>
      <c r="AB13" s="671"/>
      <c r="AC13" s="671"/>
      <c r="AD13" s="672">
        <v>14629</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1170880</v>
      </c>
      <c r="BH13" s="619"/>
      <c r="BI13" s="619"/>
      <c r="BJ13" s="619"/>
      <c r="BK13" s="619"/>
      <c r="BL13" s="619"/>
      <c r="BM13" s="619"/>
      <c r="BN13" s="620"/>
      <c r="BO13" s="671">
        <v>40.6</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1556394</v>
      </c>
      <c r="CS13" s="619"/>
      <c r="CT13" s="619"/>
      <c r="CU13" s="619"/>
      <c r="CV13" s="619"/>
      <c r="CW13" s="619"/>
      <c r="CX13" s="619"/>
      <c r="CY13" s="620"/>
      <c r="CZ13" s="671">
        <v>15.2</v>
      </c>
      <c r="DA13" s="671"/>
      <c r="DB13" s="671"/>
      <c r="DC13" s="671"/>
      <c r="DD13" s="624">
        <v>1083690</v>
      </c>
      <c r="DE13" s="619"/>
      <c r="DF13" s="619"/>
      <c r="DG13" s="619"/>
      <c r="DH13" s="619"/>
      <c r="DI13" s="619"/>
      <c r="DJ13" s="619"/>
      <c r="DK13" s="619"/>
      <c r="DL13" s="619"/>
      <c r="DM13" s="619"/>
      <c r="DN13" s="619"/>
      <c r="DO13" s="619"/>
      <c r="DP13" s="620"/>
      <c r="DQ13" s="624">
        <v>668505</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69842</v>
      </c>
      <c r="BH14" s="619"/>
      <c r="BI14" s="619"/>
      <c r="BJ14" s="619"/>
      <c r="BK14" s="619"/>
      <c r="BL14" s="619"/>
      <c r="BM14" s="619"/>
      <c r="BN14" s="620"/>
      <c r="BO14" s="671">
        <v>2.4</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396631</v>
      </c>
      <c r="CS14" s="619"/>
      <c r="CT14" s="619"/>
      <c r="CU14" s="619"/>
      <c r="CV14" s="619"/>
      <c r="CW14" s="619"/>
      <c r="CX14" s="619"/>
      <c r="CY14" s="620"/>
      <c r="CZ14" s="671">
        <v>3.9</v>
      </c>
      <c r="DA14" s="671"/>
      <c r="DB14" s="671"/>
      <c r="DC14" s="671"/>
      <c r="DD14" s="624">
        <v>36712</v>
      </c>
      <c r="DE14" s="619"/>
      <c r="DF14" s="619"/>
      <c r="DG14" s="619"/>
      <c r="DH14" s="619"/>
      <c r="DI14" s="619"/>
      <c r="DJ14" s="619"/>
      <c r="DK14" s="619"/>
      <c r="DL14" s="619"/>
      <c r="DM14" s="619"/>
      <c r="DN14" s="619"/>
      <c r="DO14" s="619"/>
      <c r="DP14" s="620"/>
      <c r="DQ14" s="624">
        <v>359347</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15660</v>
      </c>
      <c r="S15" s="619"/>
      <c r="T15" s="619"/>
      <c r="U15" s="619"/>
      <c r="V15" s="619"/>
      <c r="W15" s="619"/>
      <c r="X15" s="619"/>
      <c r="Y15" s="620"/>
      <c r="Z15" s="671">
        <v>0.1</v>
      </c>
      <c r="AA15" s="671"/>
      <c r="AB15" s="671"/>
      <c r="AC15" s="671"/>
      <c r="AD15" s="672">
        <v>15660</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194680</v>
      </c>
      <c r="BH15" s="619"/>
      <c r="BI15" s="619"/>
      <c r="BJ15" s="619"/>
      <c r="BK15" s="619"/>
      <c r="BL15" s="619"/>
      <c r="BM15" s="619"/>
      <c r="BN15" s="620"/>
      <c r="BO15" s="671">
        <v>6.8</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964065</v>
      </c>
      <c r="CS15" s="619"/>
      <c r="CT15" s="619"/>
      <c r="CU15" s="619"/>
      <c r="CV15" s="619"/>
      <c r="CW15" s="619"/>
      <c r="CX15" s="619"/>
      <c r="CY15" s="620"/>
      <c r="CZ15" s="671">
        <v>9.4</v>
      </c>
      <c r="DA15" s="671"/>
      <c r="DB15" s="671"/>
      <c r="DC15" s="671"/>
      <c r="DD15" s="624">
        <v>162252</v>
      </c>
      <c r="DE15" s="619"/>
      <c r="DF15" s="619"/>
      <c r="DG15" s="619"/>
      <c r="DH15" s="619"/>
      <c r="DI15" s="619"/>
      <c r="DJ15" s="619"/>
      <c r="DK15" s="619"/>
      <c r="DL15" s="619"/>
      <c r="DM15" s="619"/>
      <c r="DN15" s="619"/>
      <c r="DO15" s="619"/>
      <c r="DP15" s="620"/>
      <c r="DQ15" s="624">
        <v>755264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2476899</v>
      </c>
      <c r="S16" s="619"/>
      <c r="T16" s="619"/>
      <c r="U16" s="619"/>
      <c r="V16" s="619"/>
      <c r="W16" s="619"/>
      <c r="X16" s="619"/>
      <c r="Y16" s="620"/>
      <c r="Z16" s="671">
        <v>23.7</v>
      </c>
      <c r="AA16" s="671"/>
      <c r="AB16" s="671"/>
      <c r="AC16" s="671"/>
      <c r="AD16" s="672">
        <v>2339301</v>
      </c>
      <c r="AE16" s="672"/>
      <c r="AF16" s="672"/>
      <c r="AG16" s="672"/>
      <c r="AH16" s="672"/>
      <c r="AI16" s="672"/>
      <c r="AJ16" s="672"/>
      <c r="AK16" s="672"/>
      <c r="AL16" s="641">
        <v>39.6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10970</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2339301</v>
      </c>
      <c r="S17" s="619"/>
      <c r="T17" s="619"/>
      <c r="U17" s="619"/>
      <c r="V17" s="619"/>
      <c r="W17" s="619"/>
      <c r="X17" s="619"/>
      <c r="Y17" s="620"/>
      <c r="Z17" s="671">
        <v>22.4</v>
      </c>
      <c r="AA17" s="671"/>
      <c r="AB17" s="671"/>
      <c r="AC17" s="671"/>
      <c r="AD17" s="672">
        <v>2339301</v>
      </c>
      <c r="AE17" s="672"/>
      <c r="AF17" s="672"/>
      <c r="AG17" s="672"/>
      <c r="AH17" s="672"/>
      <c r="AI17" s="672"/>
      <c r="AJ17" s="672"/>
      <c r="AK17" s="672"/>
      <c r="AL17" s="641">
        <v>39.6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918631</v>
      </c>
      <c r="CS17" s="619"/>
      <c r="CT17" s="619"/>
      <c r="CU17" s="619"/>
      <c r="CV17" s="619"/>
      <c r="CW17" s="619"/>
      <c r="CX17" s="619"/>
      <c r="CY17" s="620"/>
      <c r="CZ17" s="671">
        <v>9</v>
      </c>
      <c r="DA17" s="671"/>
      <c r="DB17" s="671"/>
      <c r="DC17" s="671"/>
      <c r="DD17" s="624" t="s">
        <v>107</v>
      </c>
      <c r="DE17" s="619"/>
      <c r="DF17" s="619"/>
      <c r="DG17" s="619"/>
      <c r="DH17" s="619"/>
      <c r="DI17" s="619"/>
      <c r="DJ17" s="619"/>
      <c r="DK17" s="619"/>
      <c r="DL17" s="619"/>
      <c r="DM17" s="619"/>
      <c r="DN17" s="619"/>
      <c r="DO17" s="619"/>
      <c r="DP17" s="620"/>
      <c r="DQ17" s="624">
        <v>881987</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137598</v>
      </c>
      <c r="S18" s="619"/>
      <c r="T18" s="619"/>
      <c r="U18" s="619"/>
      <c r="V18" s="619"/>
      <c r="W18" s="619"/>
      <c r="X18" s="619"/>
      <c r="Y18" s="620"/>
      <c r="Z18" s="671">
        <v>1.3</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27378</v>
      </c>
      <c r="BH19" s="619"/>
      <c r="BI19" s="619"/>
      <c r="BJ19" s="619"/>
      <c r="BK19" s="619"/>
      <c r="BL19" s="619"/>
      <c r="BM19" s="619"/>
      <c r="BN19" s="620"/>
      <c r="BO19" s="671">
        <v>1</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6030056</v>
      </c>
      <c r="S20" s="619"/>
      <c r="T20" s="619"/>
      <c r="U20" s="619"/>
      <c r="V20" s="619"/>
      <c r="W20" s="619"/>
      <c r="X20" s="619"/>
      <c r="Y20" s="620"/>
      <c r="Z20" s="671">
        <v>57.6</v>
      </c>
      <c r="AA20" s="671"/>
      <c r="AB20" s="671"/>
      <c r="AC20" s="671"/>
      <c r="AD20" s="672">
        <v>5892458</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27378</v>
      </c>
      <c r="BH20" s="619"/>
      <c r="BI20" s="619"/>
      <c r="BJ20" s="619"/>
      <c r="BK20" s="619"/>
      <c r="BL20" s="619"/>
      <c r="BM20" s="619"/>
      <c r="BN20" s="620"/>
      <c r="BO20" s="671">
        <v>1</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10260947</v>
      </c>
      <c r="CS20" s="619"/>
      <c r="CT20" s="619"/>
      <c r="CU20" s="619"/>
      <c r="CV20" s="619"/>
      <c r="CW20" s="619"/>
      <c r="CX20" s="619"/>
      <c r="CY20" s="620"/>
      <c r="CZ20" s="671">
        <v>100</v>
      </c>
      <c r="DA20" s="671"/>
      <c r="DB20" s="671"/>
      <c r="DC20" s="671"/>
      <c r="DD20" s="624">
        <v>1719957</v>
      </c>
      <c r="DE20" s="619"/>
      <c r="DF20" s="619"/>
      <c r="DG20" s="619"/>
      <c r="DH20" s="619"/>
      <c r="DI20" s="619"/>
      <c r="DJ20" s="619"/>
      <c r="DK20" s="619"/>
      <c r="DL20" s="619"/>
      <c r="DM20" s="619"/>
      <c r="DN20" s="619"/>
      <c r="DO20" s="619"/>
      <c r="DP20" s="620"/>
      <c r="DQ20" s="624">
        <v>6580518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3503</v>
      </c>
      <c r="S21" s="619"/>
      <c r="T21" s="619"/>
      <c r="U21" s="619"/>
      <c r="V21" s="619"/>
      <c r="W21" s="619"/>
      <c r="X21" s="619"/>
      <c r="Y21" s="620"/>
      <c r="Z21" s="671">
        <v>0</v>
      </c>
      <c r="AA21" s="671"/>
      <c r="AB21" s="671"/>
      <c r="AC21" s="671"/>
      <c r="AD21" s="672">
        <v>3503</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27378</v>
      </c>
      <c r="BH21" s="619"/>
      <c r="BI21" s="619"/>
      <c r="BJ21" s="619"/>
      <c r="BK21" s="619"/>
      <c r="BL21" s="619"/>
      <c r="BM21" s="619"/>
      <c r="BN21" s="620"/>
      <c r="BO21" s="671">
        <v>1</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140728</v>
      </c>
      <c r="S22" s="619"/>
      <c r="T22" s="619"/>
      <c r="U22" s="619"/>
      <c r="V22" s="619"/>
      <c r="W22" s="619"/>
      <c r="X22" s="619"/>
      <c r="Y22" s="620"/>
      <c r="Z22" s="671">
        <v>1.3</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67457</v>
      </c>
      <c r="S23" s="619"/>
      <c r="T23" s="619"/>
      <c r="U23" s="619"/>
      <c r="V23" s="619"/>
      <c r="W23" s="619"/>
      <c r="X23" s="619"/>
      <c r="Y23" s="620"/>
      <c r="Z23" s="671">
        <v>0.6</v>
      </c>
      <c r="AA23" s="671"/>
      <c r="AB23" s="671"/>
      <c r="AC23" s="671"/>
      <c r="AD23" s="672">
        <v>4466</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41585</v>
      </c>
      <c r="S24" s="619"/>
      <c r="T24" s="619"/>
      <c r="U24" s="619"/>
      <c r="V24" s="619"/>
      <c r="W24" s="619"/>
      <c r="X24" s="619"/>
      <c r="Y24" s="620"/>
      <c r="Z24" s="671">
        <v>0.4</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4845008</v>
      </c>
      <c r="CS24" s="669"/>
      <c r="CT24" s="669"/>
      <c r="CU24" s="669"/>
      <c r="CV24" s="669"/>
      <c r="CW24" s="669"/>
      <c r="CX24" s="669"/>
      <c r="CY24" s="716"/>
      <c r="CZ24" s="720">
        <v>47.2</v>
      </c>
      <c r="DA24" s="721"/>
      <c r="DB24" s="721"/>
      <c r="DC24" s="722"/>
      <c r="DD24" s="715">
        <v>3145468</v>
      </c>
      <c r="DE24" s="669"/>
      <c r="DF24" s="669"/>
      <c r="DG24" s="669"/>
      <c r="DH24" s="669"/>
      <c r="DI24" s="669"/>
      <c r="DJ24" s="669"/>
      <c r="DK24" s="716"/>
      <c r="DL24" s="715">
        <v>3102658</v>
      </c>
      <c r="DM24" s="669"/>
      <c r="DN24" s="669"/>
      <c r="DO24" s="669"/>
      <c r="DP24" s="669"/>
      <c r="DQ24" s="669"/>
      <c r="DR24" s="669"/>
      <c r="DS24" s="669"/>
      <c r="DT24" s="669"/>
      <c r="DU24" s="669"/>
      <c r="DV24" s="716"/>
      <c r="DW24" s="717">
        <v>49.1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1588397</v>
      </c>
      <c r="S25" s="619"/>
      <c r="T25" s="619"/>
      <c r="U25" s="619"/>
      <c r="V25" s="619"/>
      <c r="W25" s="619"/>
      <c r="X25" s="619"/>
      <c r="Y25" s="620"/>
      <c r="Z25" s="671">
        <v>15.2</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1721934</v>
      </c>
      <c r="CS25" s="637"/>
      <c r="CT25" s="637"/>
      <c r="CU25" s="637"/>
      <c r="CV25" s="637"/>
      <c r="CW25" s="637"/>
      <c r="CX25" s="637"/>
      <c r="CY25" s="638"/>
      <c r="CZ25" s="621">
        <v>16.8</v>
      </c>
      <c r="DA25" s="639"/>
      <c r="DB25" s="639"/>
      <c r="DC25" s="640"/>
      <c r="DD25" s="624">
        <v>1659609</v>
      </c>
      <c r="DE25" s="637"/>
      <c r="DF25" s="637"/>
      <c r="DG25" s="637"/>
      <c r="DH25" s="637"/>
      <c r="DI25" s="637"/>
      <c r="DJ25" s="637"/>
      <c r="DK25" s="638"/>
      <c r="DL25" s="624">
        <v>1646997</v>
      </c>
      <c r="DM25" s="637"/>
      <c r="DN25" s="637"/>
      <c r="DO25" s="637"/>
      <c r="DP25" s="637"/>
      <c r="DQ25" s="637"/>
      <c r="DR25" s="637"/>
      <c r="DS25" s="637"/>
      <c r="DT25" s="637"/>
      <c r="DU25" s="637"/>
      <c r="DV25" s="638"/>
      <c r="DW25" s="641">
        <v>26.1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6186</v>
      </c>
      <c r="S26" s="619"/>
      <c r="T26" s="619"/>
      <c r="U26" s="619"/>
      <c r="V26" s="619"/>
      <c r="W26" s="619"/>
      <c r="X26" s="619"/>
      <c r="Y26" s="620"/>
      <c r="Z26" s="671">
        <v>0.1</v>
      </c>
      <c r="AA26" s="671"/>
      <c r="AB26" s="671"/>
      <c r="AC26" s="671"/>
      <c r="AD26" s="672">
        <v>6186</v>
      </c>
      <c r="AE26" s="672"/>
      <c r="AF26" s="672"/>
      <c r="AG26" s="672"/>
      <c r="AH26" s="672"/>
      <c r="AI26" s="672"/>
      <c r="AJ26" s="672"/>
      <c r="AK26" s="672"/>
      <c r="AL26" s="641">
        <v>0.1</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1022566</v>
      </c>
      <c r="CS26" s="619"/>
      <c r="CT26" s="619"/>
      <c r="CU26" s="619"/>
      <c r="CV26" s="619"/>
      <c r="CW26" s="619"/>
      <c r="CX26" s="619"/>
      <c r="CY26" s="620"/>
      <c r="CZ26" s="621">
        <v>10</v>
      </c>
      <c r="DA26" s="639"/>
      <c r="DB26" s="639"/>
      <c r="DC26" s="640"/>
      <c r="DD26" s="624">
        <v>973537</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957792</v>
      </c>
      <c r="S27" s="619"/>
      <c r="T27" s="619"/>
      <c r="U27" s="619"/>
      <c r="V27" s="619"/>
      <c r="W27" s="619"/>
      <c r="X27" s="619"/>
      <c r="Y27" s="620"/>
      <c r="Z27" s="671">
        <v>9.1999999999999993</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2880961</v>
      </c>
      <c r="BH27" s="619"/>
      <c r="BI27" s="619"/>
      <c r="BJ27" s="619"/>
      <c r="BK27" s="619"/>
      <c r="BL27" s="619"/>
      <c r="BM27" s="619"/>
      <c r="BN27" s="620"/>
      <c r="BO27" s="671">
        <v>100</v>
      </c>
      <c r="BP27" s="671"/>
      <c r="BQ27" s="671"/>
      <c r="BR27" s="671"/>
      <c r="BS27" s="624">
        <v>43530</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2204443</v>
      </c>
      <c r="CS27" s="637"/>
      <c r="CT27" s="637"/>
      <c r="CU27" s="637"/>
      <c r="CV27" s="637"/>
      <c r="CW27" s="637"/>
      <c r="CX27" s="637"/>
      <c r="CY27" s="638"/>
      <c r="CZ27" s="621">
        <v>21.5</v>
      </c>
      <c r="DA27" s="639"/>
      <c r="DB27" s="639"/>
      <c r="DC27" s="640"/>
      <c r="DD27" s="624">
        <v>603872</v>
      </c>
      <c r="DE27" s="637"/>
      <c r="DF27" s="637"/>
      <c r="DG27" s="637"/>
      <c r="DH27" s="637"/>
      <c r="DI27" s="637"/>
      <c r="DJ27" s="637"/>
      <c r="DK27" s="638"/>
      <c r="DL27" s="624">
        <v>573674</v>
      </c>
      <c r="DM27" s="637"/>
      <c r="DN27" s="637"/>
      <c r="DO27" s="637"/>
      <c r="DP27" s="637"/>
      <c r="DQ27" s="637"/>
      <c r="DR27" s="637"/>
      <c r="DS27" s="637"/>
      <c r="DT27" s="637"/>
      <c r="DU27" s="637"/>
      <c r="DV27" s="638"/>
      <c r="DW27" s="641">
        <v>9.1</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73504</v>
      </c>
      <c r="S28" s="619"/>
      <c r="T28" s="619"/>
      <c r="U28" s="619"/>
      <c r="V28" s="619"/>
      <c r="W28" s="619"/>
      <c r="X28" s="619"/>
      <c r="Y28" s="620"/>
      <c r="Z28" s="671">
        <v>0.7</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918631</v>
      </c>
      <c r="CS28" s="619"/>
      <c r="CT28" s="619"/>
      <c r="CU28" s="619"/>
      <c r="CV28" s="619"/>
      <c r="CW28" s="619"/>
      <c r="CX28" s="619"/>
      <c r="CY28" s="620"/>
      <c r="CZ28" s="621">
        <v>9</v>
      </c>
      <c r="DA28" s="639"/>
      <c r="DB28" s="639"/>
      <c r="DC28" s="640"/>
      <c r="DD28" s="624">
        <v>881987</v>
      </c>
      <c r="DE28" s="619"/>
      <c r="DF28" s="619"/>
      <c r="DG28" s="619"/>
      <c r="DH28" s="619"/>
      <c r="DI28" s="619"/>
      <c r="DJ28" s="619"/>
      <c r="DK28" s="620"/>
      <c r="DL28" s="624">
        <v>881987</v>
      </c>
      <c r="DM28" s="619"/>
      <c r="DN28" s="619"/>
      <c r="DO28" s="619"/>
      <c r="DP28" s="619"/>
      <c r="DQ28" s="619"/>
      <c r="DR28" s="619"/>
      <c r="DS28" s="619"/>
      <c r="DT28" s="619"/>
      <c r="DU28" s="619"/>
      <c r="DV28" s="620"/>
      <c r="DW28" s="641">
        <v>14</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15586</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918631</v>
      </c>
      <c r="CS29" s="637"/>
      <c r="CT29" s="637"/>
      <c r="CU29" s="637"/>
      <c r="CV29" s="637"/>
      <c r="CW29" s="637"/>
      <c r="CX29" s="637"/>
      <c r="CY29" s="638"/>
      <c r="CZ29" s="621">
        <v>9</v>
      </c>
      <c r="DA29" s="639"/>
      <c r="DB29" s="639"/>
      <c r="DC29" s="640"/>
      <c r="DD29" s="624">
        <v>881987</v>
      </c>
      <c r="DE29" s="637"/>
      <c r="DF29" s="637"/>
      <c r="DG29" s="637"/>
      <c r="DH29" s="637"/>
      <c r="DI29" s="637"/>
      <c r="DJ29" s="637"/>
      <c r="DK29" s="638"/>
      <c r="DL29" s="624">
        <v>881987</v>
      </c>
      <c r="DM29" s="637"/>
      <c r="DN29" s="637"/>
      <c r="DO29" s="637"/>
      <c r="DP29" s="637"/>
      <c r="DQ29" s="637"/>
      <c r="DR29" s="637"/>
      <c r="DS29" s="637"/>
      <c r="DT29" s="637"/>
      <c r="DU29" s="637"/>
      <c r="DV29" s="638"/>
      <c r="DW29" s="641">
        <v>14</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94569</v>
      </c>
      <c r="S30" s="619"/>
      <c r="T30" s="619"/>
      <c r="U30" s="619"/>
      <c r="V30" s="619"/>
      <c r="W30" s="619"/>
      <c r="X30" s="619"/>
      <c r="Y30" s="620"/>
      <c r="Z30" s="671">
        <v>0.9</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98.3</v>
      </c>
      <c r="BH30" s="685"/>
      <c r="BI30" s="685"/>
      <c r="BJ30" s="685"/>
      <c r="BK30" s="685"/>
      <c r="BL30" s="685"/>
      <c r="BM30" s="686">
        <v>91.1</v>
      </c>
      <c r="BN30" s="685"/>
      <c r="BO30" s="685"/>
      <c r="BP30" s="685"/>
      <c r="BQ30" s="687"/>
      <c r="BR30" s="684">
        <v>97.7</v>
      </c>
      <c r="BS30" s="685"/>
      <c r="BT30" s="685"/>
      <c r="BU30" s="685"/>
      <c r="BV30" s="685"/>
      <c r="BW30" s="685"/>
      <c r="BX30" s="686">
        <v>89.9</v>
      </c>
      <c r="BY30" s="685"/>
      <c r="BZ30" s="685"/>
      <c r="CA30" s="685"/>
      <c r="CB30" s="687"/>
      <c r="CD30" s="690"/>
      <c r="CE30" s="691"/>
      <c r="CF30" s="655" t="s">
        <v>289</v>
      </c>
      <c r="CG30" s="652"/>
      <c r="CH30" s="652"/>
      <c r="CI30" s="652"/>
      <c r="CJ30" s="652"/>
      <c r="CK30" s="652"/>
      <c r="CL30" s="652"/>
      <c r="CM30" s="652"/>
      <c r="CN30" s="652"/>
      <c r="CO30" s="652"/>
      <c r="CP30" s="652"/>
      <c r="CQ30" s="653"/>
      <c r="CR30" s="618">
        <v>805868</v>
      </c>
      <c r="CS30" s="619"/>
      <c r="CT30" s="619"/>
      <c r="CU30" s="619"/>
      <c r="CV30" s="619"/>
      <c r="CW30" s="619"/>
      <c r="CX30" s="619"/>
      <c r="CY30" s="620"/>
      <c r="CZ30" s="621">
        <v>7.9</v>
      </c>
      <c r="DA30" s="639"/>
      <c r="DB30" s="639"/>
      <c r="DC30" s="640"/>
      <c r="DD30" s="624">
        <v>769224</v>
      </c>
      <c r="DE30" s="619"/>
      <c r="DF30" s="619"/>
      <c r="DG30" s="619"/>
      <c r="DH30" s="619"/>
      <c r="DI30" s="619"/>
      <c r="DJ30" s="619"/>
      <c r="DK30" s="620"/>
      <c r="DL30" s="624">
        <v>769224</v>
      </c>
      <c r="DM30" s="619"/>
      <c r="DN30" s="619"/>
      <c r="DO30" s="619"/>
      <c r="DP30" s="619"/>
      <c r="DQ30" s="619"/>
      <c r="DR30" s="619"/>
      <c r="DS30" s="619"/>
      <c r="DT30" s="619"/>
      <c r="DU30" s="619"/>
      <c r="DV30" s="620"/>
      <c r="DW30" s="641">
        <v>12.2</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195133</v>
      </c>
      <c r="S31" s="619"/>
      <c r="T31" s="619"/>
      <c r="U31" s="619"/>
      <c r="V31" s="619"/>
      <c r="W31" s="619"/>
      <c r="X31" s="619"/>
      <c r="Y31" s="620"/>
      <c r="Z31" s="671">
        <v>1.9</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94.2</v>
      </c>
      <c r="BN31" s="683"/>
      <c r="BO31" s="683"/>
      <c r="BP31" s="683"/>
      <c r="BQ31" s="647"/>
      <c r="BR31" s="682">
        <v>98.3</v>
      </c>
      <c r="BS31" s="637"/>
      <c r="BT31" s="637"/>
      <c r="BU31" s="637"/>
      <c r="BV31" s="637"/>
      <c r="BW31" s="637"/>
      <c r="BX31" s="673">
        <v>92.6</v>
      </c>
      <c r="BY31" s="683"/>
      <c r="BZ31" s="683"/>
      <c r="CA31" s="683"/>
      <c r="CB31" s="647"/>
      <c r="CD31" s="690"/>
      <c r="CE31" s="691"/>
      <c r="CF31" s="655" t="s">
        <v>293</v>
      </c>
      <c r="CG31" s="652"/>
      <c r="CH31" s="652"/>
      <c r="CI31" s="652"/>
      <c r="CJ31" s="652"/>
      <c r="CK31" s="652"/>
      <c r="CL31" s="652"/>
      <c r="CM31" s="652"/>
      <c r="CN31" s="652"/>
      <c r="CO31" s="652"/>
      <c r="CP31" s="652"/>
      <c r="CQ31" s="653"/>
      <c r="CR31" s="618">
        <v>112763</v>
      </c>
      <c r="CS31" s="637"/>
      <c r="CT31" s="637"/>
      <c r="CU31" s="637"/>
      <c r="CV31" s="637"/>
      <c r="CW31" s="637"/>
      <c r="CX31" s="637"/>
      <c r="CY31" s="638"/>
      <c r="CZ31" s="621">
        <v>1.1000000000000001</v>
      </c>
      <c r="DA31" s="639"/>
      <c r="DB31" s="639"/>
      <c r="DC31" s="640"/>
      <c r="DD31" s="624">
        <v>112763</v>
      </c>
      <c r="DE31" s="637"/>
      <c r="DF31" s="637"/>
      <c r="DG31" s="637"/>
      <c r="DH31" s="637"/>
      <c r="DI31" s="637"/>
      <c r="DJ31" s="637"/>
      <c r="DK31" s="638"/>
      <c r="DL31" s="624">
        <v>112763</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66542</v>
      </c>
      <c r="S32" s="619"/>
      <c r="T32" s="619"/>
      <c r="U32" s="619"/>
      <c r="V32" s="619"/>
      <c r="W32" s="619"/>
      <c r="X32" s="619"/>
      <c r="Y32" s="620"/>
      <c r="Z32" s="671">
        <v>0.6</v>
      </c>
      <c r="AA32" s="671"/>
      <c r="AB32" s="671"/>
      <c r="AC32" s="671"/>
      <c r="AD32" s="672">
        <v>315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97.2</v>
      </c>
      <c r="BH32" s="603"/>
      <c r="BI32" s="603"/>
      <c r="BJ32" s="603"/>
      <c r="BK32" s="603"/>
      <c r="BL32" s="603"/>
      <c r="BM32" s="666">
        <v>86.3</v>
      </c>
      <c r="BN32" s="603"/>
      <c r="BO32" s="603"/>
      <c r="BP32" s="603"/>
      <c r="BQ32" s="660"/>
      <c r="BR32" s="681">
        <v>96.7</v>
      </c>
      <c r="BS32" s="603"/>
      <c r="BT32" s="603"/>
      <c r="BU32" s="603"/>
      <c r="BV32" s="603"/>
      <c r="BW32" s="603"/>
      <c r="BX32" s="666">
        <v>85.3</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1180178</v>
      </c>
      <c r="S33" s="619"/>
      <c r="T33" s="619"/>
      <c r="U33" s="619"/>
      <c r="V33" s="619"/>
      <c r="W33" s="619"/>
      <c r="X33" s="619"/>
      <c r="Y33" s="620"/>
      <c r="Z33" s="671">
        <v>11.3</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3685012</v>
      </c>
      <c r="CS33" s="637"/>
      <c r="CT33" s="637"/>
      <c r="CU33" s="637"/>
      <c r="CV33" s="637"/>
      <c r="CW33" s="637"/>
      <c r="CX33" s="637"/>
      <c r="CY33" s="638"/>
      <c r="CZ33" s="621">
        <v>35.9</v>
      </c>
      <c r="DA33" s="639"/>
      <c r="DB33" s="639"/>
      <c r="DC33" s="640"/>
      <c r="DD33" s="624">
        <v>3023298</v>
      </c>
      <c r="DE33" s="637"/>
      <c r="DF33" s="637"/>
      <c r="DG33" s="637"/>
      <c r="DH33" s="637"/>
      <c r="DI33" s="637"/>
      <c r="DJ33" s="637"/>
      <c r="DK33" s="638"/>
      <c r="DL33" s="624">
        <v>2625906</v>
      </c>
      <c r="DM33" s="637"/>
      <c r="DN33" s="637"/>
      <c r="DO33" s="637"/>
      <c r="DP33" s="637"/>
      <c r="DQ33" s="637"/>
      <c r="DR33" s="637"/>
      <c r="DS33" s="637"/>
      <c r="DT33" s="637"/>
      <c r="DU33" s="637"/>
      <c r="DV33" s="638"/>
      <c r="DW33" s="641">
        <v>41.6</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1260515</v>
      </c>
      <c r="CS34" s="619"/>
      <c r="CT34" s="619"/>
      <c r="CU34" s="619"/>
      <c r="CV34" s="619"/>
      <c r="CW34" s="619"/>
      <c r="CX34" s="619"/>
      <c r="CY34" s="620"/>
      <c r="CZ34" s="621">
        <v>12.3</v>
      </c>
      <c r="DA34" s="639"/>
      <c r="DB34" s="639"/>
      <c r="DC34" s="640"/>
      <c r="DD34" s="624">
        <v>887598</v>
      </c>
      <c r="DE34" s="619"/>
      <c r="DF34" s="619"/>
      <c r="DG34" s="619"/>
      <c r="DH34" s="619"/>
      <c r="DI34" s="619"/>
      <c r="DJ34" s="619"/>
      <c r="DK34" s="620"/>
      <c r="DL34" s="624">
        <v>751781</v>
      </c>
      <c r="DM34" s="619"/>
      <c r="DN34" s="619"/>
      <c r="DO34" s="619"/>
      <c r="DP34" s="619"/>
      <c r="DQ34" s="619"/>
      <c r="DR34" s="619"/>
      <c r="DS34" s="619"/>
      <c r="DT34" s="619"/>
      <c r="DU34" s="619"/>
      <c r="DV34" s="620"/>
      <c r="DW34" s="641">
        <v>11.9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410078</v>
      </c>
      <c r="S35" s="619"/>
      <c r="T35" s="619"/>
      <c r="U35" s="619"/>
      <c r="V35" s="619"/>
      <c r="W35" s="619"/>
      <c r="X35" s="619"/>
      <c r="Y35" s="620"/>
      <c r="Z35" s="671">
        <v>3.9</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1403021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26806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61992</v>
      </c>
      <c r="CS35" s="637"/>
      <c r="CT35" s="637"/>
      <c r="CU35" s="637"/>
      <c r="CV35" s="637"/>
      <c r="CW35" s="637"/>
      <c r="CX35" s="637"/>
      <c r="CY35" s="638"/>
      <c r="CZ35" s="621">
        <v>0.6</v>
      </c>
      <c r="DA35" s="639"/>
      <c r="DB35" s="639"/>
      <c r="DC35" s="640"/>
      <c r="DD35" s="624">
        <v>55570</v>
      </c>
      <c r="DE35" s="637"/>
      <c r="DF35" s="637"/>
      <c r="DG35" s="637"/>
      <c r="DH35" s="637"/>
      <c r="DI35" s="637"/>
      <c r="DJ35" s="637"/>
      <c r="DK35" s="638"/>
      <c r="DL35" s="624">
        <v>55570</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10461216</v>
      </c>
      <c r="S36" s="659"/>
      <c r="T36" s="659"/>
      <c r="U36" s="659"/>
      <c r="V36" s="659"/>
      <c r="W36" s="659"/>
      <c r="X36" s="659"/>
      <c r="Y36" s="662"/>
      <c r="Z36" s="663">
        <v>100</v>
      </c>
      <c r="AA36" s="663"/>
      <c r="AB36" s="663"/>
      <c r="AC36" s="663"/>
      <c r="AD36" s="664">
        <v>5906928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323505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-35865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920679</v>
      </c>
      <c r="CS36" s="619"/>
      <c r="CT36" s="619"/>
      <c r="CU36" s="619"/>
      <c r="CV36" s="619"/>
      <c r="CW36" s="619"/>
      <c r="CX36" s="619"/>
      <c r="CY36" s="620"/>
      <c r="CZ36" s="621">
        <v>9</v>
      </c>
      <c r="DA36" s="639"/>
      <c r="DB36" s="639"/>
      <c r="DC36" s="640"/>
      <c r="DD36" s="624">
        <v>837930</v>
      </c>
      <c r="DE36" s="619"/>
      <c r="DF36" s="619"/>
      <c r="DG36" s="619"/>
      <c r="DH36" s="619"/>
      <c r="DI36" s="619"/>
      <c r="DJ36" s="619"/>
      <c r="DK36" s="620"/>
      <c r="DL36" s="624">
        <v>681631</v>
      </c>
      <c r="DM36" s="619"/>
      <c r="DN36" s="619"/>
      <c r="DO36" s="619"/>
      <c r="DP36" s="619"/>
      <c r="DQ36" s="619"/>
      <c r="DR36" s="619"/>
      <c r="DS36" s="619"/>
      <c r="DT36" s="619"/>
      <c r="DU36" s="619"/>
      <c r="DV36" s="620"/>
      <c r="DW36" s="641">
        <v>10.8</v>
      </c>
      <c r="DX36" s="642"/>
      <c r="DY36" s="642"/>
      <c r="DZ36" s="642"/>
      <c r="EA36" s="642"/>
      <c r="EB36" s="642"/>
      <c r="EC36" s="643"/>
    </row>
    <row r="37" spans="2:133" ht="11.25" customHeight="1">
      <c r="AQ37" s="644" t="s">
        <v>311</v>
      </c>
      <c r="AR37" s="645"/>
      <c r="AS37" s="645"/>
      <c r="AT37" s="645"/>
      <c r="AU37" s="645"/>
      <c r="AV37" s="645"/>
      <c r="AW37" s="645"/>
      <c r="AX37" s="645"/>
      <c r="AY37" s="646"/>
      <c r="AZ37" s="618">
        <v>2936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3928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499632</v>
      </c>
      <c r="CS37" s="637"/>
      <c r="CT37" s="637"/>
      <c r="CU37" s="637"/>
      <c r="CV37" s="637"/>
      <c r="CW37" s="637"/>
      <c r="CX37" s="637"/>
      <c r="CY37" s="638"/>
      <c r="CZ37" s="621">
        <v>4.9000000000000004</v>
      </c>
      <c r="DA37" s="639"/>
      <c r="DB37" s="639"/>
      <c r="DC37" s="640"/>
      <c r="DD37" s="624">
        <v>499632</v>
      </c>
      <c r="DE37" s="637"/>
      <c r="DF37" s="637"/>
      <c r="DG37" s="637"/>
      <c r="DH37" s="637"/>
      <c r="DI37" s="637"/>
      <c r="DJ37" s="637"/>
      <c r="DK37" s="638"/>
      <c r="DL37" s="624">
        <v>471713</v>
      </c>
      <c r="DM37" s="637"/>
      <c r="DN37" s="637"/>
      <c r="DO37" s="637"/>
      <c r="DP37" s="637"/>
      <c r="DQ37" s="637"/>
      <c r="DR37" s="637"/>
      <c r="DS37" s="637"/>
      <c r="DT37" s="637"/>
      <c r="DU37" s="637"/>
      <c r="DV37" s="638"/>
      <c r="DW37" s="641">
        <v>7.5</v>
      </c>
      <c r="DX37" s="642"/>
      <c r="DY37" s="642"/>
      <c r="DZ37" s="642"/>
      <c r="EA37" s="642"/>
      <c r="EB37" s="642"/>
      <c r="EC37" s="643"/>
    </row>
    <row r="38" spans="2:133" ht="11.25" customHeight="1">
      <c r="AQ38" s="644" t="s">
        <v>314</v>
      </c>
      <c r="AR38" s="645"/>
      <c r="AS38" s="645"/>
      <c r="AT38" s="645"/>
      <c r="AU38" s="645"/>
      <c r="AV38" s="645"/>
      <c r="AW38" s="645"/>
      <c r="AX38" s="645"/>
      <c r="AY38" s="646"/>
      <c r="AZ38" s="618">
        <v>787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6512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1402234</v>
      </c>
      <c r="CS38" s="619"/>
      <c r="CT38" s="619"/>
      <c r="CU38" s="619"/>
      <c r="CV38" s="619"/>
      <c r="CW38" s="619"/>
      <c r="CX38" s="619"/>
      <c r="CY38" s="620"/>
      <c r="CZ38" s="621">
        <v>13.7</v>
      </c>
      <c r="DA38" s="639"/>
      <c r="DB38" s="639"/>
      <c r="DC38" s="640"/>
      <c r="DD38" s="624">
        <v>1220647</v>
      </c>
      <c r="DE38" s="619"/>
      <c r="DF38" s="619"/>
      <c r="DG38" s="619"/>
      <c r="DH38" s="619"/>
      <c r="DI38" s="619"/>
      <c r="DJ38" s="619"/>
      <c r="DK38" s="620"/>
      <c r="DL38" s="624">
        <v>1136924</v>
      </c>
      <c r="DM38" s="619"/>
      <c r="DN38" s="619"/>
      <c r="DO38" s="619"/>
      <c r="DP38" s="619"/>
      <c r="DQ38" s="619"/>
      <c r="DR38" s="619"/>
      <c r="DS38" s="619"/>
      <c r="DT38" s="619"/>
      <c r="DU38" s="619"/>
      <c r="DV38" s="620"/>
      <c r="DW38" s="641">
        <v>18</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38292</v>
      </c>
      <c r="CS39" s="637"/>
      <c r="CT39" s="637"/>
      <c r="CU39" s="637"/>
      <c r="CV39" s="637"/>
      <c r="CW39" s="637"/>
      <c r="CX39" s="637"/>
      <c r="CY39" s="638"/>
      <c r="CZ39" s="621">
        <v>0.4</v>
      </c>
      <c r="DA39" s="639"/>
      <c r="DB39" s="639"/>
      <c r="DC39" s="640"/>
      <c r="DD39" s="624">
        <v>21553</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282361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153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1300</v>
      </c>
      <c r="CS40" s="619"/>
      <c r="CT40" s="619"/>
      <c r="CU40" s="619"/>
      <c r="CV40" s="619"/>
      <c r="CW40" s="619"/>
      <c r="CX40" s="619"/>
      <c r="CY40" s="620"/>
      <c r="CZ40" s="621">
        <v>0</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793432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379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1730927</v>
      </c>
      <c r="CS42" s="619"/>
      <c r="CT42" s="619"/>
      <c r="CU42" s="619"/>
      <c r="CV42" s="619"/>
      <c r="CW42" s="619"/>
      <c r="CX42" s="619"/>
      <c r="CY42" s="620"/>
      <c r="CZ42" s="621">
        <v>16.899999999999999</v>
      </c>
      <c r="DA42" s="622"/>
      <c r="DB42" s="622"/>
      <c r="DC42" s="623"/>
      <c r="DD42" s="624">
        <v>411752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45851</v>
      </c>
      <c r="CS43" s="637"/>
      <c r="CT43" s="637"/>
      <c r="CU43" s="637"/>
      <c r="CV43" s="637"/>
      <c r="CW43" s="637"/>
      <c r="CX43" s="637"/>
      <c r="CY43" s="638"/>
      <c r="CZ43" s="621">
        <v>0.4</v>
      </c>
      <c r="DA43" s="639"/>
      <c r="DB43" s="639"/>
      <c r="DC43" s="640"/>
      <c r="DD43" s="624">
        <v>45851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1719957</v>
      </c>
      <c r="CS44" s="619"/>
      <c r="CT44" s="619"/>
      <c r="CU44" s="619"/>
      <c r="CV44" s="619"/>
      <c r="CW44" s="619"/>
      <c r="CX44" s="619"/>
      <c r="CY44" s="620"/>
      <c r="CZ44" s="621">
        <v>16.8</v>
      </c>
      <c r="DA44" s="622"/>
      <c r="DB44" s="622"/>
      <c r="DC44" s="623"/>
      <c r="DD44" s="624">
        <v>411752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1023336</v>
      </c>
      <c r="CS45" s="637"/>
      <c r="CT45" s="637"/>
      <c r="CU45" s="637"/>
      <c r="CV45" s="637"/>
      <c r="CW45" s="637"/>
      <c r="CX45" s="637"/>
      <c r="CY45" s="638"/>
      <c r="CZ45" s="621">
        <v>10</v>
      </c>
      <c r="DA45" s="639"/>
      <c r="DB45" s="639"/>
      <c r="DC45" s="640"/>
      <c r="DD45" s="624">
        <v>87670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678843</v>
      </c>
      <c r="CS46" s="619"/>
      <c r="CT46" s="619"/>
      <c r="CU46" s="619"/>
      <c r="CV46" s="619"/>
      <c r="CW46" s="619"/>
      <c r="CX46" s="619"/>
      <c r="CY46" s="620"/>
      <c r="CZ46" s="621">
        <v>6.6</v>
      </c>
      <c r="DA46" s="622"/>
      <c r="DB46" s="622"/>
      <c r="DC46" s="623"/>
      <c r="DD46" s="624">
        <v>320878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10970</v>
      </c>
      <c r="CS47" s="637"/>
      <c r="CT47" s="637"/>
      <c r="CU47" s="637"/>
      <c r="CV47" s="637"/>
      <c r="CW47" s="637"/>
      <c r="CX47" s="637"/>
      <c r="CY47" s="638"/>
      <c r="CZ47" s="621">
        <v>0.1</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10260947</v>
      </c>
      <c r="CS49" s="603"/>
      <c r="CT49" s="603"/>
      <c r="CU49" s="603"/>
      <c r="CV49" s="603"/>
      <c r="CW49" s="603"/>
      <c r="CX49" s="603"/>
      <c r="CY49" s="604"/>
      <c r="CZ49" s="605">
        <v>100</v>
      </c>
      <c r="DA49" s="606"/>
      <c r="DB49" s="606"/>
      <c r="DC49" s="607"/>
      <c r="DD49" s="608">
        <v>6580518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0" t="s">
        <v>339</v>
      </c>
      <c r="DK2" s="1141"/>
      <c r="DL2" s="1141"/>
      <c r="DM2" s="1141"/>
      <c r="DN2" s="1141"/>
      <c r="DO2" s="1142"/>
      <c r="DP2" s="200"/>
      <c r="DQ2" s="1140" t="s">
        <v>340</v>
      </c>
      <c r="DR2" s="1141"/>
      <c r="DS2" s="1141"/>
      <c r="DT2" s="1141"/>
      <c r="DU2" s="1141"/>
      <c r="DV2" s="1141"/>
      <c r="DW2" s="1141"/>
      <c r="DX2" s="1141"/>
      <c r="DY2" s="1141"/>
      <c r="DZ2" s="114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3" t="s">
        <v>341</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5" t="s">
        <v>343</v>
      </c>
      <c r="B5" s="1026"/>
      <c r="C5" s="1026"/>
      <c r="D5" s="1026"/>
      <c r="E5" s="1026"/>
      <c r="F5" s="1026"/>
      <c r="G5" s="1026"/>
      <c r="H5" s="1026"/>
      <c r="I5" s="1026"/>
      <c r="J5" s="1026"/>
      <c r="K5" s="1026"/>
      <c r="L5" s="1026"/>
      <c r="M5" s="1026"/>
      <c r="N5" s="1026"/>
      <c r="O5" s="1026"/>
      <c r="P5" s="1027"/>
      <c r="Q5" s="1031" t="s">
        <v>344</v>
      </c>
      <c r="R5" s="1032"/>
      <c r="S5" s="1032"/>
      <c r="T5" s="1032"/>
      <c r="U5" s="1033"/>
      <c r="V5" s="1031" t="s">
        <v>345</v>
      </c>
      <c r="W5" s="1032"/>
      <c r="X5" s="1032"/>
      <c r="Y5" s="1032"/>
      <c r="Z5" s="1033"/>
      <c r="AA5" s="1031" t="s">
        <v>346</v>
      </c>
      <c r="AB5" s="1032"/>
      <c r="AC5" s="1032"/>
      <c r="AD5" s="1032"/>
      <c r="AE5" s="1032"/>
      <c r="AF5" s="1143" t="s">
        <v>347</v>
      </c>
      <c r="AG5" s="1032"/>
      <c r="AH5" s="1032"/>
      <c r="AI5" s="1032"/>
      <c r="AJ5" s="1047"/>
      <c r="AK5" s="1032" t="s">
        <v>348</v>
      </c>
      <c r="AL5" s="1032"/>
      <c r="AM5" s="1032"/>
      <c r="AN5" s="1032"/>
      <c r="AO5" s="1033"/>
      <c r="AP5" s="1031" t="s">
        <v>349</v>
      </c>
      <c r="AQ5" s="1032"/>
      <c r="AR5" s="1032"/>
      <c r="AS5" s="1032"/>
      <c r="AT5" s="1033"/>
      <c r="AU5" s="1031" t="s">
        <v>350</v>
      </c>
      <c r="AV5" s="1032"/>
      <c r="AW5" s="1032"/>
      <c r="AX5" s="1032"/>
      <c r="AY5" s="1047"/>
      <c r="AZ5" s="207"/>
      <c r="BA5" s="207"/>
      <c r="BB5" s="207"/>
      <c r="BC5" s="207"/>
      <c r="BD5" s="207"/>
      <c r="BE5" s="208"/>
      <c r="BF5" s="208"/>
      <c r="BG5" s="208"/>
      <c r="BH5" s="208"/>
      <c r="BI5" s="208"/>
      <c r="BJ5" s="208"/>
      <c r="BK5" s="208"/>
      <c r="BL5" s="208"/>
      <c r="BM5" s="208"/>
      <c r="BN5" s="208"/>
      <c r="BO5" s="208"/>
      <c r="BP5" s="208"/>
      <c r="BQ5" s="1025" t="s">
        <v>351</v>
      </c>
      <c r="BR5" s="1026"/>
      <c r="BS5" s="1026"/>
      <c r="BT5" s="1026"/>
      <c r="BU5" s="1026"/>
      <c r="BV5" s="1026"/>
      <c r="BW5" s="1026"/>
      <c r="BX5" s="1026"/>
      <c r="BY5" s="1026"/>
      <c r="BZ5" s="1026"/>
      <c r="CA5" s="1026"/>
      <c r="CB5" s="1026"/>
      <c r="CC5" s="1026"/>
      <c r="CD5" s="1026"/>
      <c r="CE5" s="1026"/>
      <c r="CF5" s="1026"/>
      <c r="CG5" s="1027"/>
      <c r="CH5" s="1031" t="s">
        <v>352</v>
      </c>
      <c r="CI5" s="1032"/>
      <c r="CJ5" s="1032"/>
      <c r="CK5" s="1032"/>
      <c r="CL5" s="1033"/>
      <c r="CM5" s="1031" t="s">
        <v>353</v>
      </c>
      <c r="CN5" s="1032"/>
      <c r="CO5" s="1032"/>
      <c r="CP5" s="1032"/>
      <c r="CQ5" s="1033"/>
      <c r="CR5" s="1031" t="s">
        <v>354</v>
      </c>
      <c r="CS5" s="1032"/>
      <c r="CT5" s="1032"/>
      <c r="CU5" s="1032"/>
      <c r="CV5" s="1033"/>
      <c r="CW5" s="1031" t="s">
        <v>355</v>
      </c>
      <c r="CX5" s="1032"/>
      <c r="CY5" s="1032"/>
      <c r="CZ5" s="1032"/>
      <c r="DA5" s="1033"/>
      <c r="DB5" s="1031" t="s">
        <v>356</v>
      </c>
      <c r="DC5" s="1032"/>
      <c r="DD5" s="1032"/>
      <c r="DE5" s="1032"/>
      <c r="DF5" s="1033"/>
      <c r="DG5" s="1128" t="s">
        <v>357</v>
      </c>
      <c r="DH5" s="1129"/>
      <c r="DI5" s="1129"/>
      <c r="DJ5" s="1129"/>
      <c r="DK5" s="1130"/>
      <c r="DL5" s="1128" t="s">
        <v>358</v>
      </c>
      <c r="DM5" s="1129"/>
      <c r="DN5" s="1129"/>
      <c r="DO5" s="1129"/>
      <c r="DP5" s="1130"/>
      <c r="DQ5" s="1031" t="s">
        <v>359</v>
      </c>
      <c r="DR5" s="1032"/>
      <c r="DS5" s="1032"/>
      <c r="DT5" s="1032"/>
      <c r="DU5" s="1033"/>
      <c r="DV5" s="1031" t="s">
        <v>350</v>
      </c>
      <c r="DW5" s="1032"/>
      <c r="DX5" s="1032"/>
      <c r="DY5" s="1032"/>
      <c r="DZ5" s="1047"/>
      <c r="EA5" s="205"/>
    </row>
    <row r="6" spans="1:131" s="206"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3"/>
      <c r="BA6" s="203"/>
      <c r="BB6" s="203"/>
      <c r="BC6" s="203"/>
      <c r="BD6" s="203"/>
      <c r="BE6" s="204"/>
      <c r="BF6" s="204"/>
      <c r="BG6" s="204"/>
      <c r="BH6" s="204"/>
      <c r="BI6" s="204"/>
      <c r="BJ6" s="204"/>
      <c r="BK6" s="204"/>
      <c r="BL6" s="204"/>
      <c r="BM6" s="204"/>
      <c r="BN6" s="204"/>
      <c r="BO6" s="204"/>
      <c r="BP6" s="204"/>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5"/>
    </row>
    <row r="7" spans="1:131" s="206" customFormat="1" ht="26.25" customHeight="1" thickTop="1">
      <c r="A7" s="209">
        <v>1</v>
      </c>
      <c r="B7" s="1080" t="s">
        <v>544</v>
      </c>
      <c r="C7" s="1081"/>
      <c r="D7" s="1081"/>
      <c r="E7" s="1081"/>
      <c r="F7" s="1081"/>
      <c r="G7" s="1081"/>
      <c r="H7" s="1081"/>
      <c r="I7" s="1081"/>
      <c r="J7" s="1081"/>
      <c r="K7" s="1081"/>
      <c r="L7" s="1081"/>
      <c r="M7" s="1081"/>
      <c r="N7" s="1081"/>
      <c r="O7" s="1081"/>
      <c r="P7" s="1082"/>
      <c r="Q7" s="1134">
        <v>10473</v>
      </c>
      <c r="R7" s="1135"/>
      <c r="S7" s="1135"/>
      <c r="T7" s="1135"/>
      <c r="U7" s="1135"/>
      <c r="V7" s="1135">
        <v>10273</v>
      </c>
      <c r="W7" s="1135"/>
      <c r="X7" s="1135"/>
      <c r="Y7" s="1135"/>
      <c r="Z7" s="1135"/>
      <c r="AA7" s="1135">
        <v>200</v>
      </c>
      <c r="AB7" s="1135"/>
      <c r="AC7" s="1135"/>
      <c r="AD7" s="1135"/>
      <c r="AE7" s="1136"/>
      <c r="AF7" s="1137">
        <v>172</v>
      </c>
      <c r="AG7" s="1138"/>
      <c r="AH7" s="1138"/>
      <c r="AI7" s="1138"/>
      <c r="AJ7" s="1139"/>
      <c r="AK7" s="1121">
        <v>95</v>
      </c>
      <c r="AL7" s="1122"/>
      <c r="AM7" s="1122"/>
      <c r="AN7" s="1122"/>
      <c r="AO7" s="1122"/>
      <c r="AP7" s="1122">
        <v>10149</v>
      </c>
      <c r="AQ7" s="1122"/>
      <c r="AR7" s="1122"/>
      <c r="AS7" s="1122"/>
      <c r="AT7" s="1122"/>
      <c r="AU7" s="1123" t="s">
        <v>545</v>
      </c>
      <c r="AV7" s="1123"/>
      <c r="AW7" s="1123"/>
      <c r="AX7" s="1123"/>
      <c r="AY7" s="1124"/>
      <c r="AZ7" s="203"/>
      <c r="BA7" s="203"/>
      <c r="BB7" s="203"/>
      <c r="BC7" s="203"/>
      <c r="BD7" s="203"/>
      <c r="BE7" s="204"/>
      <c r="BF7" s="204"/>
      <c r="BG7" s="204"/>
      <c r="BH7" s="204"/>
      <c r="BI7" s="204"/>
      <c r="BJ7" s="204"/>
      <c r="BK7" s="204"/>
      <c r="BL7" s="204"/>
      <c r="BM7" s="204"/>
      <c r="BN7" s="204"/>
      <c r="BO7" s="204"/>
      <c r="BP7" s="204"/>
      <c r="BQ7" s="210">
        <v>1</v>
      </c>
      <c r="BR7" s="211"/>
      <c r="BS7" s="1125" t="s">
        <v>551</v>
      </c>
      <c r="BT7" s="1126"/>
      <c r="BU7" s="1126"/>
      <c r="BV7" s="1126"/>
      <c r="BW7" s="1126"/>
      <c r="BX7" s="1126"/>
      <c r="BY7" s="1126"/>
      <c r="BZ7" s="1126"/>
      <c r="CA7" s="1126"/>
      <c r="CB7" s="1126"/>
      <c r="CC7" s="1126"/>
      <c r="CD7" s="1126"/>
      <c r="CE7" s="1126"/>
      <c r="CF7" s="1126"/>
      <c r="CG7" s="1127"/>
      <c r="CH7" s="1118">
        <v>0</v>
      </c>
      <c r="CI7" s="1119"/>
      <c r="CJ7" s="1119"/>
      <c r="CK7" s="1119"/>
      <c r="CL7" s="1120"/>
      <c r="CM7" s="1118">
        <v>208</v>
      </c>
      <c r="CN7" s="1119"/>
      <c r="CO7" s="1119"/>
      <c r="CP7" s="1119"/>
      <c r="CQ7" s="1120"/>
      <c r="CR7" s="1118">
        <v>2</v>
      </c>
      <c r="CS7" s="1119"/>
      <c r="CT7" s="1119"/>
      <c r="CU7" s="1119"/>
      <c r="CV7" s="1120"/>
      <c r="CW7" s="1118" t="s">
        <v>552</v>
      </c>
      <c r="CX7" s="1119"/>
      <c r="CY7" s="1119"/>
      <c r="CZ7" s="1119"/>
      <c r="DA7" s="1120"/>
      <c r="DB7" s="1118" t="s">
        <v>552</v>
      </c>
      <c r="DC7" s="1119"/>
      <c r="DD7" s="1119"/>
      <c r="DE7" s="1119"/>
      <c r="DF7" s="1120"/>
      <c r="DG7" s="1118">
        <v>125</v>
      </c>
      <c r="DH7" s="1119"/>
      <c r="DI7" s="1119"/>
      <c r="DJ7" s="1119"/>
      <c r="DK7" s="1120"/>
      <c r="DL7" s="1118" t="s">
        <v>552</v>
      </c>
      <c r="DM7" s="1119"/>
      <c r="DN7" s="1119"/>
      <c r="DO7" s="1119"/>
      <c r="DP7" s="1120"/>
      <c r="DQ7" s="1118" t="s">
        <v>552</v>
      </c>
      <c r="DR7" s="1119"/>
      <c r="DS7" s="1119"/>
      <c r="DT7" s="1119"/>
      <c r="DU7" s="1120"/>
      <c r="DV7" s="1145"/>
      <c r="DW7" s="1146"/>
      <c r="DX7" s="1146"/>
      <c r="DY7" s="1146"/>
      <c r="DZ7" s="1147"/>
      <c r="EA7" s="205"/>
    </row>
    <row r="8" spans="1:131" s="206" customFormat="1" ht="26.25" customHeight="1">
      <c r="A8" s="212">
        <v>2</v>
      </c>
      <c r="B8" s="1067"/>
      <c r="C8" s="1068"/>
      <c r="D8" s="1068"/>
      <c r="E8" s="1068"/>
      <c r="F8" s="1068"/>
      <c r="G8" s="1068"/>
      <c r="H8" s="1068"/>
      <c r="I8" s="1068"/>
      <c r="J8" s="1068"/>
      <c r="K8" s="1068"/>
      <c r="L8" s="1068"/>
      <c r="M8" s="1068"/>
      <c r="N8" s="1068"/>
      <c r="O8" s="1068"/>
      <c r="P8" s="1069"/>
      <c r="Q8" s="1073"/>
      <c r="R8" s="1074"/>
      <c r="S8" s="1074"/>
      <c r="T8" s="1074"/>
      <c r="U8" s="1074"/>
      <c r="V8" s="1074"/>
      <c r="W8" s="1074"/>
      <c r="X8" s="1074"/>
      <c r="Y8" s="1074"/>
      <c r="Z8" s="1074"/>
      <c r="AA8" s="1074"/>
      <c r="AB8" s="1074"/>
      <c r="AC8" s="1074"/>
      <c r="AD8" s="1074"/>
      <c r="AE8" s="1075"/>
      <c r="AF8" s="1049"/>
      <c r="AG8" s="1050"/>
      <c r="AH8" s="1050"/>
      <c r="AI8" s="1050"/>
      <c r="AJ8" s="1051"/>
      <c r="AK8" s="1116"/>
      <c r="AL8" s="1117"/>
      <c r="AM8" s="1117"/>
      <c r="AN8" s="1117"/>
      <c r="AO8" s="1117"/>
      <c r="AP8" s="1117"/>
      <c r="AQ8" s="1117"/>
      <c r="AR8" s="1117"/>
      <c r="AS8" s="1117"/>
      <c r="AT8" s="1117"/>
      <c r="AU8" s="1114"/>
      <c r="AV8" s="1114"/>
      <c r="AW8" s="1114"/>
      <c r="AX8" s="1114"/>
      <c r="AY8" s="1115"/>
      <c r="AZ8" s="203"/>
      <c r="BA8" s="203"/>
      <c r="BB8" s="203"/>
      <c r="BC8" s="203"/>
      <c r="BD8" s="203"/>
      <c r="BE8" s="204"/>
      <c r="BF8" s="204"/>
      <c r="BG8" s="204"/>
      <c r="BH8" s="204"/>
      <c r="BI8" s="204"/>
      <c r="BJ8" s="204"/>
      <c r="BK8" s="204"/>
      <c r="BL8" s="204"/>
      <c r="BM8" s="204"/>
      <c r="BN8" s="204"/>
      <c r="BO8" s="204"/>
      <c r="BP8" s="204"/>
      <c r="BQ8" s="213">
        <v>2</v>
      </c>
      <c r="BR8" s="214"/>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5"/>
    </row>
    <row r="9" spans="1:131" s="206" customFormat="1" ht="26.25" customHeight="1">
      <c r="A9" s="212">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03"/>
      <c r="BA9" s="203"/>
      <c r="BB9" s="203"/>
      <c r="BC9" s="203"/>
      <c r="BD9" s="203"/>
      <c r="BE9" s="204"/>
      <c r="BF9" s="204"/>
      <c r="BG9" s="204"/>
      <c r="BH9" s="204"/>
      <c r="BI9" s="204"/>
      <c r="BJ9" s="204"/>
      <c r="BK9" s="204"/>
      <c r="BL9" s="204"/>
      <c r="BM9" s="204"/>
      <c r="BN9" s="204"/>
      <c r="BO9" s="204"/>
      <c r="BP9" s="204"/>
      <c r="BQ9" s="213">
        <v>3</v>
      </c>
      <c r="BR9" s="214"/>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5"/>
    </row>
    <row r="10" spans="1:131" s="206" customFormat="1" ht="26.25" customHeight="1">
      <c r="A10" s="212">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3"/>
      <c r="BA10" s="203"/>
      <c r="BB10" s="203"/>
      <c r="BC10" s="203"/>
      <c r="BD10" s="203"/>
      <c r="BE10" s="204"/>
      <c r="BF10" s="204"/>
      <c r="BG10" s="204"/>
      <c r="BH10" s="204"/>
      <c r="BI10" s="204"/>
      <c r="BJ10" s="204"/>
      <c r="BK10" s="204"/>
      <c r="BL10" s="204"/>
      <c r="BM10" s="204"/>
      <c r="BN10" s="204"/>
      <c r="BO10" s="204"/>
      <c r="BP10" s="204"/>
      <c r="BQ10" s="213">
        <v>4</v>
      </c>
      <c r="BR10" s="214"/>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5"/>
    </row>
    <row r="11" spans="1:131" s="206" customFormat="1" ht="26.25" customHeight="1">
      <c r="A11" s="212">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3"/>
      <c r="BA11" s="203"/>
      <c r="BB11" s="203"/>
      <c r="BC11" s="203"/>
      <c r="BD11" s="203"/>
      <c r="BE11" s="204"/>
      <c r="BF11" s="204"/>
      <c r="BG11" s="204"/>
      <c r="BH11" s="204"/>
      <c r="BI11" s="204"/>
      <c r="BJ11" s="204"/>
      <c r="BK11" s="204"/>
      <c r="BL11" s="204"/>
      <c r="BM11" s="204"/>
      <c r="BN11" s="204"/>
      <c r="BO11" s="204"/>
      <c r="BP11" s="204"/>
      <c r="BQ11" s="213">
        <v>5</v>
      </c>
      <c r="BR11" s="214"/>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5"/>
    </row>
    <row r="12" spans="1:131" s="206" customFormat="1" ht="26.25" customHeight="1">
      <c r="A12" s="212">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3"/>
      <c r="BA12" s="203"/>
      <c r="BB12" s="203"/>
      <c r="BC12" s="203"/>
      <c r="BD12" s="203"/>
      <c r="BE12" s="204"/>
      <c r="BF12" s="204"/>
      <c r="BG12" s="204"/>
      <c r="BH12" s="204"/>
      <c r="BI12" s="204"/>
      <c r="BJ12" s="204"/>
      <c r="BK12" s="204"/>
      <c r="BL12" s="204"/>
      <c r="BM12" s="204"/>
      <c r="BN12" s="204"/>
      <c r="BO12" s="204"/>
      <c r="BP12" s="204"/>
      <c r="BQ12" s="213">
        <v>6</v>
      </c>
      <c r="BR12" s="214"/>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5"/>
    </row>
    <row r="13" spans="1:131" s="206" customFormat="1" ht="26.25" customHeight="1">
      <c r="A13" s="212">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3"/>
      <c r="BA13" s="203"/>
      <c r="BB13" s="203"/>
      <c r="BC13" s="203"/>
      <c r="BD13" s="203"/>
      <c r="BE13" s="204"/>
      <c r="BF13" s="204"/>
      <c r="BG13" s="204"/>
      <c r="BH13" s="204"/>
      <c r="BI13" s="204"/>
      <c r="BJ13" s="204"/>
      <c r="BK13" s="204"/>
      <c r="BL13" s="204"/>
      <c r="BM13" s="204"/>
      <c r="BN13" s="204"/>
      <c r="BO13" s="204"/>
      <c r="BP13" s="204"/>
      <c r="BQ13" s="213">
        <v>7</v>
      </c>
      <c r="BR13" s="214"/>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5"/>
    </row>
    <row r="14" spans="1:131" s="206" customFormat="1" ht="26.25" customHeight="1">
      <c r="A14" s="212">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3"/>
      <c r="BA14" s="203"/>
      <c r="BB14" s="203"/>
      <c r="BC14" s="203"/>
      <c r="BD14" s="203"/>
      <c r="BE14" s="204"/>
      <c r="BF14" s="204"/>
      <c r="BG14" s="204"/>
      <c r="BH14" s="204"/>
      <c r="BI14" s="204"/>
      <c r="BJ14" s="204"/>
      <c r="BK14" s="204"/>
      <c r="BL14" s="204"/>
      <c r="BM14" s="204"/>
      <c r="BN14" s="204"/>
      <c r="BO14" s="204"/>
      <c r="BP14" s="204"/>
      <c r="BQ14" s="213">
        <v>8</v>
      </c>
      <c r="BR14" s="214"/>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5"/>
    </row>
    <row r="15" spans="1:131" s="206" customFormat="1" ht="26.25" customHeight="1">
      <c r="A15" s="212">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3"/>
      <c r="BA15" s="203"/>
      <c r="BB15" s="203"/>
      <c r="BC15" s="203"/>
      <c r="BD15" s="203"/>
      <c r="BE15" s="204"/>
      <c r="BF15" s="204"/>
      <c r="BG15" s="204"/>
      <c r="BH15" s="204"/>
      <c r="BI15" s="204"/>
      <c r="BJ15" s="204"/>
      <c r="BK15" s="204"/>
      <c r="BL15" s="204"/>
      <c r="BM15" s="204"/>
      <c r="BN15" s="204"/>
      <c r="BO15" s="204"/>
      <c r="BP15" s="204"/>
      <c r="BQ15" s="213">
        <v>9</v>
      </c>
      <c r="BR15" s="214"/>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5"/>
    </row>
    <row r="16" spans="1:131" s="206" customFormat="1" ht="26.25" customHeight="1">
      <c r="A16" s="212">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3"/>
      <c r="BA16" s="203"/>
      <c r="BB16" s="203"/>
      <c r="BC16" s="203"/>
      <c r="BD16" s="203"/>
      <c r="BE16" s="204"/>
      <c r="BF16" s="204"/>
      <c r="BG16" s="204"/>
      <c r="BH16" s="204"/>
      <c r="BI16" s="204"/>
      <c r="BJ16" s="204"/>
      <c r="BK16" s="204"/>
      <c r="BL16" s="204"/>
      <c r="BM16" s="204"/>
      <c r="BN16" s="204"/>
      <c r="BO16" s="204"/>
      <c r="BP16" s="204"/>
      <c r="BQ16" s="213">
        <v>10</v>
      </c>
      <c r="BR16" s="214"/>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5"/>
    </row>
    <row r="17" spans="1:131" s="206" customFormat="1" ht="26.25" customHeight="1">
      <c r="A17" s="212">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3"/>
      <c r="BA17" s="203"/>
      <c r="BB17" s="203"/>
      <c r="BC17" s="203"/>
      <c r="BD17" s="203"/>
      <c r="BE17" s="204"/>
      <c r="BF17" s="204"/>
      <c r="BG17" s="204"/>
      <c r="BH17" s="204"/>
      <c r="BI17" s="204"/>
      <c r="BJ17" s="204"/>
      <c r="BK17" s="204"/>
      <c r="BL17" s="204"/>
      <c r="BM17" s="204"/>
      <c r="BN17" s="204"/>
      <c r="BO17" s="204"/>
      <c r="BP17" s="204"/>
      <c r="BQ17" s="213">
        <v>11</v>
      </c>
      <c r="BR17" s="214"/>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5"/>
    </row>
    <row r="18" spans="1:131" s="206" customFormat="1" ht="26.25" customHeight="1">
      <c r="A18" s="212">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3"/>
      <c r="BA18" s="203"/>
      <c r="BB18" s="203"/>
      <c r="BC18" s="203"/>
      <c r="BD18" s="203"/>
      <c r="BE18" s="204"/>
      <c r="BF18" s="204"/>
      <c r="BG18" s="204"/>
      <c r="BH18" s="204"/>
      <c r="BI18" s="204"/>
      <c r="BJ18" s="204"/>
      <c r="BK18" s="204"/>
      <c r="BL18" s="204"/>
      <c r="BM18" s="204"/>
      <c r="BN18" s="204"/>
      <c r="BO18" s="204"/>
      <c r="BP18" s="204"/>
      <c r="BQ18" s="213">
        <v>12</v>
      </c>
      <c r="BR18" s="214"/>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5"/>
    </row>
    <row r="19" spans="1:131" s="206" customFormat="1" ht="26.25" customHeight="1">
      <c r="A19" s="212">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3"/>
      <c r="BA19" s="203"/>
      <c r="BB19" s="203"/>
      <c r="BC19" s="203"/>
      <c r="BD19" s="203"/>
      <c r="BE19" s="204"/>
      <c r="BF19" s="204"/>
      <c r="BG19" s="204"/>
      <c r="BH19" s="204"/>
      <c r="BI19" s="204"/>
      <c r="BJ19" s="204"/>
      <c r="BK19" s="204"/>
      <c r="BL19" s="204"/>
      <c r="BM19" s="204"/>
      <c r="BN19" s="204"/>
      <c r="BO19" s="204"/>
      <c r="BP19" s="204"/>
      <c r="BQ19" s="213">
        <v>13</v>
      </c>
      <c r="BR19" s="214"/>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5"/>
    </row>
    <row r="20" spans="1:131" s="206" customFormat="1" ht="26.25" customHeight="1">
      <c r="A20" s="212">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3"/>
      <c r="BA20" s="203"/>
      <c r="BB20" s="203"/>
      <c r="BC20" s="203"/>
      <c r="BD20" s="203"/>
      <c r="BE20" s="204"/>
      <c r="BF20" s="204"/>
      <c r="BG20" s="204"/>
      <c r="BH20" s="204"/>
      <c r="BI20" s="204"/>
      <c r="BJ20" s="204"/>
      <c r="BK20" s="204"/>
      <c r="BL20" s="204"/>
      <c r="BM20" s="204"/>
      <c r="BN20" s="204"/>
      <c r="BO20" s="204"/>
      <c r="BP20" s="204"/>
      <c r="BQ20" s="213">
        <v>14</v>
      </c>
      <c r="BR20" s="214"/>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5"/>
    </row>
    <row r="21" spans="1:131" s="206" customFormat="1" ht="26.25" customHeight="1" thickBot="1">
      <c r="A21" s="212">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3"/>
      <c r="BA21" s="203"/>
      <c r="BB21" s="203"/>
      <c r="BC21" s="203"/>
      <c r="BD21" s="203"/>
      <c r="BE21" s="204"/>
      <c r="BF21" s="204"/>
      <c r="BG21" s="204"/>
      <c r="BH21" s="204"/>
      <c r="BI21" s="204"/>
      <c r="BJ21" s="204"/>
      <c r="BK21" s="204"/>
      <c r="BL21" s="204"/>
      <c r="BM21" s="204"/>
      <c r="BN21" s="204"/>
      <c r="BO21" s="204"/>
      <c r="BP21" s="204"/>
      <c r="BQ21" s="213">
        <v>15</v>
      </c>
      <c r="BR21" s="214"/>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5"/>
    </row>
    <row r="22" spans="1:131" s="206" customFormat="1" ht="26.25" customHeight="1">
      <c r="A22" s="212">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360</v>
      </c>
      <c r="BA22" s="1065"/>
      <c r="BB22" s="1065"/>
      <c r="BC22" s="1065"/>
      <c r="BD22" s="1066"/>
      <c r="BE22" s="204"/>
      <c r="BF22" s="204"/>
      <c r="BG22" s="204"/>
      <c r="BH22" s="204"/>
      <c r="BI22" s="204"/>
      <c r="BJ22" s="204"/>
      <c r="BK22" s="204"/>
      <c r="BL22" s="204"/>
      <c r="BM22" s="204"/>
      <c r="BN22" s="204"/>
      <c r="BO22" s="204"/>
      <c r="BP22" s="204"/>
      <c r="BQ22" s="213">
        <v>16</v>
      </c>
      <c r="BR22" s="214"/>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8">
        <v>10473</v>
      </c>
      <c r="R23" s="1099"/>
      <c r="S23" s="1099"/>
      <c r="T23" s="1099"/>
      <c r="U23" s="1099"/>
      <c r="V23" s="1099">
        <v>10273</v>
      </c>
      <c r="W23" s="1099"/>
      <c r="X23" s="1099"/>
      <c r="Y23" s="1099"/>
      <c r="Z23" s="1099"/>
      <c r="AA23" s="1099">
        <v>200</v>
      </c>
      <c r="AB23" s="1099"/>
      <c r="AC23" s="1099"/>
      <c r="AD23" s="1099"/>
      <c r="AE23" s="1100"/>
      <c r="AF23" s="1101">
        <v>172</v>
      </c>
      <c r="AG23" s="1099"/>
      <c r="AH23" s="1099"/>
      <c r="AI23" s="1099"/>
      <c r="AJ23" s="1102"/>
      <c r="AK23" s="1103"/>
      <c r="AL23" s="1104"/>
      <c r="AM23" s="1104"/>
      <c r="AN23" s="1104"/>
      <c r="AO23" s="1104"/>
      <c r="AP23" s="1099">
        <v>10149</v>
      </c>
      <c r="AQ23" s="1099"/>
      <c r="AR23" s="1099"/>
      <c r="AS23" s="1099"/>
      <c r="AT23" s="1099"/>
      <c r="AU23" s="1105"/>
      <c r="AV23" s="1105"/>
      <c r="AW23" s="1105"/>
      <c r="AX23" s="1105"/>
      <c r="AY23" s="1106"/>
      <c r="AZ23" s="1095" t="s">
        <v>363</v>
      </c>
      <c r="BA23" s="1096"/>
      <c r="BB23" s="1096"/>
      <c r="BC23" s="1096"/>
      <c r="BD23" s="1097"/>
      <c r="BE23" s="204"/>
      <c r="BF23" s="204"/>
      <c r="BG23" s="204"/>
      <c r="BH23" s="204"/>
      <c r="BI23" s="204"/>
      <c r="BJ23" s="204"/>
      <c r="BK23" s="204"/>
      <c r="BL23" s="204"/>
      <c r="BM23" s="204"/>
      <c r="BN23" s="204"/>
      <c r="BO23" s="204"/>
      <c r="BP23" s="204"/>
      <c r="BQ23" s="213">
        <v>17</v>
      </c>
      <c r="BR23" s="214"/>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5"/>
    </row>
    <row r="24" spans="1:131" s="206" customFormat="1" ht="26.25" customHeight="1">
      <c r="A24" s="1094" t="s">
        <v>364</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3"/>
      <c r="BA24" s="203"/>
      <c r="BB24" s="203"/>
      <c r="BC24" s="203"/>
      <c r="BD24" s="203"/>
      <c r="BE24" s="204"/>
      <c r="BF24" s="204"/>
      <c r="BG24" s="204"/>
      <c r="BH24" s="204"/>
      <c r="BI24" s="204"/>
      <c r="BJ24" s="204"/>
      <c r="BK24" s="204"/>
      <c r="BL24" s="204"/>
      <c r="BM24" s="204"/>
      <c r="BN24" s="204"/>
      <c r="BO24" s="204"/>
      <c r="BP24" s="204"/>
      <c r="BQ24" s="213">
        <v>18</v>
      </c>
      <c r="BR24" s="214"/>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5"/>
    </row>
    <row r="25" spans="1:131" s="198" customFormat="1" ht="26.25" customHeight="1" thickBot="1">
      <c r="A25" s="1093" t="s">
        <v>365</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3"/>
      <c r="BK25" s="203"/>
      <c r="BL25" s="203"/>
      <c r="BM25" s="203"/>
      <c r="BN25" s="203"/>
      <c r="BO25" s="216"/>
      <c r="BP25" s="216"/>
      <c r="BQ25" s="213">
        <v>19</v>
      </c>
      <c r="BR25" s="214"/>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7"/>
    </row>
    <row r="26" spans="1:131" s="198" customFormat="1" ht="26.25" customHeight="1">
      <c r="A26" s="1025" t="s">
        <v>343</v>
      </c>
      <c r="B26" s="1026"/>
      <c r="C26" s="1026"/>
      <c r="D26" s="1026"/>
      <c r="E26" s="1026"/>
      <c r="F26" s="1026"/>
      <c r="G26" s="1026"/>
      <c r="H26" s="1026"/>
      <c r="I26" s="1026"/>
      <c r="J26" s="1026"/>
      <c r="K26" s="1026"/>
      <c r="L26" s="1026"/>
      <c r="M26" s="1026"/>
      <c r="N26" s="1026"/>
      <c r="O26" s="1026"/>
      <c r="P26" s="1027"/>
      <c r="Q26" s="1031" t="s">
        <v>366</v>
      </c>
      <c r="R26" s="1032"/>
      <c r="S26" s="1032"/>
      <c r="T26" s="1032"/>
      <c r="U26" s="1033"/>
      <c r="V26" s="1031" t="s">
        <v>367</v>
      </c>
      <c r="W26" s="1032"/>
      <c r="X26" s="1032"/>
      <c r="Y26" s="1032"/>
      <c r="Z26" s="1033"/>
      <c r="AA26" s="1031" t="s">
        <v>368</v>
      </c>
      <c r="AB26" s="1032"/>
      <c r="AC26" s="1032"/>
      <c r="AD26" s="1032"/>
      <c r="AE26" s="1032"/>
      <c r="AF26" s="1089" t="s">
        <v>369</v>
      </c>
      <c r="AG26" s="1038"/>
      <c r="AH26" s="1038"/>
      <c r="AI26" s="1038"/>
      <c r="AJ26" s="1090"/>
      <c r="AK26" s="1032" t="s">
        <v>370</v>
      </c>
      <c r="AL26" s="1032"/>
      <c r="AM26" s="1032"/>
      <c r="AN26" s="1032"/>
      <c r="AO26" s="1033"/>
      <c r="AP26" s="1031" t="s">
        <v>371</v>
      </c>
      <c r="AQ26" s="1032"/>
      <c r="AR26" s="1032"/>
      <c r="AS26" s="1032"/>
      <c r="AT26" s="1033"/>
      <c r="AU26" s="1031" t="s">
        <v>372</v>
      </c>
      <c r="AV26" s="1032"/>
      <c r="AW26" s="1032"/>
      <c r="AX26" s="1032"/>
      <c r="AY26" s="1033"/>
      <c r="AZ26" s="1031" t="s">
        <v>373</v>
      </c>
      <c r="BA26" s="1032"/>
      <c r="BB26" s="1032"/>
      <c r="BC26" s="1032"/>
      <c r="BD26" s="1033"/>
      <c r="BE26" s="1031" t="s">
        <v>350</v>
      </c>
      <c r="BF26" s="1032"/>
      <c r="BG26" s="1032"/>
      <c r="BH26" s="1032"/>
      <c r="BI26" s="1047"/>
      <c r="BJ26" s="203"/>
      <c r="BK26" s="203"/>
      <c r="BL26" s="203"/>
      <c r="BM26" s="203"/>
      <c r="BN26" s="203"/>
      <c r="BO26" s="216"/>
      <c r="BP26" s="216"/>
      <c r="BQ26" s="213">
        <v>20</v>
      </c>
      <c r="BR26" s="214"/>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7"/>
    </row>
    <row r="27" spans="1:131" s="198"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3"/>
      <c r="BK27" s="203"/>
      <c r="BL27" s="203"/>
      <c r="BM27" s="203"/>
      <c r="BN27" s="203"/>
      <c r="BO27" s="216"/>
      <c r="BP27" s="216"/>
      <c r="BQ27" s="213">
        <v>21</v>
      </c>
      <c r="BR27" s="214"/>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7"/>
    </row>
    <row r="28" spans="1:131" s="198" customFormat="1" ht="26.25" customHeight="1" thickTop="1">
      <c r="A28" s="217">
        <v>1</v>
      </c>
      <c r="B28" s="1080" t="s">
        <v>374</v>
      </c>
      <c r="C28" s="1081"/>
      <c r="D28" s="1081"/>
      <c r="E28" s="1081"/>
      <c r="F28" s="1081"/>
      <c r="G28" s="1081"/>
      <c r="H28" s="1081"/>
      <c r="I28" s="1081"/>
      <c r="J28" s="1081"/>
      <c r="K28" s="1081"/>
      <c r="L28" s="1081"/>
      <c r="M28" s="1081"/>
      <c r="N28" s="1081"/>
      <c r="O28" s="1081"/>
      <c r="P28" s="1082"/>
      <c r="Q28" s="1083">
        <v>3879</v>
      </c>
      <c r="R28" s="1084"/>
      <c r="S28" s="1084"/>
      <c r="T28" s="1084"/>
      <c r="U28" s="1084"/>
      <c r="V28" s="1084">
        <v>3852</v>
      </c>
      <c r="W28" s="1084"/>
      <c r="X28" s="1084"/>
      <c r="Y28" s="1084"/>
      <c r="Z28" s="1084"/>
      <c r="AA28" s="1084">
        <v>27</v>
      </c>
      <c r="AB28" s="1084"/>
      <c r="AC28" s="1084"/>
      <c r="AD28" s="1084"/>
      <c r="AE28" s="1085"/>
      <c r="AF28" s="1086">
        <v>27</v>
      </c>
      <c r="AG28" s="1084"/>
      <c r="AH28" s="1084"/>
      <c r="AI28" s="1084"/>
      <c r="AJ28" s="1087"/>
      <c r="AK28" s="1088">
        <v>322</v>
      </c>
      <c r="AL28" s="1076"/>
      <c r="AM28" s="1076"/>
      <c r="AN28" s="1076"/>
      <c r="AO28" s="1076"/>
      <c r="AP28" s="1076" t="s">
        <v>546</v>
      </c>
      <c r="AQ28" s="1076"/>
      <c r="AR28" s="1076"/>
      <c r="AS28" s="1076"/>
      <c r="AT28" s="1076"/>
      <c r="AU28" s="1076" t="s">
        <v>546</v>
      </c>
      <c r="AV28" s="1076"/>
      <c r="AW28" s="1076"/>
      <c r="AX28" s="1076"/>
      <c r="AY28" s="1076"/>
      <c r="AZ28" s="1077" t="s">
        <v>546</v>
      </c>
      <c r="BA28" s="1077"/>
      <c r="BB28" s="1077"/>
      <c r="BC28" s="1077"/>
      <c r="BD28" s="1077"/>
      <c r="BE28" s="1078" t="s">
        <v>547</v>
      </c>
      <c r="BF28" s="1078"/>
      <c r="BG28" s="1078"/>
      <c r="BH28" s="1078"/>
      <c r="BI28" s="1079"/>
      <c r="BJ28" s="203"/>
      <c r="BK28" s="203"/>
      <c r="BL28" s="203"/>
      <c r="BM28" s="203"/>
      <c r="BN28" s="203"/>
      <c r="BO28" s="216"/>
      <c r="BP28" s="216"/>
      <c r="BQ28" s="213">
        <v>22</v>
      </c>
      <c r="BR28" s="214"/>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7"/>
    </row>
    <row r="29" spans="1:131" s="198" customFormat="1" ht="26.25" customHeight="1">
      <c r="A29" s="217">
        <v>2</v>
      </c>
      <c r="B29" s="1067" t="s">
        <v>375</v>
      </c>
      <c r="C29" s="1068"/>
      <c r="D29" s="1068"/>
      <c r="E29" s="1068"/>
      <c r="F29" s="1068"/>
      <c r="G29" s="1068"/>
      <c r="H29" s="1068"/>
      <c r="I29" s="1068"/>
      <c r="J29" s="1068"/>
      <c r="K29" s="1068"/>
      <c r="L29" s="1068"/>
      <c r="M29" s="1068"/>
      <c r="N29" s="1068"/>
      <c r="O29" s="1068"/>
      <c r="P29" s="1069"/>
      <c r="Q29" s="1073">
        <v>2487</v>
      </c>
      <c r="R29" s="1074"/>
      <c r="S29" s="1074"/>
      <c r="T29" s="1074"/>
      <c r="U29" s="1074"/>
      <c r="V29" s="1074">
        <v>2453</v>
      </c>
      <c r="W29" s="1074"/>
      <c r="X29" s="1074"/>
      <c r="Y29" s="1074"/>
      <c r="Z29" s="1074"/>
      <c r="AA29" s="1074">
        <v>34</v>
      </c>
      <c r="AB29" s="1074"/>
      <c r="AC29" s="1074"/>
      <c r="AD29" s="1074"/>
      <c r="AE29" s="1075"/>
      <c r="AF29" s="1049">
        <v>34</v>
      </c>
      <c r="AG29" s="1050"/>
      <c r="AH29" s="1050"/>
      <c r="AI29" s="1050"/>
      <c r="AJ29" s="1051"/>
      <c r="AK29" s="1007">
        <v>389</v>
      </c>
      <c r="AL29" s="997"/>
      <c r="AM29" s="997"/>
      <c r="AN29" s="997"/>
      <c r="AO29" s="997"/>
      <c r="AP29" s="997" t="s">
        <v>546</v>
      </c>
      <c r="AQ29" s="997"/>
      <c r="AR29" s="997"/>
      <c r="AS29" s="997"/>
      <c r="AT29" s="997"/>
      <c r="AU29" s="997" t="s">
        <v>546</v>
      </c>
      <c r="AV29" s="997"/>
      <c r="AW29" s="997"/>
      <c r="AX29" s="997"/>
      <c r="AY29" s="997"/>
      <c r="AZ29" s="1072" t="s">
        <v>546</v>
      </c>
      <c r="BA29" s="1072"/>
      <c r="BB29" s="1072"/>
      <c r="BC29" s="1072"/>
      <c r="BD29" s="1072"/>
      <c r="BE29" s="1062"/>
      <c r="BF29" s="1062"/>
      <c r="BG29" s="1062"/>
      <c r="BH29" s="1062"/>
      <c r="BI29" s="1063"/>
      <c r="BJ29" s="203"/>
      <c r="BK29" s="203"/>
      <c r="BL29" s="203"/>
      <c r="BM29" s="203"/>
      <c r="BN29" s="203"/>
      <c r="BO29" s="216"/>
      <c r="BP29" s="216"/>
      <c r="BQ29" s="213">
        <v>23</v>
      </c>
      <c r="BR29" s="214"/>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7"/>
    </row>
    <row r="30" spans="1:131" s="198" customFormat="1" ht="26.25" customHeight="1">
      <c r="A30" s="217">
        <v>3</v>
      </c>
      <c r="B30" s="1067" t="s">
        <v>376</v>
      </c>
      <c r="C30" s="1068"/>
      <c r="D30" s="1068"/>
      <c r="E30" s="1068"/>
      <c r="F30" s="1068"/>
      <c r="G30" s="1068"/>
      <c r="H30" s="1068"/>
      <c r="I30" s="1068"/>
      <c r="J30" s="1068"/>
      <c r="K30" s="1068"/>
      <c r="L30" s="1068"/>
      <c r="M30" s="1068"/>
      <c r="N30" s="1068"/>
      <c r="O30" s="1068"/>
      <c r="P30" s="1069"/>
      <c r="Q30" s="1073">
        <v>284</v>
      </c>
      <c r="R30" s="1074"/>
      <c r="S30" s="1074"/>
      <c r="T30" s="1074"/>
      <c r="U30" s="1074"/>
      <c r="V30" s="1074">
        <v>283</v>
      </c>
      <c r="W30" s="1074"/>
      <c r="X30" s="1074"/>
      <c r="Y30" s="1074"/>
      <c r="Z30" s="1074"/>
      <c r="AA30" s="1074">
        <v>1</v>
      </c>
      <c r="AB30" s="1074"/>
      <c r="AC30" s="1074"/>
      <c r="AD30" s="1074"/>
      <c r="AE30" s="1075"/>
      <c r="AF30" s="1049">
        <v>1</v>
      </c>
      <c r="AG30" s="1050"/>
      <c r="AH30" s="1050"/>
      <c r="AI30" s="1050"/>
      <c r="AJ30" s="1051"/>
      <c r="AK30" s="1007">
        <v>81</v>
      </c>
      <c r="AL30" s="997"/>
      <c r="AM30" s="997"/>
      <c r="AN30" s="997"/>
      <c r="AO30" s="997"/>
      <c r="AP30" s="997" t="s">
        <v>546</v>
      </c>
      <c r="AQ30" s="997"/>
      <c r="AR30" s="997"/>
      <c r="AS30" s="997"/>
      <c r="AT30" s="997"/>
      <c r="AU30" s="997" t="s">
        <v>546</v>
      </c>
      <c r="AV30" s="997"/>
      <c r="AW30" s="997"/>
      <c r="AX30" s="997"/>
      <c r="AY30" s="997"/>
      <c r="AZ30" s="1072" t="s">
        <v>546</v>
      </c>
      <c r="BA30" s="1072"/>
      <c r="BB30" s="1072"/>
      <c r="BC30" s="1072"/>
      <c r="BD30" s="1072"/>
      <c r="BE30" s="1062"/>
      <c r="BF30" s="1062"/>
      <c r="BG30" s="1062"/>
      <c r="BH30" s="1062"/>
      <c r="BI30" s="1063"/>
      <c r="BJ30" s="203"/>
      <c r="BK30" s="203"/>
      <c r="BL30" s="203"/>
      <c r="BM30" s="203"/>
      <c r="BN30" s="203"/>
      <c r="BO30" s="216"/>
      <c r="BP30" s="216"/>
      <c r="BQ30" s="213">
        <v>24</v>
      </c>
      <c r="BR30" s="214"/>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7"/>
    </row>
    <row r="31" spans="1:131" s="198" customFormat="1" ht="26.25" customHeight="1">
      <c r="A31" s="217">
        <v>4</v>
      </c>
      <c r="B31" s="1067" t="s">
        <v>377</v>
      </c>
      <c r="C31" s="1068"/>
      <c r="D31" s="1068"/>
      <c r="E31" s="1068"/>
      <c r="F31" s="1068"/>
      <c r="G31" s="1068"/>
      <c r="H31" s="1068"/>
      <c r="I31" s="1068"/>
      <c r="J31" s="1068"/>
      <c r="K31" s="1068"/>
      <c r="L31" s="1068"/>
      <c r="M31" s="1068"/>
      <c r="N31" s="1068"/>
      <c r="O31" s="1068"/>
      <c r="P31" s="1069"/>
      <c r="Q31" s="1073">
        <v>19</v>
      </c>
      <c r="R31" s="1074"/>
      <c r="S31" s="1074"/>
      <c r="T31" s="1074"/>
      <c r="U31" s="1074"/>
      <c r="V31" s="1074">
        <v>19</v>
      </c>
      <c r="W31" s="1074"/>
      <c r="X31" s="1074"/>
      <c r="Y31" s="1074"/>
      <c r="Z31" s="1074"/>
      <c r="AA31" s="1074" t="s">
        <v>546</v>
      </c>
      <c r="AB31" s="1074"/>
      <c r="AC31" s="1074"/>
      <c r="AD31" s="1074"/>
      <c r="AE31" s="1075"/>
      <c r="AF31" s="1049" t="s">
        <v>548</v>
      </c>
      <c r="AG31" s="1050"/>
      <c r="AH31" s="1050"/>
      <c r="AI31" s="1050"/>
      <c r="AJ31" s="1051"/>
      <c r="AK31" s="1007">
        <v>8</v>
      </c>
      <c r="AL31" s="997"/>
      <c r="AM31" s="997"/>
      <c r="AN31" s="997"/>
      <c r="AO31" s="997"/>
      <c r="AP31" s="997" t="s">
        <v>546</v>
      </c>
      <c r="AQ31" s="997"/>
      <c r="AR31" s="997"/>
      <c r="AS31" s="997"/>
      <c r="AT31" s="997"/>
      <c r="AU31" s="997" t="s">
        <v>546</v>
      </c>
      <c r="AV31" s="997"/>
      <c r="AW31" s="997"/>
      <c r="AX31" s="997"/>
      <c r="AY31" s="997"/>
      <c r="AZ31" s="1072" t="s">
        <v>546</v>
      </c>
      <c r="BA31" s="1072"/>
      <c r="BB31" s="1072"/>
      <c r="BC31" s="1072"/>
      <c r="BD31" s="1072"/>
      <c r="BE31" s="1062"/>
      <c r="BF31" s="1062"/>
      <c r="BG31" s="1062"/>
      <c r="BH31" s="1062"/>
      <c r="BI31" s="1063"/>
      <c r="BJ31" s="203"/>
      <c r="BK31" s="203"/>
      <c r="BL31" s="203"/>
      <c r="BM31" s="203"/>
      <c r="BN31" s="203"/>
      <c r="BO31" s="216"/>
      <c r="BP31" s="216"/>
      <c r="BQ31" s="213">
        <v>25</v>
      </c>
      <c r="BR31" s="214"/>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7"/>
    </row>
    <row r="32" spans="1:131" s="198" customFormat="1" ht="26.25" customHeight="1">
      <c r="A32" s="217">
        <v>5</v>
      </c>
      <c r="B32" s="1067" t="s">
        <v>378</v>
      </c>
      <c r="C32" s="1068"/>
      <c r="D32" s="1068"/>
      <c r="E32" s="1068"/>
      <c r="F32" s="1068"/>
      <c r="G32" s="1068"/>
      <c r="H32" s="1068"/>
      <c r="I32" s="1068"/>
      <c r="J32" s="1068"/>
      <c r="K32" s="1068"/>
      <c r="L32" s="1068"/>
      <c r="M32" s="1068"/>
      <c r="N32" s="1068"/>
      <c r="O32" s="1068"/>
      <c r="P32" s="1069"/>
      <c r="Q32" s="1073">
        <v>389</v>
      </c>
      <c r="R32" s="1074"/>
      <c r="S32" s="1074"/>
      <c r="T32" s="1074"/>
      <c r="U32" s="1074"/>
      <c r="V32" s="1074">
        <v>322</v>
      </c>
      <c r="W32" s="1074"/>
      <c r="X32" s="1074"/>
      <c r="Y32" s="1074"/>
      <c r="Z32" s="1074"/>
      <c r="AA32" s="1074">
        <v>67</v>
      </c>
      <c r="AB32" s="1074"/>
      <c r="AC32" s="1074"/>
      <c r="AD32" s="1074"/>
      <c r="AE32" s="1075"/>
      <c r="AF32" s="1049">
        <v>346</v>
      </c>
      <c r="AG32" s="1050"/>
      <c r="AH32" s="1050"/>
      <c r="AI32" s="1050"/>
      <c r="AJ32" s="1051"/>
      <c r="AK32" s="1007">
        <v>1</v>
      </c>
      <c r="AL32" s="997"/>
      <c r="AM32" s="997"/>
      <c r="AN32" s="997"/>
      <c r="AO32" s="997"/>
      <c r="AP32" s="997">
        <v>728</v>
      </c>
      <c r="AQ32" s="997"/>
      <c r="AR32" s="997"/>
      <c r="AS32" s="997"/>
      <c r="AT32" s="997"/>
      <c r="AU32" s="997">
        <v>1</v>
      </c>
      <c r="AV32" s="997"/>
      <c r="AW32" s="997"/>
      <c r="AX32" s="997"/>
      <c r="AY32" s="997"/>
      <c r="AZ32" s="1072" t="s">
        <v>546</v>
      </c>
      <c r="BA32" s="1072"/>
      <c r="BB32" s="1072"/>
      <c r="BC32" s="1072"/>
      <c r="BD32" s="1072"/>
      <c r="BE32" s="1062" t="s">
        <v>549</v>
      </c>
      <c r="BF32" s="1062"/>
      <c r="BG32" s="1062"/>
      <c r="BH32" s="1062"/>
      <c r="BI32" s="1063"/>
      <c r="BJ32" s="203"/>
      <c r="BK32" s="203"/>
      <c r="BL32" s="203"/>
      <c r="BM32" s="203"/>
      <c r="BN32" s="203"/>
      <c r="BO32" s="216"/>
      <c r="BP32" s="216"/>
      <c r="BQ32" s="213">
        <v>26</v>
      </c>
      <c r="BR32" s="214"/>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7"/>
    </row>
    <row r="33" spans="1:131" s="198" customFormat="1" ht="26.25" customHeight="1">
      <c r="A33" s="217">
        <v>6</v>
      </c>
      <c r="B33" s="1067" t="s">
        <v>379</v>
      </c>
      <c r="C33" s="1068"/>
      <c r="D33" s="1068"/>
      <c r="E33" s="1068"/>
      <c r="F33" s="1068"/>
      <c r="G33" s="1068"/>
      <c r="H33" s="1068"/>
      <c r="I33" s="1068"/>
      <c r="J33" s="1068"/>
      <c r="K33" s="1068"/>
      <c r="L33" s="1068"/>
      <c r="M33" s="1068"/>
      <c r="N33" s="1068"/>
      <c r="O33" s="1068"/>
      <c r="P33" s="1069"/>
      <c r="Q33" s="1073">
        <v>14</v>
      </c>
      <c r="R33" s="1074"/>
      <c r="S33" s="1074"/>
      <c r="T33" s="1074"/>
      <c r="U33" s="1074"/>
      <c r="V33" s="1074">
        <v>14</v>
      </c>
      <c r="W33" s="1074"/>
      <c r="X33" s="1074"/>
      <c r="Y33" s="1074"/>
      <c r="Z33" s="1074"/>
      <c r="AA33" s="1074" t="s">
        <v>546</v>
      </c>
      <c r="AB33" s="1074"/>
      <c r="AC33" s="1074"/>
      <c r="AD33" s="1074"/>
      <c r="AE33" s="1075"/>
      <c r="AF33" s="1049" t="s">
        <v>548</v>
      </c>
      <c r="AG33" s="1050"/>
      <c r="AH33" s="1050"/>
      <c r="AI33" s="1050"/>
      <c r="AJ33" s="1051"/>
      <c r="AK33" s="1007">
        <v>3</v>
      </c>
      <c r="AL33" s="997"/>
      <c r="AM33" s="997"/>
      <c r="AN33" s="997"/>
      <c r="AO33" s="997"/>
      <c r="AP33" s="997">
        <v>3</v>
      </c>
      <c r="AQ33" s="997"/>
      <c r="AR33" s="997"/>
      <c r="AS33" s="997"/>
      <c r="AT33" s="997"/>
      <c r="AU33" s="997">
        <v>2</v>
      </c>
      <c r="AV33" s="997"/>
      <c r="AW33" s="997"/>
      <c r="AX33" s="997"/>
      <c r="AY33" s="997"/>
      <c r="AZ33" s="1072" t="s">
        <v>546</v>
      </c>
      <c r="BA33" s="1072"/>
      <c r="BB33" s="1072"/>
      <c r="BC33" s="1072"/>
      <c r="BD33" s="1072"/>
      <c r="BE33" s="1062" t="s">
        <v>550</v>
      </c>
      <c r="BF33" s="1062"/>
      <c r="BG33" s="1062"/>
      <c r="BH33" s="1062"/>
      <c r="BI33" s="1063"/>
      <c r="BJ33" s="203"/>
      <c r="BK33" s="203"/>
      <c r="BL33" s="203"/>
      <c r="BM33" s="203"/>
      <c r="BN33" s="203"/>
      <c r="BO33" s="216"/>
      <c r="BP33" s="216"/>
      <c r="BQ33" s="213">
        <v>27</v>
      </c>
      <c r="BR33" s="214"/>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7"/>
    </row>
    <row r="34" spans="1:131" s="198" customFormat="1" ht="26.25" customHeight="1">
      <c r="A34" s="217">
        <v>7</v>
      </c>
      <c r="B34" s="1067" t="s">
        <v>380</v>
      </c>
      <c r="C34" s="1068"/>
      <c r="D34" s="1068"/>
      <c r="E34" s="1068"/>
      <c r="F34" s="1068"/>
      <c r="G34" s="1068"/>
      <c r="H34" s="1068"/>
      <c r="I34" s="1068"/>
      <c r="J34" s="1068"/>
      <c r="K34" s="1068"/>
      <c r="L34" s="1068"/>
      <c r="M34" s="1068"/>
      <c r="N34" s="1068"/>
      <c r="O34" s="1068"/>
      <c r="P34" s="1069"/>
      <c r="Q34" s="1073">
        <v>891</v>
      </c>
      <c r="R34" s="1074"/>
      <c r="S34" s="1074"/>
      <c r="T34" s="1074"/>
      <c r="U34" s="1074"/>
      <c r="V34" s="1074">
        <v>891</v>
      </c>
      <c r="W34" s="1074"/>
      <c r="X34" s="1074"/>
      <c r="Y34" s="1074"/>
      <c r="Z34" s="1074"/>
      <c r="AA34" s="1074">
        <v>0</v>
      </c>
      <c r="AB34" s="1074"/>
      <c r="AC34" s="1074"/>
      <c r="AD34" s="1074"/>
      <c r="AE34" s="1075"/>
      <c r="AF34" s="1049" t="s">
        <v>548</v>
      </c>
      <c r="AG34" s="1050"/>
      <c r="AH34" s="1050"/>
      <c r="AI34" s="1050"/>
      <c r="AJ34" s="1051"/>
      <c r="AK34" s="1007">
        <v>275</v>
      </c>
      <c r="AL34" s="997"/>
      <c r="AM34" s="997"/>
      <c r="AN34" s="997"/>
      <c r="AO34" s="997"/>
      <c r="AP34" s="997">
        <v>3383</v>
      </c>
      <c r="AQ34" s="997"/>
      <c r="AR34" s="997"/>
      <c r="AS34" s="997"/>
      <c r="AT34" s="997"/>
      <c r="AU34" s="997">
        <v>2550</v>
      </c>
      <c r="AV34" s="997"/>
      <c r="AW34" s="997"/>
      <c r="AX34" s="997"/>
      <c r="AY34" s="997"/>
      <c r="AZ34" s="1072" t="s">
        <v>546</v>
      </c>
      <c r="BA34" s="1072"/>
      <c r="BB34" s="1072"/>
      <c r="BC34" s="1072"/>
      <c r="BD34" s="1072"/>
      <c r="BE34" s="1062" t="s">
        <v>575</v>
      </c>
      <c r="BF34" s="1062"/>
      <c r="BG34" s="1062"/>
      <c r="BH34" s="1062"/>
      <c r="BI34" s="1063"/>
      <c r="BJ34" s="203"/>
      <c r="BK34" s="203"/>
      <c r="BL34" s="203"/>
      <c r="BM34" s="203"/>
      <c r="BN34" s="203"/>
      <c r="BO34" s="216"/>
      <c r="BP34" s="216"/>
      <c r="BQ34" s="213">
        <v>28</v>
      </c>
      <c r="BR34" s="214"/>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7"/>
    </row>
    <row r="35" spans="1:131" s="198" customFormat="1" ht="26.25" customHeight="1">
      <c r="A35" s="217">
        <v>8</v>
      </c>
      <c r="B35" s="1067" t="s">
        <v>381</v>
      </c>
      <c r="C35" s="1068"/>
      <c r="D35" s="1068"/>
      <c r="E35" s="1068"/>
      <c r="F35" s="1068"/>
      <c r="G35" s="1068"/>
      <c r="H35" s="1068"/>
      <c r="I35" s="1068"/>
      <c r="J35" s="1068"/>
      <c r="K35" s="1068"/>
      <c r="L35" s="1068"/>
      <c r="M35" s="1068"/>
      <c r="N35" s="1068"/>
      <c r="O35" s="1068"/>
      <c r="P35" s="1069"/>
      <c r="Q35" s="1073">
        <v>41</v>
      </c>
      <c r="R35" s="1074"/>
      <c r="S35" s="1074"/>
      <c r="T35" s="1074"/>
      <c r="U35" s="1074"/>
      <c r="V35" s="1074">
        <v>41</v>
      </c>
      <c r="W35" s="1074"/>
      <c r="X35" s="1074"/>
      <c r="Y35" s="1074"/>
      <c r="Z35" s="1074"/>
      <c r="AA35" s="1074" t="s">
        <v>546</v>
      </c>
      <c r="AB35" s="1074"/>
      <c r="AC35" s="1074"/>
      <c r="AD35" s="1074"/>
      <c r="AE35" s="1075"/>
      <c r="AF35" s="1049" t="s">
        <v>548</v>
      </c>
      <c r="AG35" s="1050"/>
      <c r="AH35" s="1050"/>
      <c r="AI35" s="1050"/>
      <c r="AJ35" s="1051"/>
      <c r="AK35" s="1007">
        <v>25</v>
      </c>
      <c r="AL35" s="997"/>
      <c r="AM35" s="997"/>
      <c r="AN35" s="997"/>
      <c r="AO35" s="997"/>
      <c r="AP35" s="997">
        <v>170</v>
      </c>
      <c r="AQ35" s="997"/>
      <c r="AR35" s="997"/>
      <c r="AS35" s="997"/>
      <c r="AT35" s="997"/>
      <c r="AU35" s="997">
        <v>168</v>
      </c>
      <c r="AV35" s="997"/>
      <c r="AW35" s="997"/>
      <c r="AX35" s="997"/>
      <c r="AY35" s="997"/>
      <c r="AZ35" s="1072" t="s">
        <v>546</v>
      </c>
      <c r="BA35" s="1072"/>
      <c r="BB35" s="1072"/>
      <c r="BC35" s="1072"/>
      <c r="BD35" s="1072"/>
      <c r="BE35" s="1062" t="s">
        <v>550</v>
      </c>
      <c r="BF35" s="1062"/>
      <c r="BG35" s="1062"/>
      <c r="BH35" s="1062"/>
      <c r="BI35" s="1063"/>
      <c r="BJ35" s="203"/>
      <c r="BK35" s="203"/>
      <c r="BL35" s="203"/>
      <c r="BM35" s="203"/>
      <c r="BN35" s="203"/>
      <c r="BO35" s="216"/>
      <c r="BP35" s="216"/>
      <c r="BQ35" s="213">
        <v>29</v>
      </c>
      <c r="BR35" s="214"/>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7"/>
    </row>
    <row r="36" spans="1:131" s="198" customFormat="1" ht="26.25" customHeight="1">
      <c r="A36" s="217">
        <v>9</v>
      </c>
      <c r="B36" s="1067" t="s">
        <v>382</v>
      </c>
      <c r="C36" s="1068"/>
      <c r="D36" s="1068"/>
      <c r="E36" s="1068"/>
      <c r="F36" s="1068"/>
      <c r="G36" s="1068"/>
      <c r="H36" s="1068"/>
      <c r="I36" s="1068"/>
      <c r="J36" s="1068"/>
      <c r="K36" s="1068"/>
      <c r="L36" s="1068"/>
      <c r="M36" s="1068"/>
      <c r="N36" s="1068"/>
      <c r="O36" s="1068"/>
      <c r="P36" s="1069"/>
      <c r="Q36" s="1073">
        <v>40</v>
      </c>
      <c r="R36" s="1074"/>
      <c r="S36" s="1074"/>
      <c r="T36" s="1074"/>
      <c r="U36" s="1074"/>
      <c r="V36" s="1074">
        <v>40</v>
      </c>
      <c r="W36" s="1074"/>
      <c r="X36" s="1074"/>
      <c r="Y36" s="1074"/>
      <c r="Z36" s="1074"/>
      <c r="AA36" s="1074" t="s">
        <v>546</v>
      </c>
      <c r="AB36" s="1074"/>
      <c r="AC36" s="1074"/>
      <c r="AD36" s="1074"/>
      <c r="AE36" s="1075"/>
      <c r="AF36" s="1049" t="s">
        <v>548</v>
      </c>
      <c r="AG36" s="1050"/>
      <c r="AH36" s="1050"/>
      <c r="AI36" s="1050"/>
      <c r="AJ36" s="1051"/>
      <c r="AK36" s="1007">
        <v>23</v>
      </c>
      <c r="AL36" s="997"/>
      <c r="AM36" s="997"/>
      <c r="AN36" s="997"/>
      <c r="AO36" s="997"/>
      <c r="AP36" s="997">
        <v>135</v>
      </c>
      <c r="AQ36" s="997"/>
      <c r="AR36" s="997"/>
      <c r="AS36" s="997"/>
      <c r="AT36" s="997"/>
      <c r="AU36" s="997">
        <v>135</v>
      </c>
      <c r="AV36" s="997"/>
      <c r="AW36" s="997"/>
      <c r="AX36" s="997"/>
      <c r="AY36" s="997"/>
      <c r="AZ36" s="1072" t="s">
        <v>546</v>
      </c>
      <c r="BA36" s="1072"/>
      <c r="BB36" s="1072"/>
      <c r="BC36" s="1072"/>
      <c r="BD36" s="1072"/>
      <c r="BE36" s="1062" t="s">
        <v>550</v>
      </c>
      <c r="BF36" s="1062"/>
      <c r="BG36" s="1062"/>
      <c r="BH36" s="1062"/>
      <c r="BI36" s="1063"/>
      <c r="BJ36" s="203"/>
      <c r="BK36" s="203"/>
      <c r="BL36" s="203"/>
      <c r="BM36" s="203"/>
      <c r="BN36" s="203"/>
      <c r="BO36" s="216"/>
      <c r="BP36" s="216"/>
      <c r="BQ36" s="213">
        <v>30</v>
      </c>
      <c r="BR36" s="214"/>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7"/>
    </row>
    <row r="37" spans="1:131" s="198" customFormat="1" ht="26.25" customHeight="1">
      <c r="A37" s="217">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7"/>
      <c r="AL37" s="997"/>
      <c r="AM37" s="997"/>
      <c r="AN37" s="997"/>
      <c r="AO37" s="997"/>
      <c r="AP37" s="997"/>
      <c r="AQ37" s="997"/>
      <c r="AR37" s="997"/>
      <c r="AS37" s="997"/>
      <c r="AT37" s="997"/>
      <c r="AU37" s="997"/>
      <c r="AV37" s="997"/>
      <c r="AW37" s="997"/>
      <c r="AX37" s="997"/>
      <c r="AY37" s="997"/>
      <c r="AZ37" s="1072"/>
      <c r="BA37" s="1072"/>
      <c r="BB37" s="1072"/>
      <c r="BC37" s="1072"/>
      <c r="BD37" s="1072"/>
      <c r="BE37" s="1062"/>
      <c r="BF37" s="1062"/>
      <c r="BG37" s="1062"/>
      <c r="BH37" s="1062"/>
      <c r="BI37" s="1063"/>
      <c r="BJ37" s="203"/>
      <c r="BK37" s="203"/>
      <c r="BL37" s="203"/>
      <c r="BM37" s="203"/>
      <c r="BN37" s="203"/>
      <c r="BO37" s="216"/>
      <c r="BP37" s="216"/>
      <c r="BQ37" s="213">
        <v>31</v>
      </c>
      <c r="BR37" s="214"/>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7"/>
    </row>
    <row r="38" spans="1:131" s="198" customFormat="1" ht="26.25" customHeight="1">
      <c r="A38" s="217">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7"/>
      <c r="AL38" s="997"/>
      <c r="AM38" s="997"/>
      <c r="AN38" s="997"/>
      <c r="AO38" s="997"/>
      <c r="AP38" s="997"/>
      <c r="AQ38" s="997"/>
      <c r="AR38" s="997"/>
      <c r="AS38" s="997"/>
      <c r="AT38" s="997"/>
      <c r="AU38" s="997"/>
      <c r="AV38" s="997"/>
      <c r="AW38" s="997"/>
      <c r="AX38" s="997"/>
      <c r="AY38" s="997"/>
      <c r="AZ38" s="1072"/>
      <c r="BA38" s="1072"/>
      <c r="BB38" s="1072"/>
      <c r="BC38" s="1072"/>
      <c r="BD38" s="1072"/>
      <c r="BE38" s="1062"/>
      <c r="BF38" s="1062"/>
      <c r="BG38" s="1062"/>
      <c r="BH38" s="1062"/>
      <c r="BI38" s="1063"/>
      <c r="BJ38" s="203"/>
      <c r="BK38" s="203"/>
      <c r="BL38" s="203"/>
      <c r="BM38" s="203"/>
      <c r="BN38" s="203"/>
      <c r="BO38" s="216"/>
      <c r="BP38" s="216"/>
      <c r="BQ38" s="213">
        <v>32</v>
      </c>
      <c r="BR38" s="214"/>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7"/>
    </row>
    <row r="39" spans="1:131" s="198" customFormat="1" ht="26.25" customHeight="1">
      <c r="A39" s="217">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7"/>
      <c r="AL39" s="997"/>
      <c r="AM39" s="997"/>
      <c r="AN39" s="997"/>
      <c r="AO39" s="997"/>
      <c r="AP39" s="997"/>
      <c r="AQ39" s="997"/>
      <c r="AR39" s="997"/>
      <c r="AS39" s="997"/>
      <c r="AT39" s="997"/>
      <c r="AU39" s="997"/>
      <c r="AV39" s="997"/>
      <c r="AW39" s="997"/>
      <c r="AX39" s="997"/>
      <c r="AY39" s="997"/>
      <c r="AZ39" s="1072"/>
      <c r="BA39" s="1072"/>
      <c r="BB39" s="1072"/>
      <c r="BC39" s="1072"/>
      <c r="BD39" s="1072"/>
      <c r="BE39" s="1062"/>
      <c r="BF39" s="1062"/>
      <c r="BG39" s="1062"/>
      <c r="BH39" s="1062"/>
      <c r="BI39" s="1063"/>
      <c r="BJ39" s="203"/>
      <c r="BK39" s="203"/>
      <c r="BL39" s="203"/>
      <c r="BM39" s="203"/>
      <c r="BN39" s="203"/>
      <c r="BO39" s="216"/>
      <c r="BP39" s="216"/>
      <c r="BQ39" s="213">
        <v>33</v>
      </c>
      <c r="BR39" s="214"/>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7"/>
    </row>
    <row r="40" spans="1:131" s="198" customFormat="1" ht="26.25" customHeight="1">
      <c r="A40" s="212">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7"/>
      <c r="AL40" s="997"/>
      <c r="AM40" s="997"/>
      <c r="AN40" s="997"/>
      <c r="AO40" s="997"/>
      <c r="AP40" s="997"/>
      <c r="AQ40" s="997"/>
      <c r="AR40" s="997"/>
      <c r="AS40" s="997"/>
      <c r="AT40" s="997"/>
      <c r="AU40" s="997"/>
      <c r="AV40" s="997"/>
      <c r="AW40" s="997"/>
      <c r="AX40" s="997"/>
      <c r="AY40" s="997"/>
      <c r="AZ40" s="1072"/>
      <c r="BA40" s="1072"/>
      <c r="BB40" s="1072"/>
      <c r="BC40" s="1072"/>
      <c r="BD40" s="1072"/>
      <c r="BE40" s="1062"/>
      <c r="BF40" s="1062"/>
      <c r="BG40" s="1062"/>
      <c r="BH40" s="1062"/>
      <c r="BI40" s="1063"/>
      <c r="BJ40" s="203"/>
      <c r="BK40" s="203"/>
      <c r="BL40" s="203"/>
      <c r="BM40" s="203"/>
      <c r="BN40" s="203"/>
      <c r="BO40" s="216"/>
      <c r="BP40" s="216"/>
      <c r="BQ40" s="213">
        <v>34</v>
      </c>
      <c r="BR40" s="214"/>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7"/>
    </row>
    <row r="41" spans="1:131" s="198" customFormat="1" ht="26.25" customHeight="1">
      <c r="A41" s="212">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7"/>
      <c r="AL41" s="997"/>
      <c r="AM41" s="997"/>
      <c r="AN41" s="997"/>
      <c r="AO41" s="997"/>
      <c r="AP41" s="997"/>
      <c r="AQ41" s="997"/>
      <c r="AR41" s="997"/>
      <c r="AS41" s="997"/>
      <c r="AT41" s="997"/>
      <c r="AU41" s="997"/>
      <c r="AV41" s="997"/>
      <c r="AW41" s="997"/>
      <c r="AX41" s="997"/>
      <c r="AY41" s="997"/>
      <c r="AZ41" s="1072"/>
      <c r="BA41" s="1072"/>
      <c r="BB41" s="1072"/>
      <c r="BC41" s="1072"/>
      <c r="BD41" s="1072"/>
      <c r="BE41" s="1062"/>
      <c r="BF41" s="1062"/>
      <c r="BG41" s="1062"/>
      <c r="BH41" s="1062"/>
      <c r="BI41" s="1063"/>
      <c r="BJ41" s="203"/>
      <c r="BK41" s="203"/>
      <c r="BL41" s="203"/>
      <c r="BM41" s="203"/>
      <c r="BN41" s="203"/>
      <c r="BO41" s="216"/>
      <c r="BP41" s="216"/>
      <c r="BQ41" s="213">
        <v>35</v>
      </c>
      <c r="BR41" s="214"/>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7"/>
    </row>
    <row r="42" spans="1:131" s="198" customFormat="1" ht="26.25" customHeight="1">
      <c r="A42" s="212">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7"/>
      <c r="AL42" s="997"/>
      <c r="AM42" s="997"/>
      <c r="AN42" s="997"/>
      <c r="AO42" s="997"/>
      <c r="AP42" s="997"/>
      <c r="AQ42" s="997"/>
      <c r="AR42" s="997"/>
      <c r="AS42" s="997"/>
      <c r="AT42" s="997"/>
      <c r="AU42" s="997"/>
      <c r="AV42" s="997"/>
      <c r="AW42" s="997"/>
      <c r="AX42" s="997"/>
      <c r="AY42" s="997"/>
      <c r="AZ42" s="1072"/>
      <c r="BA42" s="1072"/>
      <c r="BB42" s="1072"/>
      <c r="BC42" s="1072"/>
      <c r="BD42" s="1072"/>
      <c r="BE42" s="1062"/>
      <c r="BF42" s="1062"/>
      <c r="BG42" s="1062"/>
      <c r="BH42" s="1062"/>
      <c r="BI42" s="1063"/>
      <c r="BJ42" s="203"/>
      <c r="BK42" s="203"/>
      <c r="BL42" s="203"/>
      <c r="BM42" s="203"/>
      <c r="BN42" s="203"/>
      <c r="BO42" s="216"/>
      <c r="BP42" s="216"/>
      <c r="BQ42" s="213">
        <v>36</v>
      </c>
      <c r="BR42" s="214"/>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7"/>
    </row>
    <row r="43" spans="1:131" s="198" customFormat="1" ht="26.25" customHeight="1">
      <c r="A43" s="212">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7"/>
      <c r="AL43" s="997"/>
      <c r="AM43" s="997"/>
      <c r="AN43" s="997"/>
      <c r="AO43" s="997"/>
      <c r="AP43" s="997"/>
      <c r="AQ43" s="997"/>
      <c r="AR43" s="997"/>
      <c r="AS43" s="997"/>
      <c r="AT43" s="997"/>
      <c r="AU43" s="997"/>
      <c r="AV43" s="997"/>
      <c r="AW43" s="997"/>
      <c r="AX43" s="997"/>
      <c r="AY43" s="997"/>
      <c r="AZ43" s="1072"/>
      <c r="BA43" s="1072"/>
      <c r="BB43" s="1072"/>
      <c r="BC43" s="1072"/>
      <c r="BD43" s="1072"/>
      <c r="BE43" s="1062"/>
      <c r="BF43" s="1062"/>
      <c r="BG43" s="1062"/>
      <c r="BH43" s="1062"/>
      <c r="BI43" s="1063"/>
      <c r="BJ43" s="203"/>
      <c r="BK43" s="203"/>
      <c r="BL43" s="203"/>
      <c r="BM43" s="203"/>
      <c r="BN43" s="203"/>
      <c r="BO43" s="216"/>
      <c r="BP43" s="216"/>
      <c r="BQ43" s="213">
        <v>37</v>
      </c>
      <c r="BR43" s="214"/>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7"/>
    </row>
    <row r="44" spans="1:131" s="198" customFormat="1" ht="26.25" customHeight="1">
      <c r="A44" s="212">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7"/>
      <c r="AL44" s="997"/>
      <c r="AM44" s="997"/>
      <c r="AN44" s="997"/>
      <c r="AO44" s="997"/>
      <c r="AP44" s="997"/>
      <c r="AQ44" s="997"/>
      <c r="AR44" s="997"/>
      <c r="AS44" s="997"/>
      <c r="AT44" s="997"/>
      <c r="AU44" s="997"/>
      <c r="AV44" s="997"/>
      <c r="AW44" s="997"/>
      <c r="AX44" s="997"/>
      <c r="AY44" s="997"/>
      <c r="AZ44" s="1072"/>
      <c r="BA44" s="1072"/>
      <c r="BB44" s="1072"/>
      <c r="BC44" s="1072"/>
      <c r="BD44" s="1072"/>
      <c r="BE44" s="1062"/>
      <c r="BF44" s="1062"/>
      <c r="BG44" s="1062"/>
      <c r="BH44" s="1062"/>
      <c r="BI44" s="1063"/>
      <c r="BJ44" s="203"/>
      <c r="BK44" s="203"/>
      <c r="BL44" s="203"/>
      <c r="BM44" s="203"/>
      <c r="BN44" s="203"/>
      <c r="BO44" s="216"/>
      <c r="BP44" s="216"/>
      <c r="BQ44" s="213">
        <v>38</v>
      </c>
      <c r="BR44" s="214"/>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7"/>
    </row>
    <row r="45" spans="1:131" s="198" customFormat="1" ht="26.25" customHeight="1">
      <c r="A45" s="212">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7"/>
      <c r="AL45" s="997"/>
      <c r="AM45" s="997"/>
      <c r="AN45" s="997"/>
      <c r="AO45" s="997"/>
      <c r="AP45" s="997"/>
      <c r="AQ45" s="997"/>
      <c r="AR45" s="997"/>
      <c r="AS45" s="997"/>
      <c r="AT45" s="997"/>
      <c r="AU45" s="997"/>
      <c r="AV45" s="997"/>
      <c r="AW45" s="997"/>
      <c r="AX45" s="997"/>
      <c r="AY45" s="997"/>
      <c r="AZ45" s="1072"/>
      <c r="BA45" s="1072"/>
      <c r="BB45" s="1072"/>
      <c r="BC45" s="1072"/>
      <c r="BD45" s="1072"/>
      <c r="BE45" s="1062"/>
      <c r="BF45" s="1062"/>
      <c r="BG45" s="1062"/>
      <c r="BH45" s="1062"/>
      <c r="BI45" s="1063"/>
      <c r="BJ45" s="203"/>
      <c r="BK45" s="203"/>
      <c r="BL45" s="203"/>
      <c r="BM45" s="203"/>
      <c r="BN45" s="203"/>
      <c r="BO45" s="216"/>
      <c r="BP45" s="216"/>
      <c r="BQ45" s="213">
        <v>39</v>
      </c>
      <c r="BR45" s="214"/>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7"/>
    </row>
    <row r="46" spans="1:131" s="198" customFormat="1" ht="26.25" customHeight="1">
      <c r="A46" s="212">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7"/>
      <c r="AL46" s="997"/>
      <c r="AM46" s="997"/>
      <c r="AN46" s="997"/>
      <c r="AO46" s="997"/>
      <c r="AP46" s="997"/>
      <c r="AQ46" s="997"/>
      <c r="AR46" s="997"/>
      <c r="AS46" s="997"/>
      <c r="AT46" s="997"/>
      <c r="AU46" s="997"/>
      <c r="AV46" s="997"/>
      <c r="AW46" s="997"/>
      <c r="AX46" s="997"/>
      <c r="AY46" s="997"/>
      <c r="AZ46" s="1072"/>
      <c r="BA46" s="1072"/>
      <c r="BB46" s="1072"/>
      <c r="BC46" s="1072"/>
      <c r="BD46" s="1072"/>
      <c r="BE46" s="1062"/>
      <c r="BF46" s="1062"/>
      <c r="BG46" s="1062"/>
      <c r="BH46" s="1062"/>
      <c r="BI46" s="1063"/>
      <c r="BJ46" s="203"/>
      <c r="BK46" s="203"/>
      <c r="BL46" s="203"/>
      <c r="BM46" s="203"/>
      <c r="BN46" s="203"/>
      <c r="BO46" s="216"/>
      <c r="BP46" s="216"/>
      <c r="BQ46" s="213">
        <v>40</v>
      </c>
      <c r="BR46" s="214"/>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7"/>
    </row>
    <row r="47" spans="1:131" s="198" customFormat="1" ht="26.25" customHeight="1">
      <c r="A47" s="212">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7"/>
      <c r="AL47" s="997"/>
      <c r="AM47" s="997"/>
      <c r="AN47" s="997"/>
      <c r="AO47" s="997"/>
      <c r="AP47" s="997"/>
      <c r="AQ47" s="997"/>
      <c r="AR47" s="997"/>
      <c r="AS47" s="997"/>
      <c r="AT47" s="997"/>
      <c r="AU47" s="997"/>
      <c r="AV47" s="997"/>
      <c r="AW47" s="997"/>
      <c r="AX47" s="997"/>
      <c r="AY47" s="997"/>
      <c r="AZ47" s="1072"/>
      <c r="BA47" s="1072"/>
      <c r="BB47" s="1072"/>
      <c r="BC47" s="1072"/>
      <c r="BD47" s="1072"/>
      <c r="BE47" s="1062"/>
      <c r="BF47" s="1062"/>
      <c r="BG47" s="1062"/>
      <c r="BH47" s="1062"/>
      <c r="BI47" s="1063"/>
      <c r="BJ47" s="203"/>
      <c r="BK47" s="203"/>
      <c r="BL47" s="203"/>
      <c r="BM47" s="203"/>
      <c r="BN47" s="203"/>
      <c r="BO47" s="216"/>
      <c r="BP47" s="216"/>
      <c r="BQ47" s="213">
        <v>41</v>
      </c>
      <c r="BR47" s="214"/>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7"/>
    </row>
    <row r="48" spans="1:131" s="198" customFormat="1" ht="26.25" customHeight="1">
      <c r="A48" s="212">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7"/>
      <c r="AL48" s="997"/>
      <c r="AM48" s="997"/>
      <c r="AN48" s="997"/>
      <c r="AO48" s="997"/>
      <c r="AP48" s="997"/>
      <c r="AQ48" s="997"/>
      <c r="AR48" s="997"/>
      <c r="AS48" s="997"/>
      <c r="AT48" s="997"/>
      <c r="AU48" s="997"/>
      <c r="AV48" s="997"/>
      <c r="AW48" s="997"/>
      <c r="AX48" s="997"/>
      <c r="AY48" s="997"/>
      <c r="AZ48" s="1072"/>
      <c r="BA48" s="1072"/>
      <c r="BB48" s="1072"/>
      <c r="BC48" s="1072"/>
      <c r="BD48" s="1072"/>
      <c r="BE48" s="1062"/>
      <c r="BF48" s="1062"/>
      <c r="BG48" s="1062"/>
      <c r="BH48" s="1062"/>
      <c r="BI48" s="1063"/>
      <c r="BJ48" s="203"/>
      <c r="BK48" s="203"/>
      <c r="BL48" s="203"/>
      <c r="BM48" s="203"/>
      <c r="BN48" s="203"/>
      <c r="BO48" s="216"/>
      <c r="BP48" s="216"/>
      <c r="BQ48" s="213">
        <v>42</v>
      </c>
      <c r="BR48" s="214"/>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7"/>
    </row>
    <row r="49" spans="1:131" s="198" customFormat="1" ht="26.25" customHeight="1">
      <c r="A49" s="212">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7"/>
      <c r="AL49" s="997"/>
      <c r="AM49" s="997"/>
      <c r="AN49" s="997"/>
      <c r="AO49" s="997"/>
      <c r="AP49" s="997"/>
      <c r="AQ49" s="997"/>
      <c r="AR49" s="997"/>
      <c r="AS49" s="997"/>
      <c r="AT49" s="997"/>
      <c r="AU49" s="997"/>
      <c r="AV49" s="997"/>
      <c r="AW49" s="997"/>
      <c r="AX49" s="997"/>
      <c r="AY49" s="997"/>
      <c r="AZ49" s="1072"/>
      <c r="BA49" s="1072"/>
      <c r="BB49" s="1072"/>
      <c r="BC49" s="1072"/>
      <c r="BD49" s="1072"/>
      <c r="BE49" s="1062"/>
      <c r="BF49" s="1062"/>
      <c r="BG49" s="1062"/>
      <c r="BH49" s="1062"/>
      <c r="BI49" s="1063"/>
      <c r="BJ49" s="203"/>
      <c r="BK49" s="203"/>
      <c r="BL49" s="203"/>
      <c r="BM49" s="203"/>
      <c r="BN49" s="203"/>
      <c r="BO49" s="216"/>
      <c r="BP49" s="216"/>
      <c r="BQ49" s="213">
        <v>43</v>
      </c>
      <c r="BR49" s="214"/>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7"/>
    </row>
    <row r="50" spans="1:131" s="198" customFormat="1" ht="26.25" customHeight="1">
      <c r="A50" s="212">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3"/>
      <c r="BK50" s="203"/>
      <c r="BL50" s="203"/>
      <c r="BM50" s="203"/>
      <c r="BN50" s="203"/>
      <c r="BO50" s="216"/>
      <c r="BP50" s="216"/>
      <c r="BQ50" s="213">
        <v>44</v>
      </c>
      <c r="BR50" s="214"/>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7"/>
    </row>
    <row r="51" spans="1:131" s="198" customFormat="1" ht="26.25" customHeight="1">
      <c r="A51" s="212">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3"/>
      <c r="BK51" s="203"/>
      <c r="BL51" s="203"/>
      <c r="BM51" s="203"/>
      <c r="BN51" s="203"/>
      <c r="BO51" s="216"/>
      <c r="BP51" s="216"/>
      <c r="BQ51" s="213">
        <v>45</v>
      </c>
      <c r="BR51" s="214"/>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7"/>
    </row>
    <row r="52" spans="1:131" s="198" customFormat="1" ht="26.25" customHeight="1">
      <c r="A52" s="212">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3"/>
      <c r="BK52" s="203"/>
      <c r="BL52" s="203"/>
      <c r="BM52" s="203"/>
      <c r="BN52" s="203"/>
      <c r="BO52" s="216"/>
      <c r="BP52" s="216"/>
      <c r="BQ52" s="213">
        <v>46</v>
      </c>
      <c r="BR52" s="214"/>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7"/>
    </row>
    <row r="53" spans="1:131" s="198" customFormat="1" ht="26.25" customHeight="1">
      <c r="A53" s="212">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3"/>
      <c r="BK53" s="203"/>
      <c r="BL53" s="203"/>
      <c r="BM53" s="203"/>
      <c r="BN53" s="203"/>
      <c r="BO53" s="216"/>
      <c r="BP53" s="216"/>
      <c r="BQ53" s="213">
        <v>47</v>
      </c>
      <c r="BR53" s="214"/>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7"/>
    </row>
    <row r="54" spans="1:131" s="198" customFormat="1" ht="26.25" customHeight="1">
      <c r="A54" s="212">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3"/>
      <c r="BK54" s="203"/>
      <c r="BL54" s="203"/>
      <c r="BM54" s="203"/>
      <c r="BN54" s="203"/>
      <c r="BO54" s="216"/>
      <c r="BP54" s="216"/>
      <c r="BQ54" s="213">
        <v>48</v>
      </c>
      <c r="BR54" s="214"/>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7"/>
    </row>
    <row r="55" spans="1:131" s="198" customFormat="1" ht="26.25" customHeight="1">
      <c r="A55" s="212">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3"/>
      <c r="BK55" s="203"/>
      <c r="BL55" s="203"/>
      <c r="BM55" s="203"/>
      <c r="BN55" s="203"/>
      <c r="BO55" s="216"/>
      <c r="BP55" s="216"/>
      <c r="BQ55" s="213">
        <v>49</v>
      </c>
      <c r="BR55" s="214"/>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7"/>
    </row>
    <row r="56" spans="1:131" s="198" customFormat="1" ht="26.25" customHeight="1">
      <c r="A56" s="212">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3"/>
      <c r="BK56" s="203"/>
      <c r="BL56" s="203"/>
      <c r="BM56" s="203"/>
      <c r="BN56" s="203"/>
      <c r="BO56" s="216"/>
      <c r="BP56" s="216"/>
      <c r="BQ56" s="213">
        <v>50</v>
      </c>
      <c r="BR56" s="214"/>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7"/>
    </row>
    <row r="57" spans="1:131" s="198" customFormat="1" ht="26.25" customHeight="1">
      <c r="A57" s="212">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3"/>
      <c r="BK57" s="203"/>
      <c r="BL57" s="203"/>
      <c r="BM57" s="203"/>
      <c r="BN57" s="203"/>
      <c r="BO57" s="216"/>
      <c r="BP57" s="216"/>
      <c r="BQ57" s="213">
        <v>51</v>
      </c>
      <c r="BR57" s="214"/>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7"/>
    </row>
    <row r="58" spans="1:131" s="198" customFormat="1" ht="26.25" customHeight="1">
      <c r="A58" s="212">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3"/>
      <c r="BK58" s="203"/>
      <c r="BL58" s="203"/>
      <c r="BM58" s="203"/>
      <c r="BN58" s="203"/>
      <c r="BO58" s="216"/>
      <c r="BP58" s="216"/>
      <c r="BQ58" s="213">
        <v>52</v>
      </c>
      <c r="BR58" s="214"/>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7"/>
    </row>
    <row r="59" spans="1:131" s="198" customFormat="1" ht="26.25" customHeight="1">
      <c r="A59" s="212">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3"/>
      <c r="BK59" s="203"/>
      <c r="BL59" s="203"/>
      <c r="BM59" s="203"/>
      <c r="BN59" s="203"/>
      <c r="BO59" s="216"/>
      <c r="BP59" s="216"/>
      <c r="BQ59" s="213">
        <v>53</v>
      </c>
      <c r="BR59" s="214"/>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7"/>
    </row>
    <row r="60" spans="1:131" s="198" customFormat="1" ht="26.25" customHeight="1">
      <c r="A60" s="212">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3"/>
      <c r="BK60" s="203"/>
      <c r="BL60" s="203"/>
      <c r="BM60" s="203"/>
      <c r="BN60" s="203"/>
      <c r="BO60" s="216"/>
      <c r="BP60" s="216"/>
      <c r="BQ60" s="213">
        <v>54</v>
      </c>
      <c r="BR60" s="214"/>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7"/>
    </row>
    <row r="61" spans="1:131" s="198" customFormat="1" ht="26.25" customHeight="1" thickBot="1">
      <c r="A61" s="212">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3"/>
      <c r="BK61" s="203"/>
      <c r="BL61" s="203"/>
      <c r="BM61" s="203"/>
      <c r="BN61" s="203"/>
      <c r="BO61" s="216"/>
      <c r="BP61" s="216"/>
      <c r="BQ61" s="213">
        <v>55</v>
      </c>
      <c r="BR61" s="214"/>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7"/>
    </row>
    <row r="62" spans="1:131" s="198" customFormat="1" ht="26.25" customHeight="1">
      <c r="A62" s="212">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383</v>
      </c>
      <c r="BK62" s="1065"/>
      <c r="BL62" s="1065"/>
      <c r="BM62" s="1065"/>
      <c r="BN62" s="1066"/>
      <c r="BO62" s="216"/>
      <c r="BP62" s="216"/>
      <c r="BQ62" s="213">
        <v>56</v>
      </c>
      <c r="BR62" s="214"/>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7"/>
    </row>
    <row r="63" spans="1:131" s="198" customFormat="1" ht="26.25" customHeight="1" thickBot="1">
      <c r="A63" s="215" t="s">
        <v>361</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8"/>
      <c r="AF63" s="1059">
        <v>407</v>
      </c>
      <c r="AG63" s="985"/>
      <c r="AH63" s="985"/>
      <c r="AI63" s="985"/>
      <c r="AJ63" s="1060"/>
      <c r="AK63" s="1061"/>
      <c r="AL63" s="989"/>
      <c r="AM63" s="989"/>
      <c r="AN63" s="989"/>
      <c r="AO63" s="989"/>
      <c r="AP63" s="985">
        <v>4419</v>
      </c>
      <c r="AQ63" s="985"/>
      <c r="AR63" s="985"/>
      <c r="AS63" s="985"/>
      <c r="AT63" s="985"/>
      <c r="AU63" s="985">
        <v>2856</v>
      </c>
      <c r="AV63" s="985"/>
      <c r="AW63" s="985"/>
      <c r="AX63" s="985"/>
      <c r="AY63" s="985"/>
      <c r="AZ63" s="1055"/>
      <c r="BA63" s="1055"/>
      <c r="BB63" s="1055"/>
      <c r="BC63" s="1055"/>
      <c r="BD63" s="1055"/>
      <c r="BE63" s="986"/>
      <c r="BF63" s="986"/>
      <c r="BG63" s="986"/>
      <c r="BH63" s="986"/>
      <c r="BI63" s="987"/>
      <c r="BJ63" s="1056" t="s">
        <v>107</v>
      </c>
      <c r="BK63" s="977"/>
      <c r="BL63" s="977"/>
      <c r="BM63" s="977"/>
      <c r="BN63" s="1057"/>
      <c r="BO63" s="216"/>
      <c r="BP63" s="216"/>
      <c r="BQ63" s="213">
        <v>57</v>
      </c>
      <c r="BR63" s="214"/>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7"/>
    </row>
    <row r="66" spans="1:131" s="198" customFormat="1" ht="26.25" customHeight="1">
      <c r="A66" s="1025" t="s">
        <v>386</v>
      </c>
      <c r="B66" s="1026"/>
      <c r="C66" s="1026"/>
      <c r="D66" s="1026"/>
      <c r="E66" s="1026"/>
      <c r="F66" s="1026"/>
      <c r="G66" s="1026"/>
      <c r="H66" s="1026"/>
      <c r="I66" s="1026"/>
      <c r="J66" s="1026"/>
      <c r="K66" s="1026"/>
      <c r="L66" s="1026"/>
      <c r="M66" s="1026"/>
      <c r="N66" s="1026"/>
      <c r="O66" s="1026"/>
      <c r="P66" s="1027"/>
      <c r="Q66" s="1031" t="s">
        <v>387</v>
      </c>
      <c r="R66" s="1032"/>
      <c r="S66" s="1032"/>
      <c r="T66" s="1032"/>
      <c r="U66" s="1033"/>
      <c r="V66" s="1031" t="s">
        <v>388</v>
      </c>
      <c r="W66" s="1032"/>
      <c r="X66" s="1032"/>
      <c r="Y66" s="1032"/>
      <c r="Z66" s="1033"/>
      <c r="AA66" s="1031" t="s">
        <v>389</v>
      </c>
      <c r="AB66" s="1032"/>
      <c r="AC66" s="1032"/>
      <c r="AD66" s="1032"/>
      <c r="AE66" s="1033"/>
      <c r="AF66" s="1037" t="s">
        <v>390</v>
      </c>
      <c r="AG66" s="1038"/>
      <c r="AH66" s="1038"/>
      <c r="AI66" s="1038"/>
      <c r="AJ66" s="1039"/>
      <c r="AK66" s="1031" t="s">
        <v>391</v>
      </c>
      <c r="AL66" s="1026"/>
      <c r="AM66" s="1026"/>
      <c r="AN66" s="1026"/>
      <c r="AO66" s="1027"/>
      <c r="AP66" s="1031" t="s">
        <v>392</v>
      </c>
      <c r="AQ66" s="1032"/>
      <c r="AR66" s="1032"/>
      <c r="AS66" s="1032"/>
      <c r="AT66" s="1033"/>
      <c r="AU66" s="1031" t="s">
        <v>393</v>
      </c>
      <c r="AV66" s="1032"/>
      <c r="AW66" s="1032"/>
      <c r="AX66" s="1032"/>
      <c r="AY66" s="1033"/>
      <c r="AZ66" s="1031" t="s">
        <v>350</v>
      </c>
      <c r="BA66" s="1032"/>
      <c r="BB66" s="1032"/>
      <c r="BC66" s="1032"/>
      <c r="BD66" s="1047"/>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5" t="s">
        <v>554</v>
      </c>
      <c r="C68" s="1016"/>
      <c r="D68" s="1016"/>
      <c r="E68" s="1016"/>
      <c r="F68" s="1016"/>
      <c r="G68" s="1016"/>
      <c r="H68" s="1016"/>
      <c r="I68" s="1016"/>
      <c r="J68" s="1016"/>
      <c r="K68" s="1016"/>
      <c r="L68" s="1016"/>
      <c r="M68" s="1016"/>
      <c r="N68" s="1016"/>
      <c r="O68" s="1016"/>
      <c r="P68" s="1017"/>
      <c r="Q68" s="1018">
        <v>2598</v>
      </c>
      <c r="R68" s="1012"/>
      <c r="S68" s="1012"/>
      <c r="T68" s="1012"/>
      <c r="U68" s="1012"/>
      <c r="V68" s="1012">
        <v>2093</v>
      </c>
      <c r="W68" s="1012"/>
      <c r="X68" s="1012"/>
      <c r="Y68" s="1012"/>
      <c r="Z68" s="1012"/>
      <c r="AA68" s="1012">
        <v>505</v>
      </c>
      <c r="AB68" s="1012"/>
      <c r="AC68" s="1012"/>
      <c r="AD68" s="1012"/>
      <c r="AE68" s="1012"/>
      <c r="AF68" s="1012">
        <v>505</v>
      </c>
      <c r="AG68" s="1012"/>
      <c r="AH68" s="1012"/>
      <c r="AI68" s="1012"/>
      <c r="AJ68" s="1012"/>
      <c r="AK68" s="1009" t="s">
        <v>555</v>
      </c>
      <c r="AL68" s="1010"/>
      <c r="AM68" s="1010"/>
      <c r="AN68" s="1010"/>
      <c r="AO68" s="1011"/>
      <c r="AP68" s="1009" t="s">
        <v>555</v>
      </c>
      <c r="AQ68" s="1010"/>
      <c r="AR68" s="1010"/>
      <c r="AS68" s="1010"/>
      <c r="AT68" s="1011"/>
      <c r="AU68" s="1012" t="s">
        <v>576</v>
      </c>
      <c r="AV68" s="1012"/>
      <c r="AW68" s="1012"/>
      <c r="AX68" s="1012"/>
      <c r="AY68" s="1012"/>
      <c r="AZ68" s="1013"/>
      <c r="BA68" s="1013"/>
      <c r="BB68" s="1013"/>
      <c r="BC68" s="1013"/>
      <c r="BD68" s="1014"/>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556</v>
      </c>
      <c r="C69" s="1001"/>
      <c r="D69" s="1001"/>
      <c r="E69" s="1001"/>
      <c r="F69" s="1001"/>
      <c r="G69" s="1001"/>
      <c r="H69" s="1001"/>
      <c r="I69" s="1001"/>
      <c r="J69" s="1001"/>
      <c r="K69" s="1001"/>
      <c r="L69" s="1001"/>
      <c r="M69" s="1001"/>
      <c r="N69" s="1001"/>
      <c r="O69" s="1001"/>
      <c r="P69" s="1002"/>
      <c r="Q69" s="1003">
        <v>358</v>
      </c>
      <c r="R69" s="997"/>
      <c r="S69" s="997"/>
      <c r="T69" s="997"/>
      <c r="U69" s="997"/>
      <c r="V69" s="997">
        <v>358</v>
      </c>
      <c r="W69" s="997"/>
      <c r="X69" s="997"/>
      <c r="Y69" s="997"/>
      <c r="Z69" s="997"/>
      <c r="AA69" s="997">
        <v>0</v>
      </c>
      <c r="AB69" s="997"/>
      <c r="AC69" s="997"/>
      <c r="AD69" s="997"/>
      <c r="AE69" s="997"/>
      <c r="AF69" s="997">
        <v>0</v>
      </c>
      <c r="AG69" s="997"/>
      <c r="AH69" s="997"/>
      <c r="AI69" s="997"/>
      <c r="AJ69" s="997"/>
      <c r="AK69" s="997">
        <v>5</v>
      </c>
      <c r="AL69" s="997"/>
      <c r="AM69" s="997"/>
      <c r="AN69" s="997"/>
      <c r="AO69" s="997"/>
      <c r="AP69" s="1004" t="s">
        <v>555</v>
      </c>
      <c r="AQ69" s="997"/>
      <c r="AR69" s="997"/>
      <c r="AS69" s="997"/>
      <c r="AT69" s="997"/>
      <c r="AU69" s="997" t="s">
        <v>577</v>
      </c>
      <c r="AV69" s="997"/>
      <c r="AW69" s="997"/>
      <c r="AX69" s="997"/>
      <c r="AY69" s="997"/>
      <c r="AZ69" s="998" t="s">
        <v>557</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574</v>
      </c>
      <c r="C70" s="1001"/>
      <c r="D70" s="1001"/>
      <c r="E70" s="1001"/>
      <c r="F70" s="1001"/>
      <c r="G70" s="1001"/>
      <c r="H70" s="1001"/>
      <c r="I70" s="1001"/>
      <c r="J70" s="1001"/>
      <c r="K70" s="1001"/>
      <c r="L70" s="1001"/>
      <c r="M70" s="1001"/>
      <c r="N70" s="1001"/>
      <c r="O70" s="1001"/>
      <c r="P70" s="1002"/>
      <c r="Q70" s="1003">
        <v>39</v>
      </c>
      <c r="R70" s="997"/>
      <c r="S70" s="997"/>
      <c r="T70" s="997"/>
      <c r="U70" s="997"/>
      <c r="V70" s="997">
        <v>39</v>
      </c>
      <c r="W70" s="997"/>
      <c r="X70" s="997"/>
      <c r="Y70" s="997"/>
      <c r="Z70" s="997"/>
      <c r="AA70" s="997">
        <v>0</v>
      </c>
      <c r="AB70" s="997"/>
      <c r="AC70" s="997"/>
      <c r="AD70" s="997"/>
      <c r="AE70" s="997"/>
      <c r="AF70" s="997">
        <v>0</v>
      </c>
      <c r="AG70" s="997"/>
      <c r="AH70" s="997"/>
      <c r="AI70" s="997"/>
      <c r="AJ70" s="997"/>
      <c r="AK70" s="997">
        <v>8</v>
      </c>
      <c r="AL70" s="997"/>
      <c r="AM70" s="997"/>
      <c r="AN70" s="997"/>
      <c r="AO70" s="997"/>
      <c r="AP70" s="1004" t="s">
        <v>555</v>
      </c>
      <c r="AQ70" s="997"/>
      <c r="AR70" s="997"/>
      <c r="AS70" s="997"/>
      <c r="AT70" s="997"/>
      <c r="AU70" s="997" t="s">
        <v>577</v>
      </c>
      <c r="AV70" s="997"/>
      <c r="AW70" s="997"/>
      <c r="AX70" s="997"/>
      <c r="AY70" s="997"/>
      <c r="AZ70" s="998" t="s">
        <v>558</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559</v>
      </c>
      <c r="C71" s="1001"/>
      <c r="D71" s="1001"/>
      <c r="E71" s="1001"/>
      <c r="F71" s="1001"/>
      <c r="G71" s="1001"/>
      <c r="H71" s="1001"/>
      <c r="I71" s="1001"/>
      <c r="J71" s="1001"/>
      <c r="K71" s="1001"/>
      <c r="L71" s="1001"/>
      <c r="M71" s="1001"/>
      <c r="N71" s="1001"/>
      <c r="O71" s="1001"/>
      <c r="P71" s="1002"/>
      <c r="Q71" s="1003">
        <v>254</v>
      </c>
      <c r="R71" s="997"/>
      <c r="S71" s="997"/>
      <c r="T71" s="997"/>
      <c r="U71" s="997"/>
      <c r="V71" s="997">
        <v>248</v>
      </c>
      <c r="W71" s="997"/>
      <c r="X71" s="997"/>
      <c r="Y71" s="997"/>
      <c r="Z71" s="997"/>
      <c r="AA71" s="997">
        <v>6</v>
      </c>
      <c r="AB71" s="997"/>
      <c r="AC71" s="997"/>
      <c r="AD71" s="997"/>
      <c r="AE71" s="997"/>
      <c r="AF71" s="997">
        <v>6</v>
      </c>
      <c r="AG71" s="997"/>
      <c r="AH71" s="997"/>
      <c r="AI71" s="997"/>
      <c r="AJ71" s="997"/>
      <c r="AK71" s="997">
        <v>67</v>
      </c>
      <c r="AL71" s="997"/>
      <c r="AM71" s="997"/>
      <c r="AN71" s="997"/>
      <c r="AO71" s="997"/>
      <c r="AP71" s="997">
        <v>414</v>
      </c>
      <c r="AQ71" s="997"/>
      <c r="AR71" s="997"/>
      <c r="AS71" s="997"/>
      <c r="AT71" s="997"/>
      <c r="AU71" s="997">
        <v>414</v>
      </c>
      <c r="AV71" s="997"/>
      <c r="AW71" s="997"/>
      <c r="AX71" s="997"/>
      <c r="AY71" s="997"/>
      <c r="AZ71" s="998" t="s">
        <v>560</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561</v>
      </c>
      <c r="C72" s="1001"/>
      <c r="D72" s="1001"/>
      <c r="E72" s="1001"/>
      <c r="F72" s="1001"/>
      <c r="G72" s="1001"/>
      <c r="H72" s="1001"/>
      <c r="I72" s="1001"/>
      <c r="J72" s="1001"/>
      <c r="K72" s="1001"/>
      <c r="L72" s="1001"/>
      <c r="M72" s="1001"/>
      <c r="N72" s="1001"/>
      <c r="O72" s="1001"/>
      <c r="P72" s="1002"/>
      <c r="Q72" s="1003">
        <v>658</v>
      </c>
      <c r="R72" s="997"/>
      <c r="S72" s="997"/>
      <c r="T72" s="997"/>
      <c r="U72" s="997"/>
      <c r="V72" s="997">
        <v>658</v>
      </c>
      <c r="W72" s="997"/>
      <c r="X72" s="997"/>
      <c r="Y72" s="997"/>
      <c r="Z72" s="997"/>
      <c r="AA72" s="1004" t="s">
        <v>555</v>
      </c>
      <c r="AB72" s="997"/>
      <c r="AC72" s="997"/>
      <c r="AD72" s="997"/>
      <c r="AE72" s="997"/>
      <c r="AF72" s="1004" t="s">
        <v>555</v>
      </c>
      <c r="AG72" s="997"/>
      <c r="AH72" s="997"/>
      <c r="AI72" s="997"/>
      <c r="AJ72" s="997"/>
      <c r="AK72" s="997">
        <v>0</v>
      </c>
      <c r="AL72" s="997"/>
      <c r="AM72" s="997"/>
      <c r="AN72" s="997"/>
      <c r="AO72" s="997"/>
      <c r="AP72" s="1004" t="s">
        <v>555</v>
      </c>
      <c r="AQ72" s="997"/>
      <c r="AR72" s="997"/>
      <c r="AS72" s="997"/>
      <c r="AT72" s="997"/>
      <c r="AU72" s="997" t="s">
        <v>577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562</v>
      </c>
      <c r="C73" s="1001"/>
      <c r="D73" s="1001"/>
      <c r="E73" s="1001"/>
      <c r="F73" s="1001"/>
      <c r="G73" s="1001"/>
      <c r="H73" s="1001"/>
      <c r="I73" s="1001"/>
      <c r="J73" s="1001"/>
      <c r="K73" s="1001"/>
      <c r="L73" s="1001"/>
      <c r="M73" s="1001"/>
      <c r="N73" s="1001"/>
      <c r="O73" s="1001"/>
      <c r="P73" s="1002"/>
      <c r="Q73" s="1003">
        <v>72</v>
      </c>
      <c r="R73" s="997"/>
      <c r="S73" s="997"/>
      <c r="T73" s="997"/>
      <c r="U73" s="997"/>
      <c r="V73" s="997">
        <v>72</v>
      </c>
      <c r="W73" s="997"/>
      <c r="X73" s="997"/>
      <c r="Y73" s="997"/>
      <c r="Z73" s="997"/>
      <c r="AA73" s="1004" t="s">
        <v>555</v>
      </c>
      <c r="AB73" s="997"/>
      <c r="AC73" s="997"/>
      <c r="AD73" s="997"/>
      <c r="AE73" s="997"/>
      <c r="AF73" s="1004" t="s">
        <v>555</v>
      </c>
      <c r="AG73" s="997"/>
      <c r="AH73" s="997"/>
      <c r="AI73" s="997"/>
      <c r="AJ73" s="997"/>
      <c r="AK73" s="997">
        <v>58</v>
      </c>
      <c r="AL73" s="997"/>
      <c r="AM73" s="997"/>
      <c r="AN73" s="997"/>
      <c r="AO73" s="997"/>
      <c r="AP73" s="1004" t="s">
        <v>555</v>
      </c>
      <c r="AQ73" s="997"/>
      <c r="AR73" s="997"/>
      <c r="AS73" s="997"/>
      <c r="AT73" s="997"/>
      <c r="AU73" s="997" t="s">
        <v>577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563</v>
      </c>
      <c r="C74" s="1001"/>
      <c r="D74" s="1001"/>
      <c r="E74" s="1001"/>
      <c r="F74" s="1001"/>
      <c r="G74" s="1001"/>
      <c r="H74" s="1001"/>
      <c r="I74" s="1001"/>
      <c r="J74" s="1001"/>
      <c r="K74" s="1001"/>
      <c r="L74" s="1001"/>
      <c r="M74" s="1001"/>
      <c r="N74" s="1001"/>
      <c r="O74" s="1001"/>
      <c r="P74" s="1002"/>
      <c r="Q74" s="1003">
        <v>849</v>
      </c>
      <c r="R74" s="997"/>
      <c r="S74" s="997"/>
      <c r="T74" s="997"/>
      <c r="U74" s="997"/>
      <c r="V74" s="997">
        <v>849</v>
      </c>
      <c r="W74" s="997"/>
      <c r="X74" s="997"/>
      <c r="Y74" s="997"/>
      <c r="Z74" s="997"/>
      <c r="AA74" s="1004" t="s">
        <v>555</v>
      </c>
      <c r="AB74" s="997"/>
      <c r="AC74" s="997"/>
      <c r="AD74" s="997"/>
      <c r="AE74" s="997"/>
      <c r="AF74" s="1004" t="s">
        <v>555</v>
      </c>
      <c r="AG74" s="997"/>
      <c r="AH74" s="997"/>
      <c r="AI74" s="997"/>
      <c r="AJ74" s="997"/>
      <c r="AK74" s="997">
        <v>563</v>
      </c>
      <c r="AL74" s="997"/>
      <c r="AM74" s="997"/>
      <c r="AN74" s="997"/>
      <c r="AO74" s="997"/>
      <c r="AP74" s="997">
        <v>5295</v>
      </c>
      <c r="AQ74" s="997"/>
      <c r="AR74" s="997"/>
      <c r="AS74" s="997"/>
      <c r="AT74" s="997"/>
      <c r="AU74" s="997">
        <v>312</v>
      </c>
      <c r="AV74" s="997"/>
      <c r="AW74" s="997"/>
      <c r="AX74" s="997"/>
      <c r="AY74" s="997"/>
      <c r="AZ74" s="998" t="s">
        <v>564</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565</v>
      </c>
      <c r="C75" s="1001"/>
      <c r="D75" s="1001"/>
      <c r="E75" s="1001"/>
      <c r="F75" s="1001"/>
      <c r="G75" s="1001"/>
      <c r="H75" s="1001"/>
      <c r="I75" s="1001"/>
      <c r="J75" s="1001"/>
      <c r="K75" s="1001"/>
      <c r="L75" s="1001"/>
      <c r="M75" s="1001"/>
      <c r="N75" s="1001"/>
      <c r="O75" s="1001"/>
      <c r="P75" s="1002"/>
      <c r="Q75" s="1005">
        <v>25</v>
      </c>
      <c r="R75" s="1006"/>
      <c r="S75" s="1006"/>
      <c r="T75" s="1006"/>
      <c r="U75" s="1007"/>
      <c r="V75" s="1008">
        <v>25</v>
      </c>
      <c r="W75" s="1006"/>
      <c r="X75" s="1006"/>
      <c r="Y75" s="1006"/>
      <c r="Z75" s="1007"/>
      <c r="AA75" s="1004" t="s">
        <v>555</v>
      </c>
      <c r="AB75" s="997"/>
      <c r="AC75" s="997"/>
      <c r="AD75" s="997"/>
      <c r="AE75" s="997"/>
      <c r="AF75" s="1004" t="s">
        <v>555</v>
      </c>
      <c r="AG75" s="997"/>
      <c r="AH75" s="997"/>
      <c r="AI75" s="997"/>
      <c r="AJ75" s="997"/>
      <c r="AK75" s="1008">
        <v>25</v>
      </c>
      <c r="AL75" s="1006"/>
      <c r="AM75" s="1006"/>
      <c r="AN75" s="1006"/>
      <c r="AO75" s="1007"/>
      <c r="AP75" s="1004" t="s">
        <v>555</v>
      </c>
      <c r="AQ75" s="997"/>
      <c r="AR75" s="997"/>
      <c r="AS75" s="997"/>
      <c r="AT75" s="997"/>
      <c r="AU75" s="1008" t="s">
        <v>577</v>
      </c>
      <c r="AV75" s="1006"/>
      <c r="AW75" s="1006"/>
      <c r="AX75" s="1006"/>
      <c r="AY75" s="100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566</v>
      </c>
      <c r="C76" s="1001"/>
      <c r="D76" s="1001"/>
      <c r="E76" s="1001"/>
      <c r="F76" s="1001"/>
      <c r="G76" s="1001"/>
      <c r="H76" s="1001"/>
      <c r="I76" s="1001"/>
      <c r="J76" s="1001"/>
      <c r="K76" s="1001"/>
      <c r="L76" s="1001"/>
      <c r="M76" s="1001"/>
      <c r="N76" s="1001"/>
      <c r="O76" s="1001"/>
      <c r="P76" s="1002"/>
      <c r="Q76" s="1005">
        <v>958</v>
      </c>
      <c r="R76" s="1006"/>
      <c r="S76" s="1006"/>
      <c r="T76" s="1006"/>
      <c r="U76" s="1007"/>
      <c r="V76" s="1008">
        <v>958</v>
      </c>
      <c r="W76" s="1006"/>
      <c r="X76" s="1006"/>
      <c r="Y76" s="1006"/>
      <c r="Z76" s="1007"/>
      <c r="AA76" s="1004" t="s">
        <v>555</v>
      </c>
      <c r="AB76" s="997"/>
      <c r="AC76" s="997"/>
      <c r="AD76" s="997"/>
      <c r="AE76" s="997"/>
      <c r="AF76" s="1004" t="s">
        <v>555</v>
      </c>
      <c r="AG76" s="997"/>
      <c r="AH76" s="997"/>
      <c r="AI76" s="997"/>
      <c r="AJ76" s="997"/>
      <c r="AK76" s="1004" t="s">
        <v>555</v>
      </c>
      <c r="AL76" s="997"/>
      <c r="AM76" s="997"/>
      <c r="AN76" s="997"/>
      <c r="AO76" s="997"/>
      <c r="AP76" s="1008">
        <v>5295</v>
      </c>
      <c r="AQ76" s="1006"/>
      <c r="AR76" s="1006"/>
      <c r="AS76" s="1006"/>
      <c r="AT76" s="1007"/>
      <c r="AU76" s="1008" t="s">
        <v>577</v>
      </c>
      <c r="AV76" s="1006"/>
      <c r="AW76" s="1006"/>
      <c r="AX76" s="1006"/>
      <c r="AY76" s="100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567</v>
      </c>
      <c r="C77" s="1001"/>
      <c r="D77" s="1001"/>
      <c r="E77" s="1001"/>
      <c r="F77" s="1001"/>
      <c r="G77" s="1001"/>
      <c r="H77" s="1001"/>
      <c r="I77" s="1001"/>
      <c r="J77" s="1001"/>
      <c r="K77" s="1001"/>
      <c r="L77" s="1001"/>
      <c r="M77" s="1001"/>
      <c r="N77" s="1001"/>
      <c r="O77" s="1001"/>
      <c r="P77" s="1002"/>
      <c r="Q77" s="1005">
        <v>916</v>
      </c>
      <c r="R77" s="1006"/>
      <c r="S77" s="1006"/>
      <c r="T77" s="1006"/>
      <c r="U77" s="1007"/>
      <c r="V77" s="1008">
        <v>896</v>
      </c>
      <c r="W77" s="1006"/>
      <c r="X77" s="1006"/>
      <c r="Y77" s="1006"/>
      <c r="Z77" s="1007"/>
      <c r="AA77" s="1008">
        <v>20</v>
      </c>
      <c r="AB77" s="1006"/>
      <c r="AC77" s="1006"/>
      <c r="AD77" s="1006"/>
      <c r="AE77" s="1007"/>
      <c r="AF77" s="1008">
        <v>20</v>
      </c>
      <c r="AG77" s="1006"/>
      <c r="AH77" s="1006"/>
      <c r="AI77" s="1006"/>
      <c r="AJ77" s="1007"/>
      <c r="AK77" s="1008">
        <v>96</v>
      </c>
      <c r="AL77" s="1006"/>
      <c r="AM77" s="1006"/>
      <c r="AN77" s="1006"/>
      <c r="AO77" s="1007"/>
      <c r="AP77" s="1008">
        <v>582</v>
      </c>
      <c r="AQ77" s="1006"/>
      <c r="AR77" s="1006"/>
      <c r="AS77" s="1006"/>
      <c r="AT77" s="1007"/>
      <c r="AU77" s="1008">
        <v>252</v>
      </c>
      <c r="AV77" s="1006"/>
      <c r="AW77" s="1006"/>
      <c r="AX77" s="1006"/>
      <c r="AY77" s="1007"/>
      <c r="AZ77" s="998" t="s">
        <v>568</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569</v>
      </c>
      <c r="C78" s="1001"/>
      <c r="D78" s="1001"/>
      <c r="E78" s="1001"/>
      <c r="F78" s="1001"/>
      <c r="G78" s="1001"/>
      <c r="H78" s="1001"/>
      <c r="I78" s="1001"/>
      <c r="J78" s="1001"/>
      <c r="K78" s="1001"/>
      <c r="L78" s="1001"/>
      <c r="M78" s="1001"/>
      <c r="N78" s="1001"/>
      <c r="O78" s="1001"/>
      <c r="P78" s="1002"/>
      <c r="Q78" s="1003">
        <v>61</v>
      </c>
      <c r="R78" s="997"/>
      <c r="S78" s="997"/>
      <c r="T78" s="997"/>
      <c r="U78" s="997"/>
      <c r="V78" s="997">
        <v>50</v>
      </c>
      <c r="W78" s="997"/>
      <c r="X78" s="997"/>
      <c r="Y78" s="997"/>
      <c r="Z78" s="997"/>
      <c r="AA78" s="997">
        <v>11</v>
      </c>
      <c r="AB78" s="997"/>
      <c r="AC78" s="997"/>
      <c r="AD78" s="997"/>
      <c r="AE78" s="997"/>
      <c r="AF78" s="997">
        <v>11</v>
      </c>
      <c r="AG78" s="997"/>
      <c r="AH78" s="997"/>
      <c r="AI78" s="997"/>
      <c r="AJ78" s="997"/>
      <c r="AK78" s="1004" t="s">
        <v>555</v>
      </c>
      <c r="AL78" s="997"/>
      <c r="AM78" s="997"/>
      <c r="AN78" s="997"/>
      <c r="AO78" s="997"/>
      <c r="AP78" s="1004" t="s">
        <v>555</v>
      </c>
      <c r="AQ78" s="997"/>
      <c r="AR78" s="997"/>
      <c r="AS78" s="997"/>
      <c r="AT78" s="997"/>
      <c r="AU78" s="997" t="s">
        <v>577</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570</v>
      </c>
      <c r="C79" s="1001"/>
      <c r="D79" s="1001"/>
      <c r="E79" s="1001"/>
      <c r="F79" s="1001"/>
      <c r="G79" s="1001"/>
      <c r="H79" s="1001"/>
      <c r="I79" s="1001"/>
      <c r="J79" s="1001"/>
      <c r="K79" s="1001"/>
      <c r="L79" s="1001"/>
      <c r="M79" s="1001"/>
      <c r="N79" s="1001"/>
      <c r="O79" s="1001"/>
      <c r="P79" s="1002"/>
      <c r="Q79" s="1003">
        <v>215</v>
      </c>
      <c r="R79" s="997"/>
      <c r="S79" s="997"/>
      <c r="T79" s="997"/>
      <c r="U79" s="997"/>
      <c r="V79" s="997">
        <v>160</v>
      </c>
      <c r="W79" s="997"/>
      <c r="X79" s="997"/>
      <c r="Y79" s="997"/>
      <c r="Z79" s="997"/>
      <c r="AA79" s="997">
        <v>55</v>
      </c>
      <c r="AB79" s="997"/>
      <c r="AC79" s="997"/>
      <c r="AD79" s="997"/>
      <c r="AE79" s="997"/>
      <c r="AF79" s="997">
        <v>55</v>
      </c>
      <c r="AG79" s="997"/>
      <c r="AH79" s="997"/>
      <c r="AI79" s="997"/>
      <c r="AJ79" s="997"/>
      <c r="AK79" s="997">
        <v>18</v>
      </c>
      <c r="AL79" s="997"/>
      <c r="AM79" s="997"/>
      <c r="AN79" s="997"/>
      <c r="AO79" s="997"/>
      <c r="AP79" s="1004" t="s">
        <v>555</v>
      </c>
      <c r="AQ79" s="997"/>
      <c r="AR79" s="997"/>
      <c r="AS79" s="997"/>
      <c r="AT79" s="997"/>
      <c r="AU79" s="997" t="s">
        <v>577</v>
      </c>
      <c r="AV79" s="997"/>
      <c r="AW79" s="997"/>
      <c r="AX79" s="997"/>
      <c r="AY79" s="997"/>
      <c r="AZ79" s="998" t="s">
        <v>571</v>
      </c>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572</v>
      </c>
      <c r="C80" s="1001"/>
      <c r="D80" s="1001"/>
      <c r="E80" s="1001"/>
      <c r="F80" s="1001"/>
      <c r="G80" s="1001"/>
      <c r="H80" s="1001"/>
      <c r="I80" s="1001"/>
      <c r="J80" s="1001"/>
      <c r="K80" s="1001"/>
      <c r="L80" s="1001"/>
      <c r="M80" s="1001"/>
      <c r="N80" s="1001"/>
      <c r="O80" s="1001"/>
      <c r="P80" s="1002"/>
      <c r="Q80" s="1003">
        <v>188181</v>
      </c>
      <c r="R80" s="997"/>
      <c r="S80" s="997"/>
      <c r="T80" s="997"/>
      <c r="U80" s="997"/>
      <c r="V80" s="997">
        <v>179413</v>
      </c>
      <c r="W80" s="997"/>
      <c r="X80" s="997"/>
      <c r="Y80" s="997"/>
      <c r="Z80" s="997"/>
      <c r="AA80" s="997">
        <v>8768</v>
      </c>
      <c r="AB80" s="997"/>
      <c r="AC80" s="997"/>
      <c r="AD80" s="997"/>
      <c r="AE80" s="997"/>
      <c r="AF80" s="997">
        <v>8768</v>
      </c>
      <c r="AG80" s="997"/>
      <c r="AH80" s="997"/>
      <c r="AI80" s="997"/>
      <c r="AJ80" s="997"/>
      <c r="AK80" s="997">
        <v>210</v>
      </c>
      <c r="AL80" s="997"/>
      <c r="AM80" s="997"/>
      <c r="AN80" s="997"/>
      <c r="AO80" s="997"/>
      <c r="AP80" s="1004" t="s">
        <v>555</v>
      </c>
      <c r="AQ80" s="997"/>
      <c r="AR80" s="997"/>
      <c r="AS80" s="997"/>
      <c r="AT80" s="997"/>
      <c r="AU80" s="997" t="s">
        <v>577</v>
      </c>
      <c r="AV80" s="997"/>
      <c r="AW80" s="997"/>
      <c r="AX80" s="997"/>
      <c r="AY80" s="997"/>
      <c r="AZ80" s="998" t="s">
        <v>573</v>
      </c>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9365</v>
      </c>
      <c r="AG88" s="985"/>
      <c r="AH88" s="985"/>
      <c r="AI88" s="985"/>
      <c r="AJ88" s="985"/>
      <c r="AK88" s="989"/>
      <c r="AL88" s="989"/>
      <c r="AM88" s="989"/>
      <c r="AN88" s="989"/>
      <c r="AO88" s="989"/>
      <c r="AP88" s="985">
        <v>6291</v>
      </c>
      <c r="AQ88" s="985"/>
      <c r="AR88" s="985"/>
      <c r="AS88" s="985"/>
      <c r="AT88" s="985"/>
      <c r="AU88" s="985">
        <v>978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v>
      </c>
      <c r="CS102" s="977"/>
      <c r="CT102" s="977"/>
      <c r="CU102" s="977"/>
      <c r="CV102" s="978"/>
      <c r="CW102" s="976" t="s">
        <v>553</v>
      </c>
      <c r="CX102" s="977"/>
      <c r="CY102" s="977"/>
      <c r="CZ102" s="977"/>
      <c r="DA102" s="978"/>
      <c r="DB102" s="976" t="s">
        <v>553</v>
      </c>
      <c r="DC102" s="977"/>
      <c r="DD102" s="977"/>
      <c r="DE102" s="977"/>
      <c r="DF102" s="978"/>
      <c r="DG102" s="976">
        <v>125</v>
      </c>
      <c r="DH102" s="977"/>
      <c r="DI102" s="977"/>
      <c r="DJ102" s="977"/>
      <c r="DK102" s="978"/>
      <c r="DL102" s="976" t="s">
        <v>553</v>
      </c>
      <c r="DM102" s="977"/>
      <c r="DN102" s="977"/>
      <c r="DO102" s="977"/>
      <c r="DP102" s="978"/>
      <c r="DQ102" s="976" t="s">
        <v>553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975522</v>
      </c>
      <c r="AB110" s="903"/>
      <c r="AC110" s="903"/>
      <c r="AD110" s="903"/>
      <c r="AE110" s="904"/>
      <c r="AF110" s="905">
        <v>981335</v>
      </c>
      <c r="AG110" s="903"/>
      <c r="AH110" s="903"/>
      <c r="AI110" s="903"/>
      <c r="AJ110" s="904"/>
      <c r="AK110" s="905">
        <v>918631</v>
      </c>
      <c r="AL110" s="903"/>
      <c r="AM110" s="903"/>
      <c r="AN110" s="903"/>
      <c r="AO110" s="904"/>
      <c r="AP110" s="906">
        <v>17.5</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9770263</v>
      </c>
      <c r="BR110" s="830"/>
      <c r="BS110" s="830"/>
      <c r="BT110" s="830"/>
      <c r="BU110" s="830"/>
      <c r="BV110" s="830">
        <v>9774969</v>
      </c>
      <c r="BW110" s="830"/>
      <c r="BX110" s="830"/>
      <c r="BY110" s="830"/>
      <c r="BZ110" s="830"/>
      <c r="CA110" s="830">
        <v>10149279</v>
      </c>
      <c r="CB110" s="830"/>
      <c r="CC110" s="830"/>
      <c r="CD110" s="830"/>
      <c r="CE110" s="830"/>
      <c r="CF110" s="891">
        <v>193</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165436</v>
      </c>
      <c r="BR111" s="801"/>
      <c r="BS111" s="801"/>
      <c r="BT111" s="801"/>
      <c r="BU111" s="801"/>
      <c r="BV111" s="801">
        <v>145436</v>
      </c>
      <c r="BW111" s="801"/>
      <c r="BX111" s="801"/>
      <c r="BY111" s="801"/>
      <c r="BZ111" s="801"/>
      <c r="CA111" s="801">
        <v>125436</v>
      </c>
      <c r="CB111" s="801"/>
      <c r="CC111" s="801"/>
      <c r="CD111" s="801"/>
      <c r="CE111" s="801"/>
      <c r="CF111" s="878">
        <v>2.4</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2975457</v>
      </c>
      <c r="BR112" s="801"/>
      <c r="BS112" s="801"/>
      <c r="BT112" s="801"/>
      <c r="BU112" s="801"/>
      <c r="BV112" s="801">
        <v>2954702</v>
      </c>
      <c r="BW112" s="801"/>
      <c r="BX112" s="801"/>
      <c r="BY112" s="801"/>
      <c r="BZ112" s="801"/>
      <c r="CA112" s="801">
        <v>2855603</v>
      </c>
      <c r="CB112" s="801"/>
      <c r="CC112" s="801"/>
      <c r="CD112" s="801"/>
      <c r="CE112" s="801"/>
      <c r="CF112" s="878">
        <v>54.3</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227393</v>
      </c>
      <c r="AB113" s="939"/>
      <c r="AC113" s="939"/>
      <c r="AD113" s="939"/>
      <c r="AE113" s="940"/>
      <c r="AF113" s="941">
        <v>281046</v>
      </c>
      <c r="AG113" s="939"/>
      <c r="AH113" s="939"/>
      <c r="AI113" s="939"/>
      <c r="AJ113" s="940"/>
      <c r="AK113" s="941">
        <v>298333</v>
      </c>
      <c r="AL113" s="939"/>
      <c r="AM113" s="939"/>
      <c r="AN113" s="939"/>
      <c r="AO113" s="940"/>
      <c r="AP113" s="942">
        <v>5.7</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753878</v>
      </c>
      <c r="BR113" s="801"/>
      <c r="BS113" s="801"/>
      <c r="BT113" s="801"/>
      <c r="BU113" s="801"/>
      <c r="BV113" s="801">
        <v>967364</v>
      </c>
      <c r="BW113" s="801"/>
      <c r="BX113" s="801"/>
      <c r="BY113" s="801"/>
      <c r="BZ113" s="801"/>
      <c r="CA113" s="801">
        <v>977463</v>
      </c>
      <c r="CB113" s="801"/>
      <c r="CC113" s="801"/>
      <c r="CD113" s="801"/>
      <c r="CE113" s="801"/>
      <c r="CF113" s="878">
        <v>18.600000000000001</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5250</v>
      </c>
      <c r="AB114" s="814"/>
      <c r="AC114" s="814"/>
      <c r="AD114" s="814"/>
      <c r="AE114" s="815"/>
      <c r="AF114" s="816">
        <v>11065</v>
      </c>
      <c r="AG114" s="814"/>
      <c r="AH114" s="814"/>
      <c r="AI114" s="814"/>
      <c r="AJ114" s="815"/>
      <c r="AK114" s="816">
        <v>16129</v>
      </c>
      <c r="AL114" s="814"/>
      <c r="AM114" s="814"/>
      <c r="AN114" s="814"/>
      <c r="AO114" s="815"/>
      <c r="AP114" s="784">
        <v>0.3</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1451855</v>
      </c>
      <c r="BR114" s="801"/>
      <c r="BS114" s="801"/>
      <c r="BT114" s="801"/>
      <c r="BU114" s="801"/>
      <c r="BV114" s="801">
        <v>974506</v>
      </c>
      <c r="BW114" s="801"/>
      <c r="BX114" s="801"/>
      <c r="BY114" s="801"/>
      <c r="BZ114" s="801"/>
      <c r="CA114" s="801">
        <v>652999</v>
      </c>
      <c r="CB114" s="801"/>
      <c r="CC114" s="801"/>
      <c r="CD114" s="801"/>
      <c r="CE114" s="801"/>
      <c r="CF114" s="878">
        <v>12.4</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107</v>
      </c>
      <c r="AB115" s="939"/>
      <c r="AC115" s="939"/>
      <c r="AD115" s="939"/>
      <c r="AE115" s="940"/>
      <c r="AF115" s="941" t="s">
        <v>107</v>
      </c>
      <c r="AG115" s="939"/>
      <c r="AH115" s="939"/>
      <c r="AI115" s="939"/>
      <c r="AJ115" s="940"/>
      <c r="AK115" s="941" t="s">
        <v>107</v>
      </c>
      <c r="AL115" s="939"/>
      <c r="AM115" s="939"/>
      <c r="AN115" s="939"/>
      <c r="AO115" s="940"/>
      <c r="AP115" s="942" t="s">
        <v>107</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165436</v>
      </c>
      <c r="DH115" s="814"/>
      <c r="DI115" s="814"/>
      <c r="DJ115" s="814"/>
      <c r="DK115" s="815"/>
      <c r="DL115" s="816">
        <v>145436</v>
      </c>
      <c r="DM115" s="814"/>
      <c r="DN115" s="814"/>
      <c r="DO115" s="814"/>
      <c r="DP115" s="815"/>
      <c r="DQ115" s="816">
        <v>125436</v>
      </c>
      <c r="DR115" s="814"/>
      <c r="DS115" s="814"/>
      <c r="DT115" s="814"/>
      <c r="DU115" s="815"/>
      <c r="DV115" s="784">
        <v>2.4</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1208165</v>
      </c>
      <c r="AB117" s="925"/>
      <c r="AC117" s="925"/>
      <c r="AD117" s="925"/>
      <c r="AE117" s="926"/>
      <c r="AF117" s="928">
        <v>1273446</v>
      </c>
      <c r="AG117" s="925"/>
      <c r="AH117" s="925"/>
      <c r="AI117" s="925"/>
      <c r="AJ117" s="926"/>
      <c r="AK117" s="928">
        <v>1233093</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15116889</v>
      </c>
      <c r="BR118" s="888"/>
      <c r="BS118" s="888"/>
      <c r="BT118" s="888"/>
      <c r="BU118" s="888"/>
      <c r="BV118" s="888">
        <v>14816977</v>
      </c>
      <c r="BW118" s="888"/>
      <c r="BX118" s="888"/>
      <c r="BY118" s="888"/>
      <c r="BZ118" s="888"/>
      <c r="CA118" s="888">
        <v>14760780</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2539653</v>
      </c>
      <c r="BR119" s="830"/>
      <c r="BS119" s="830"/>
      <c r="BT119" s="830"/>
      <c r="BU119" s="830"/>
      <c r="BV119" s="830">
        <v>2476514</v>
      </c>
      <c r="BW119" s="830"/>
      <c r="BX119" s="830"/>
      <c r="BY119" s="830"/>
      <c r="BZ119" s="830"/>
      <c r="CA119" s="830">
        <v>2549861</v>
      </c>
      <c r="CB119" s="830"/>
      <c r="CC119" s="830"/>
      <c r="CD119" s="830"/>
      <c r="CE119" s="830"/>
      <c r="CF119" s="891">
        <v>48.5</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228573</v>
      </c>
      <c r="BR120" s="801"/>
      <c r="BS120" s="801"/>
      <c r="BT120" s="801"/>
      <c r="BU120" s="801"/>
      <c r="BV120" s="801">
        <v>186775</v>
      </c>
      <c r="BW120" s="801"/>
      <c r="BX120" s="801"/>
      <c r="BY120" s="801"/>
      <c r="BZ120" s="801"/>
      <c r="CA120" s="801">
        <v>161342</v>
      </c>
      <c r="CB120" s="801"/>
      <c r="CC120" s="801"/>
      <c r="CD120" s="801"/>
      <c r="CE120" s="801"/>
      <c r="CF120" s="878">
        <v>3.1</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2631234</v>
      </c>
      <c r="DH120" s="830"/>
      <c r="DI120" s="830"/>
      <c r="DJ120" s="830"/>
      <c r="DK120" s="830"/>
      <c r="DL120" s="830">
        <v>2630773</v>
      </c>
      <c r="DM120" s="830"/>
      <c r="DN120" s="830"/>
      <c r="DO120" s="830"/>
      <c r="DP120" s="830"/>
      <c r="DQ120" s="830">
        <v>2550430</v>
      </c>
      <c r="DR120" s="830"/>
      <c r="DS120" s="830"/>
      <c r="DT120" s="830"/>
      <c r="DU120" s="830"/>
      <c r="DV120" s="831">
        <v>48.5</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8912046</v>
      </c>
      <c r="BR121" s="888"/>
      <c r="BS121" s="888"/>
      <c r="BT121" s="888"/>
      <c r="BU121" s="888"/>
      <c r="BV121" s="888">
        <v>8799061</v>
      </c>
      <c r="BW121" s="888"/>
      <c r="BX121" s="888"/>
      <c r="BY121" s="888"/>
      <c r="BZ121" s="888"/>
      <c r="CA121" s="888">
        <v>8791908</v>
      </c>
      <c r="CB121" s="888"/>
      <c r="CC121" s="888"/>
      <c r="CD121" s="888"/>
      <c r="CE121" s="888"/>
      <c r="CF121" s="889">
        <v>167.2</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190417</v>
      </c>
      <c r="DH121" s="801"/>
      <c r="DI121" s="801"/>
      <c r="DJ121" s="801"/>
      <c r="DK121" s="801"/>
      <c r="DL121" s="801">
        <v>179771</v>
      </c>
      <c r="DM121" s="801"/>
      <c r="DN121" s="801"/>
      <c r="DO121" s="801"/>
      <c r="DP121" s="801"/>
      <c r="DQ121" s="801">
        <v>168366</v>
      </c>
      <c r="DR121" s="801"/>
      <c r="DS121" s="801"/>
      <c r="DT121" s="801"/>
      <c r="DU121" s="801"/>
      <c r="DV121" s="853">
        <v>3.2</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11680272</v>
      </c>
      <c r="BR122" s="870"/>
      <c r="BS122" s="870"/>
      <c r="BT122" s="870"/>
      <c r="BU122" s="870"/>
      <c r="BV122" s="870">
        <v>11462350</v>
      </c>
      <c r="BW122" s="870"/>
      <c r="BX122" s="870"/>
      <c r="BY122" s="870"/>
      <c r="BZ122" s="870"/>
      <c r="CA122" s="870">
        <v>11503111</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152125</v>
      </c>
      <c r="DH122" s="801"/>
      <c r="DI122" s="801"/>
      <c r="DJ122" s="801"/>
      <c r="DK122" s="801"/>
      <c r="DL122" s="801">
        <v>143399</v>
      </c>
      <c r="DM122" s="801"/>
      <c r="DN122" s="801"/>
      <c r="DO122" s="801"/>
      <c r="DP122" s="801"/>
      <c r="DQ122" s="801">
        <v>134529</v>
      </c>
      <c r="DR122" s="801"/>
      <c r="DS122" s="801"/>
      <c r="DT122" s="801"/>
      <c r="DU122" s="801"/>
      <c r="DV122" s="853">
        <v>2.6</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65.7</v>
      </c>
      <c r="BR123" s="862"/>
      <c r="BS123" s="862"/>
      <c r="BT123" s="862"/>
      <c r="BU123" s="862"/>
      <c r="BV123" s="862">
        <v>64.900000000000006</v>
      </c>
      <c r="BW123" s="862"/>
      <c r="BX123" s="862"/>
      <c r="BY123" s="862"/>
      <c r="BZ123" s="862"/>
      <c r="CA123" s="862">
        <v>61.9</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v>1550</v>
      </c>
      <c r="DR123" s="814"/>
      <c r="DS123" s="814"/>
      <c r="DT123" s="814"/>
      <c r="DU123" s="815"/>
      <c r="DV123" s="784">
        <v>0</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1681</v>
      </c>
      <c r="DH124" s="747"/>
      <c r="DI124" s="747"/>
      <c r="DJ124" s="747"/>
      <c r="DK124" s="748"/>
      <c r="DL124" s="749">
        <v>759</v>
      </c>
      <c r="DM124" s="747"/>
      <c r="DN124" s="747"/>
      <c r="DO124" s="747"/>
      <c r="DP124" s="748"/>
      <c r="DQ124" s="749">
        <v>728</v>
      </c>
      <c r="DR124" s="747"/>
      <c r="DS124" s="747"/>
      <c r="DT124" s="747"/>
      <c r="DU124" s="748"/>
      <c r="DV124" s="837">
        <v>0</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14.42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41355</v>
      </c>
      <c r="AB128" s="754"/>
      <c r="AC128" s="754"/>
      <c r="AD128" s="754"/>
      <c r="AE128" s="755"/>
      <c r="AF128" s="756">
        <v>39536</v>
      </c>
      <c r="AG128" s="754"/>
      <c r="AH128" s="754"/>
      <c r="AI128" s="754"/>
      <c r="AJ128" s="755"/>
      <c r="AK128" s="756">
        <v>36644</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19.420000000000002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5974416</v>
      </c>
      <c r="AB129" s="814"/>
      <c r="AC129" s="814"/>
      <c r="AD129" s="814"/>
      <c r="AE129" s="815"/>
      <c r="AF129" s="816">
        <v>5945596</v>
      </c>
      <c r="AG129" s="814"/>
      <c r="AH129" s="814"/>
      <c r="AI129" s="814"/>
      <c r="AJ129" s="815"/>
      <c r="AK129" s="816">
        <v>6052010</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8.1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745919</v>
      </c>
      <c r="AB130" s="814"/>
      <c r="AC130" s="814"/>
      <c r="AD130" s="814"/>
      <c r="AE130" s="815"/>
      <c r="AF130" s="816">
        <v>781901</v>
      </c>
      <c r="AG130" s="814"/>
      <c r="AH130" s="814"/>
      <c r="AI130" s="814"/>
      <c r="AJ130" s="815"/>
      <c r="AK130" s="816">
        <v>792743</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61.9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5228497</v>
      </c>
      <c r="AB131" s="747"/>
      <c r="AC131" s="747"/>
      <c r="AD131" s="747"/>
      <c r="AE131" s="748"/>
      <c r="AF131" s="749">
        <v>5163695</v>
      </c>
      <c r="AG131" s="747"/>
      <c r="AH131" s="747"/>
      <c r="AI131" s="747"/>
      <c r="AJ131" s="748"/>
      <c r="AK131" s="749">
        <v>5259267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8.0499424600000005</v>
      </c>
      <c r="AB132" s="770"/>
      <c r="AC132" s="770"/>
      <c r="AD132" s="770"/>
      <c r="AE132" s="771"/>
      <c r="AF132" s="772">
        <v>8.7535960199999998</v>
      </c>
      <c r="AG132" s="770"/>
      <c r="AH132" s="770"/>
      <c r="AI132" s="770"/>
      <c r="AJ132" s="771"/>
      <c r="AK132" s="772">
        <v>7.6760887020000004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8.9</v>
      </c>
      <c r="AB133" s="779"/>
      <c r="AC133" s="779"/>
      <c r="AD133" s="779"/>
      <c r="AE133" s="780"/>
      <c r="AF133" s="778">
        <v>8.6</v>
      </c>
      <c r="AG133" s="779"/>
      <c r="AH133" s="779"/>
      <c r="AI133" s="779"/>
      <c r="AJ133" s="780"/>
      <c r="AK133" s="778">
        <v>8.1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53" t="s">
        <v>476</v>
      </c>
      <c r="L7" s="254"/>
      <c r="M7" s="255" t="s">
        <v>477</v>
      </c>
      <c r="N7" s="256"/>
    </row>
    <row r="8" spans="1:16">
      <c r="A8" s="248"/>
      <c r="B8" s="244"/>
      <c r="C8" s="244"/>
      <c r="D8" s="244"/>
      <c r="E8" s="244"/>
      <c r="F8" s="244"/>
      <c r="G8" s="257"/>
      <c r="H8" s="258"/>
      <c r="I8" s="258"/>
      <c r="J8" s="259"/>
      <c r="K8" s="1154"/>
      <c r="L8" s="260" t="s">
        <v>478</v>
      </c>
      <c r="M8" s="261" t="s">
        <v>479</v>
      </c>
      <c r="N8" s="262" t="s">
        <v>480</v>
      </c>
    </row>
    <row r="9" spans="1:16">
      <c r="A9" s="248"/>
      <c r="B9" s="244"/>
      <c r="C9" s="244"/>
      <c r="D9" s="244"/>
      <c r="E9" s="244"/>
      <c r="F9" s="244"/>
      <c r="G9" s="1167" t="s">
        <v>481</v>
      </c>
      <c r="H9" s="1168"/>
      <c r="I9" s="1168"/>
      <c r="J9" s="1169"/>
      <c r="K9" s="263">
        <v>1721934</v>
      </c>
      <c r="L9" s="264">
        <v>60381</v>
      </c>
      <c r="M9" s="265">
        <v>55347</v>
      </c>
      <c r="N9" s="266">
        <v>9.1</v>
      </c>
    </row>
    <row r="10" spans="1:16">
      <c r="A10" s="248"/>
      <c r="B10" s="244"/>
      <c r="C10" s="244"/>
      <c r="D10" s="244"/>
      <c r="E10" s="244"/>
      <c r="F10" s="244"/>
      <c r="G10" s="1167" t="s">
        <v>482</v>
      </c>
      <c r="H10" s="1168"/>
      <c r="I10" s="1168"/>
      <c r="J10" s="1169"/>
      <c r="K10" s="267">
        <v>65298</v>
      </c>
      <c r="L10" s="268">
        <v>2290</v>
      </c>
      <c r="M10" s="269">
        <v>5378</v>
      </c>
      <c r="N10" s="270">
        <v>-57.4</v>
      </c>
    </row>
    <row r="11" spans="1:16" ht="13.5" customHeight="1">
      <c r="A11" s="248"/>
      <c r="B11" s="244"/>
      <c r="C11" s="244"/>
      <c r="D11" s="244"/>
      <c r="E11" s="244"/>
      <c r="F11" s="244"/>
      <c r="G11" s="1167" t="s">
        <v>483</v>
      </c>
      <c r="H11" s="1168"/>
      <c r="I11" s="1168"/>
      <c r="J11" s="1169"/>
      <c r="K11" s="267">
        <v>269891</v>
      </c>
      <c r="L11" s="268">
        <v>9464</v>
      </c>
      <c r="M11" s="269">
        <v>7824</v>
      </c>
      <c r="N11" s="270">
        <v>21</v>
      </c>
    </row>
    <row r="12" spans="1:16" ht="13.5" customHeight="1">
      <c r="A12" s="248"/>
      <c r="B12" s="244"/>
      <c r="C12" s="244"/>
      <c r="D12" s="244"/>
      <c r="E12" s="244"/>
      <c r="F12" s="244"/>
      <c r="G12" s="1167" t="s">
        <v>484</v>
      </c>
      <c r="H12" s="1168"/>
      <c r="I12" s="1168"/>
      <c r="J12" s="1169"/>
      <c r="K12" s="267" t="s">
        <v>485</v>
      </c>
      <c r="L12" s="268" t="s">
        <v>485</v>
      </c>
      <c r="M12" s="269">
        <v>137</v>
      </c>
      <c r="N12" s="270" t="s">
        <v>485</v>
      </c>
    </row>
    <row r="13" spans="1:16" ht="13.5" customHeight="1">
      <c r="A13" s="248"/>
      <c r="B13" s="244"/>
      <c r="C13" s="244"/>
      <c r="D13" s="244"/>
      <c r="E13" s="244"/>
      <c r="F13" s="244"/>
      <c r="G13" s="1167" t="s">
        <v>486</v>
      </c>
      <c r="H13" s="1168"/>
      <c r="I13" s="1168"/>
      <c r="J13" s="1169"/>
      <c r="K13" s="267" t="s">
        <v>485</v>
      </c>
      <c r="L13" s="268" t="s">
        <v>485</v>
      </c>
      <c r="M13" s="269">
        <v>6</v>
      </c>
      <c r="N13" s="270" t="s">
        <v>485</v>
      </c>
    </row>
    <row r="14" spans="1:16" ht="13.5" customHeight="1">
      <c r="A14" s="248"/>
      <c r="B14" s="244"/>
      <c r="C14" s="244"/>
      <c r="D14" s="244"/>
      <c r="E14" s="244"/>
      <c r="F14" s="244"/>
      <c r="G14" s="1167" t="s">
        <v>487</v>
      </c>
      <c r="H14" s="1168"/>
      <c r="I14" s="1168"/>
      <c r="J14" s="1169"/>
      <c r="K14" s="267">
        <v>122008</v>
      </c>
      <c r="L14" s="268">
        <v>4278</v>
      </c>
      <c r="M14" s="269">
        <v>2598</v>
      </c>
      <c r="N14" s="270">
        <v>64.7</v>
      </c>
    </row>
    <row r="15" spans="1:16" ht="13.5" customHeight="1">
      <c r="A15" s="248"/>
      <c r="B15" s="244"/>
      <c r="C15" s="244"/>
      <c r="D15" s="244"/>
      <c r="E15" s="244"/>
      <c r="F15" s="244"/>
      <c r="G15" s="1167" t="s">
        <v>488</v>
      </c>
      <c r="H15" s="1168"/>
      <c r="I15" s="1168"/>
      <c r="J15" s="1169"/>
      <c r="K15" s="267">
        <v>45851</v>
      </c>
      <c r="L15" s="268">
        <v>1608</v>
      </c>
      <c r="M15" s="269">
        <v>1203</v>
      </c>
      <c r="N15" s="270">
        <v>33.700000000000003</v>
      </c>
    </row>
    <row r="16" spans="1:16">
      <c r="A16" s="248"/>
      <c r="B16" s="244"/>
      <c r="C16" s="244"/>
      <c r="D16" s="244"/>
      <c r="E16" s="244"/>
      <c r="F16" s="244"/>
      <c r="G16" s="1170" t="s">
        <v>489</v>
      </c>
      <c r="H16" s="1171"/>
      <c r="I16" s="1171"/>
      <c r="J16" s="1172"/>
      <c r="K16" s="268">
        <v>-147842</v>
      </c>
      <c r="L16" s="268">
        <v>-5184</v>
      </c>
      <c r="M16" s="269">
        <v>-5188</v>
      </c>
      <c r="N16" s="270">
        <v>-0.1</v>
      </c>
    </row>
    <row r="17" spans="1:16">
      <c r="A17" s="248"/>
      <c r="B17" s="244"/>
      <c r="C17" s="244"/>
      <c r="D17" s="244"/>
      <c r="E17" s="244"/>
      <c r="F17" s="244"/>
      <c r="G17" s="1170" t="s">
        <v>166</v>
      </c>
      <c r="H17" s="1171"/>
      <c r="I17" s="1171"/>
      <c r="J17" s="1172"/>
      <c r="K17" s="268">
        <v>2077140</v>
      </c>
      <c r="L17" s="268">
        <v>72836</v>
      </c>
      <c r="M17" s="269">
        <v>67305</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4" t="s">
        <v>494</v>
      </c>
      <c r="H21" s="1165"/>
      <c r="I21" s="1165"/>
      <c r="J21" s="1166"/>
      <c r="K21" s="280">
        <v>6.17</v>
      </c>
      <c r="L21" s="281">
        <v>6.27</v>
      </c>
      <c r="M21" s="282">
        <v>-0.1</v>
      </c>
      <c r="N21" s="249"/>
      <c r="O21" s="283"/>
      <c r="P21" s="279"/>
    </row>
    <row r="22" spans="1:16" s="284" customFormat="1">
      <c r="A22" s="279"/>
      <c r="B22" s="249"/>
      <c r="C22" s="249"/>
      <c r="D22" s="249"/>
      <c r="E22" s="249"/>
      <c r="F22" s="249"/>
      <c r="G22" s="1164" t="s">
        <v>495</v>
      </c>
      <c r="H22" s="1165"/>
      <c r="I22" s="1165"/>
      <c r="J22" s="1166"/>
      <c r="K22" s="285">
        <v>100.1</v>
      </c>
      <c r="L22" s="286">
        <v>97.2</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53" t="s">
        <v>476</v>
      </c>
      <c r="L30" s="254"/>
      <c r="M30" s="255" t="s">
        <v>477</v>
      </c>
      <c r="N30" s="256"/>
    </row>
    <row r="31" spans="1:16">
      <c r="A31" s="248"/>
      <c r="B31" s="244"/>
      <c r="C31" s="244"/>
      <c r="D31" s="244"/>
      <c r="E31" s="244"/>
      <c r="F31" s="244"/>
      <c r="G31" s="257"/>
      <c r="H31" s="258"/>
      <c r="I31" s="258"/>
      <c r="J31" s="259"/>
      <c r="K31" s="1154"/>
      <c r="L31" s="260" t="s">
        <v>478</v>
      </c>
      <c r="M31" s="261" t="s">
        <v>479</v>
      </c>
      <c r="N31" s="262" t="s">
        <v>480</v>
      </c>
    </row>
    <row r="32" spans="1:16" ht="27" customHeight="1">
      <c r="A32" s="248"/>
      <c r="B32" s="244"/>
      <c r="C32" s="244"/>
      <c r="D32" s="244"/>
      <c r="E32" s="244"/>
      <c r="F32" s="244"/>
      <c r="G32" s="1155" t="s">
        <v>499</v>
      </c>
      <c r="H32" s="1156"/>
      <c r="I32" s="1156"/>
      <c r="J32" s="1157"/>
      <c r="K32" s="294">
        <v>918631</v>
      </c>
      <c r="L32" s="294">
        <v>32212</v>
      </c>
      <c r="M32" s="295">
        <v>29478</v>
      </c>
      <c r="N32" s="296">
        <v>9.3000000000000007</v>
      </c>
    </row>
    <row r="33" spans="1:16" ht="13.5" customHeight="1">
      <c r="A33" s="248"/>
      <c r="B33" s="244"/>
      <c r="C33" s="244"/>
      <c r="D33" s="244"/>
      <c r="E33" s="244"/>
      <c r="F33" s="244"/>
      <c r="G33" s="1155" t="s">
        <v>500</v>
      </c>
      <c r="H33" s="1156"/>
      <c r="I33" s="1156"/>
      <c r="J33" s="1157"/>
      <c r="K33" s="294" t="s">
        <v>485</v>
      </c>
      <c r="L33" s="294" t="s">
        <v>485</v>
      </c>
      <c r="M33" s="295" t="s">
        <v>485</v>
      </c>
      <c r="N33" s="296" t="s">
        <v>485</v>
      </c>
    </row>
    <row r="34" spans="1:16" ht="27" customHeight="1">
      <c r="A34" s="248"/>
      <c r="B34" s="244"/>
      <c r="C34" s="244"/>
      <c r="D34" s="244"/>
      <c r="E34" s="244"/>
      <c r="F34" s="244"/>
      <c r="G34" s="1155" t="s">
        <v>501</v>
      </c>
      <c r="H34" s="1156"/>
      <c r="I34" s="1156"/>
      <c r="J34" s="1157"/>
      <c r="K34" s="294" t="s">
        <v>485</v>
      </c>
      <c r="L34" s="294" t="s">
        <v>485</v>
      </c>
      <c r="M34" s="295" t="s">
        <v>485</v>
      </c>
      <c r="N34" s="296" t="s">
        <v>485</v>
      </c>
    </row>
    <row r="35" spans="1:16" ht="27" customHeight="1">
      <c r="A35" s="248"/>
      <c r="B35" s="244"/>
      <c r="C35" s="244"/>
      <c r="D35" s="244"/>
      <c r="E35" s="244"/>
      <c r="F35" s="244"/>
      <c r="G35" s="1155" t="s">
        <v>502</v>
      </c>
      <c r="H35" s="1156"/>
      <c r="I35" s="1156"/>
      <c r="J35" s="1157"/>
      <c r="K35" s="294">
        <v>298333</v>
      </c>
      <c r="L35" s="294">
        <v>10461</v>
      </c>
      <c r="M35" s="295">
        <v>9466</v>
      </c>
      <c r="N35" s="296">
        <v>10.5</v>
      </c>
    </row>
    <row r="36" spans="1:16" ht="27" customHeight="1">
      <c r="A36" s="248"/>
      <c r="B36" s="244"/>
      <c r="C36" s="244"/>
      <c r="D36" s="244"/>
      <c r="E36" s="244"/>
      <c r="F36" s="244"/>
      <c r="G36" s="1155" t="s">
        <v>503</v>
      </c>
      <c r="H36" s="1156"/>
      <c r="I36" s="1156"/>
      <c r="J36" s="1157"/>
      <c r="K36" s="294">
        <v>16129</v>
      </c>
      <c r="L36" s="294">
        <v>566</v>
      </c>
      <c r="M36" s="295">
        <v>2568</v>
      </c>
      <c r="N36" s="296">
        <v>-78</v>
      </c>
    </row>
    <row r="37" spans="1:16" ht="13.5" customHeight="1">
      <c r="A37" s="248"/>
      <c r="B37" s="244"/>
      <c r="C37" s="244"/>
      <c r="D37" s="244"/>
      <c r="E37" s="244"/>
      <c r="F37" s="244"/>
      <c r="G37" s="1155" t="s">
        <v>504</v>
      </c>
      <c r="H37" s="1156"/>
      <c r="I37" s="1156"/>
      <c r="J37" s="1157"/>
      <c r="K37" s="294" t="s">
        <v>485</v>
      </c>
      <c r="L37" s="294" t="s">
        <v>485</v>
      </c>
      <c r="M37" s="295">
        <v>1267</v>
      </c>
      <c r="N37" s="296" t="s">
        <v>485</v>
      </c>
    </row>
    <row r="38" spans="1:16" ht="27" customHeight="1">
      <c r="A38" s="248"/>
      <c r="B38" s="244"/>
      <c r="C38" s="244"/>
      <c r="D38" s="244"/>
      <c r="E38" s="244"/>
      <c r="F38" s="244"/>
      <c r="G38" s="1158" t="s">
        <v>505</v>
      </c>
      <c r="H38" s="1159"/>
      <c r="I38" s="1159"/>
      <c r="J38" s="1160"/>
      <c r="K38" s="297" t="s">
        <v>485</v>
      </c>
      <c r="L38" s="297" t="s">
        <v>485</v>
      </c>
      <c r="M38" s="298">
        <v>1</v>
      </c>
      <c r="N38" s="299" t="s">
        <v>485</v>
      </c>
      <c r="O38" s="293"/>
    </row>
    <row r="39" spans="1:16">
      <c r="A39" s="248"/>
      <c r="B39" s="244"/>
      <c r="C39" s="244"/>
      <c r="D39" s="244"/>
      <c r="E39" s="244"/>
      <c r="F39" s="244"/>
      <c r="G39" s="1158" t="s">
        <v>506</v>
      </c>
      <c r="H39" s="1159"/>
      <c r="I39" s="1159"/>
      <c r="J39" s="1160"/>
      <c r="K39" s="300">
        <v>-36644</v>
      </c>
      <c r="L39" s="300">
        <v>-1285</v>
      </c>
      <c r="M39" s="301">
        <v>-3176</v>
      </c>
      <c r="N39" s="302">
        <v>-59.5</v>
      </c>
      <c r="O39" s="293"/>
    </row>
    <row r="40" spans="1:16" ht="27" customHeight="1">
      <c r="A40" s="248"/>
      <c r="B40" s="244"/>
      <c r="C40" s="244"/>
      <c r="D40" s="244"/>
      <c r="E40" s="244"/>
      <c r="F40" s="244"/>
      <c r="G40" s="1155" t="s">
        <v>507</v>
      </c>
      <c r="H40" s="1156"/>
      <c r="I40" s="1156"/>
      <c r="J40" s="1157"/>
      <c r="K40" s="300">
        <v>-792743</v>
      </c>
      <c r="L40" s="300">
        <v>-27798</v>
      </c>
      <c r="M40" s="301">
        <v>-27766</v>
      </c>
      <c r="N40" s="302">
        <v>0.1</v>
      </c>
      <c r="O40" s="293"/>
    </row>
    <row r="41" spans="1:16">
      <c r="A41" s="248"/>
      <c r="B41" s="244"/>
      <c r="C41" s="244"/>
      <c r="D41" s="244"/>
      <c r="E41" s="244"/>
      <c r="F41" s="244"/>
      <c r="G41" s="1161" t="s">
        <v>277</v>
      </c>
      <c r="H41" s="1162"/>
      <c r="I41" s="1162"/>
      <c r="J41" s="1163"/>
      <c r="K41" s="294">
        <v>403706</v>
      </c>
      <c r="L41" s="300">
        <v>14156</v>
      </c>
      <c r="M41" s="301">
        <v>11838</v>
      </c>
      <c r="N41" s="302">
        <v>19.600000000000001</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8" t="s">
        <v>476</v>
      </c>
      <c r="J49" s="1150" t="s">
        <v>511</v>
      </c>
      <c r="K49" s="1151"/>
      <c r="L49" s="1151"/>
      <c r="M49" s="1151"/>
      <c r="N49" s="1152"/>
    </row>
    <row r="50" spans="1:14">
      <c r="A50" s="248"/>
      <c r="B50" s="244"/>
      <c r="C50" s="244"/>
      <c r="D50" s="244"/>
      <c r="E50" s="244"/>
      <c r="F50" s="244"/>
      <c r="G50" s="312"/>
      <c r="H50" s="313"/>
      <c r="I50" s="1149"/>
      <c r="J50" s="314" t="s">
        <v>512</v>
      </c>
      <c r="K50" s="315" t="s">
        <v>513</v>
      </c>
      <c r="L50" s="316" t="s">
        <v>514</v>
      </c>
      <c r="M50" s="317" t="s">
        <v>515</v>
      </c>
      <c r="N50" s="318" t="s">
        <v>516</v>
      </c>
    </row>
    <row r="51" spans="1:14">
      <c r="A51" s="248"/>
      <c r="B51" s="244"/>
      <c r="C51" s="244"/>
      <c r="D51" s="244"/>
      <c r="E51" s="244"/>
      <c r="F51" s="244"/>
      <c r="G51" s="310" t="s">
        <v>517</v>
      </c>
      <c r="H51" s="311"/>
      <c r="I51" s="319">
        <v>1066571</v>
      </c>
      <c r="J51" s="320">
        <v>37237</v>
      </c>
      <c r="K51" s="321">
        <v>22.4</v>
      </c>
      <c r="L51" s="322">
        <v>42839</v>
      </c>
      <c r="M51" s="323">
        <v>-13.3</v>
      </c>
      <c r="N51" s="324">
        <v>35.700000000000003</v>
      </c>
    </row>
    <row r="52" spans="1:14">
      <c r="A52" s="248"/>
      <c r="B52" s="244"/>
      <c r="C52" s="244"/>
      <c r="D52" s="244"/>
      <c r="E52" s="244"/>
      <c r="F52" s="244"/>
      <c r="G52" s="325"/>
      <c r="H52" s="326" t="s">
        <v>518</v>
      </c>
      <c r="I52" s="327">
        <v>565804</v>
      </c>
      <c r="J52" s="328">
        <v>19754</v>
      </c>
      <c r="K52" s="329">
        <v>12.2</v>
      </c>
      <c r="L52" s="330">
        <v>22027</v>
      </c>
      <c r="M52" s="331">
        <v>-17.100000000000001</v>
      </c>
      <c r="N52" s="332">
        <v>29.3</v>
      </c>
    </row>
    <row r="53" spans="1:14">
      <c r="A53" s="248"/>
      <c r="B53" s="244"/>
      <c r="C53" s="244"/>
      <c r="D53" s="244"/>
      <c r="E53" s="244"/>
      <c r="F53" s="244"/>
      <c r="G53" s="310" t="s">
        <v>519</v>
      </c>
      <c r="H53" s="311"/>
      <c r="I53" s="319">
        <v>1279264</v>
      </c>
      <c r="J53" s="320">
        <v>44410</v>
      </c>
      <c r="K53" s="321">
        <v>19.3</v>
      </c>
      <c r="L53" s="322">
        <v>46819</v>
      </c>
      <c r="M53" s="323">
        <v>9.3000000000000007</v>
      </c>
      <c r="N53" s="324">
        <v>10</v>
      </c>
    </row>
    <row r="54" spans="1:14">
      <c r="A54" s="248"/>
      <c r="B54" s="244"/>
      <c r="C54" s="244"/>
      <c r="D54" s="244"/>
      <c r="E54" s="244"/>
      <c r="F54" s="244"/>
      <c r="G54" s="325"/>
      <c r="H54" s="326" t="s">
        <v>518</v>
      </c>
      <c r="I54" s="327">
        <v>711616</v>
      </c>
      <c r="J54" s="328">
        <v>24704</v>
      </c>
      <c r="K54" s="329">
        <v>25.1</v>
      </c>
      <c r="L54" s="330">
        <v>24121</v>
      </c>
      <c r="M54" s="331">
        <v>9.5</v>
      </c>
      <c r="N54" s="332">
        <v>15.6</v>
      </c>
    </row>
    <row r="55" spans="1:14">
      <c r="A55" s="248"/>
      <c r="B55" s="244"/>
      <c r="C55" s="244"/>
      <c r="D55" s="244"/>
      <c r="E55" s="244"/>
      <c r="F55" s="244"/>
      <c r="G55" s="310" t="s">
        <v>520</v>
      </c>
      <c r="H55" s="311"/>
      <c r="I55" s="319">
        <v>1293517</v>
      </c>
      <c r="J55" s="320">
        <v>45157</v>
      </c>
      <c r="K55" s="321">
        <v>1.7</v>
      </c>
      <c r="L55" s="322">
        <v>53270</v>
      </c>
      <c r="M55" s="323">
        <v>13.8</v>
      </c>
      <c r="N55" s="324">
        <v>-12.1</v>
      </c>
    </row>
    <row r="56" spans="1:14">
      <c r="A56" s="248"/>
      <c r="B56" s="244"/>
      <c r="C56" s="244"/>
      <c r="D56" s="244"/>
      <c r="E56" s="244"/>
      <c r="F56" s="244"/>
      <c r="G56" s="325"/>
      <c r="H56" s="326" t="s">
        <v>518</v>
      </c>
      <c r="I56" s="327">
        <v>727048</v>
      </c>
      <c r="J56" s="328">
        <v>25381</v>
      </c>
      <c r="K56" s="329">
        <v>2.7</v>
      </c>
      <c r="L56" s="330">
        <v>24316</v>
      </c>
      <c r="M56" s="331">
        <v>0.8</v>
      </c>
      <c r="N56" s="332">
        <v>1.9</v>
      </c>
    </row>
    <row r="57" spans="1:14">
      <c r="A57" s="248"/>
      <c r="B57" s="244"/>
      <c r="C57" s="244"/>
      <c r="D57" s="244"/>
      <c r="E57" s="244"/>
      <c r="F57" s="244"/>
      <c r="G57" s="310" t="s">
        <v>521</v>
      </c>
      <c r="H57" s="311"/>
      <c r="I57" s="319">
        <v>1052769</v>
      </c>
      <c r="J57" s="320">
        <v>36779</v>
      </c>
      <c r="K57" s="321">
        <v>-18.600000000000001</v>
      </c>
      <c r="L57" s="322">
        <v>53292</v>
      </c>
      <c r="M57" s="323">
        <v>0</v>
      </c>
      <c r="N57" s="324">
        <v>-18.600000000000001</v>
      </c>
    </row>
    <row r="58" spans="1:14">
      <c r="A58" s="248"/>
      <c r="B58" s="244"/>
      <c r="C58" s="244"/>
      <c r="D58" s="244"/>
      <c r="E58" s="244"/>
      <c r="F58" s="244"/>
      <c r="G58" s="325"/>
      <c r="H58" s="326" t="s">
        <v>518</v>
      </c>
      <c r="I58" s="327">
        <v>502548</v>
      </c>
      <c r="J58" s="328">
        <v>17557</v>
      </c>
      <c r="K58" s="329">
        <v>-30.8</v>
      </c>
      <c r="L58" s="330">
        <v>28900</v>
      </c>
      <c r="M58" s="331">
        <v>18.899999999999999</v>
      </c>
      <c r="N58" s="332">
        <v>-49.7</v>
      </c>
    </row>
    <row r="59" spans="1:14">
      <c r="A59" s="248"/>
      <c r="B59" s="244"/>
      <c r="C59" s="244"/>
      <c r="D59" s="244"/>
      <c r="E59" s="244"/>
      <c r="F59" s="244"/>
      <c r="G59" s="310" t="s">
        <v>522</v>
      </c>
      <c r="H59" s="311"/>
      <c r="I59" s="319">
        <v>1719957</v>
      </c>
      <c r="J59" s="320">
        <v>60311</v>
      </c>
      <c r="K59" s="321">
        <v>64</v>
      </c>
      <c r="L59" s="322">
        <v>49919</v>
      </c>
      <c r="M59" s="323">
        <v>-6.3</v>
      </c>
      <c r="N59" s="324">
        <v>70.3</v>
      </c>
    </row>
    <row r="60" spans="1:14">
      <c r="A60" s="248"/>
      <c r="B60" s="244"/>
      <c r="C60" s="244"/>
      <c r="D60" s="244"/>
      <c r="E60" s="244"/>
      <c r="F60" s="244"/>
      <c r="G60" s="325"/>
      <c r="H60" s="326" t="s">
        <v>518</v>
      </c>
      <c r="I60" s="333">
        <v>678843</v>
      </c>
      <c r="J60" s="328">
        <v>23804</v>
      </c>
      <c r="K60" s="329">
        <v>35.6</v>
      </c>
      <c r="L60" s="330">
        <v>26398</v>
      </c>
      <c r="M60" s="331">
        <v>-8.6999999999999993</v>
      </c>
      <c r="N60" s="332">
        <v>44.3</v>
      </c>
    </row>
    <row r="61" spans="1:14">
      <c r="A61" s="248"/>
      <c r="B61" s="244"/>
      <c r="C61" s="244"/>
      <c r="D61" s="244"/>
      <c r="E61" s="244"/>
      <c r="F61" s="244"/>
      <c r="G61" s="310" t="s">
        <v>523</v>
      </c>
      <c r="H61" s="334"/>
      <c r="I61" s="335">
        <v>1282416</v>
      </c>
      <c r="J61" s="336">
        <v>44779</v>
      </c>
      <c r="K61" s="337">
        <v>17.8</v>
      </c>
      <c r="L61" s="338">
        <v>49228</v>
      </c>
      <c r="M61" s="339">
        <v>0.7</v>
      </c>
      <c r="N61" s="324">
        <v>17.100000000000001</v>
      </c>
    </row>
    <row r="62" spans="1:14">
      <c r="A62" s="248"/>
      <c r="B62" s="244"/>
      <c r="C62" s="244"/>
      <c r="D62" s="244"/>
      <c r="E62" s="244"/>
      <c r="F62" s="244"/>
      <c r="G62" s="325"/>
      <c r="H62" s="326" t="s">
        <v>518</v>
      </c>
      <c r="I62" s="327">
        <v>637172</v>
      </c>
      <c r="J62" s="328">
        <v>22240</v>
      </c>
      <c r="K62" s="329">
        <v>9</v>
      </c>
      <c r="L62" s="330">
        <v>25152</v>
      </c>
      <c r="M62" s="331">
        <v>0.7</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3" t="s">
        <v>3</v>
      </c>
      <c r="D47" s="1173"/>
      <c r="E47" s="1174"/>
      <c r="F47" s="11">
        <v>17.489999999999998</v>
      </c>
      <c r="G47" s="12">
        <v>18.829999999999998</v>
      </c>
      <c r="H47" s="12">
        <v>19.03</v>
      </c>
      <c r="I47" s="12">
        <v>18.38</v>
      </c>
      <c r="J47" s="13">
        <v>19.32</v>
      </c>
    </row>
    <row r="48" spans="2:10" ht="57.75" customHeight="1">
      <c r="B48" s="14"/>
      <c r="C48" s="1175" t="s">
        <v>4</v>
      </c>
      <c r="D48" s="1175"/>
      <c r="E48" s="1176"/>
      <c r="F48" s="15">
        <v>3.34</v>
      </c>
      <c r="G48" s="16">
        <v>3.49</v>
      </c>
      <c r="H48" s="16">
        <v>3.53</v>
      </c>
      <c r="I48" s="16">
        <v>3.55</v>
      </c>
      <c r="J48" s="17">
        <v>2.85</v>
      </c>
    </row>
    <row r="49" spans="2:10" ht="57.75" customHeight="1" thickBot="1">
      <c r="B49" s="18"/>
      <c r="C49" s="1177" t="s">
        <v>5</v>
      </c>
      <c r="D49" s="1177"/>
      <c r="E49" s="1178"/>
      <c r="F49" s="19" t="s">
        <v>530</v>
      </c>
      <c r="G49" s="20">
        <v>0.13</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5" t="s">
        <v>534</v>
      </c>
      <c r="D34" s="1185"/>
      <c r="E34" s="1186"/>
      <c r="F34" s="32">
        <v>3.63</v>
      </c>
      <c r="G34" s="33">
        <v>4.34</v>
      </c>
      <c r="H34" s="33">
        <v>4.38</v>
      </c>
      <c r="I34" s="33">
        <v>5.15</v>
      </c>
      <c r="J34" s="34">
        <v>5.71</v>
      </c>
      <c r="K34" s="22"/>
      <c r="L34" s="22"/>
      <c r="M34" s="22"/>
      <c r="N34" s="22"/>
      <c r="O34" s="22"/>
      <c r="P34" s="22"/>
    </row>
    <row r="35" spans="1:16" ht="39" customHeight="1">
      <c r="A35" s="22"/>
      <c r="B35" s="35"/>
      <c r="C35" s="1179" t="s">
        <v>535</v>
      </c>
      <c r="D35" s="1180"/>
      <c r="E35" s="1181"/>
      <c r="F35" s="36">
        <v>3.33</v>
      </c>
      <c r="G35" s="37">
        <v>3.49</v>
      </c>
      <c r="H35" s="37">
        <v>3.52</v>
      </c>
      <c r="I35" s="37">
        <v>3.54</v>
      </c>
      <c r="J35" s="38">
        <v>2.84</v>
      </c>
      <c r="K35" s="22"/>
      <c r="L35" s="22"/>
      <c r="M35" s="22"/>
      <c r="N35" s="22"/>
      <c r="O35" s="22"/>
      <c r="P35" s="22"/>
    </row>
    <row r="36" spans="1:16" ht="39" customHeight="1">
      <c r="A36" s="22"/>
      <c r="B36" s="35"/>
      <c r="C36" s="1179" t="s">
        <v>536</v>
      </c>
      <c r="D36" s="1180"/>
      <c r="E36" s="1181"/>
      <c r="F36" s="36">
        <v>0.23</v>
      </c>
      <c r="G36" s="37">
        <v>0.31</v>
      </c>
      <c r="H36" s="37">
        <v>0.55000000000000004</v>
      </c>
      <c r="I36" s="37">
        <v>0.98</v>
      </c>
      <c r="J36" s="38">
        <v>0.55000000000000004</v>
      </c>
      <c r="K36" s="22"/>
      <c r="L36" s="22"/>
      <c r="M36" s="22"/>
      <c r="N36" s="22"/>
      <c r="O36" s="22"/>
      <c r="P36" s="22"/>
    </row>
    <row r="37" spans="1:16" ht="39" customHeight="1">
      <c r="A37" s="22"/>
      <c r="B37" s="35"/>
      <c r="C37" s="1179" t="s">
        <v>537</v>
      </c>
      <c r="D37" s="1180"/>
      <c r="E37" s="1181"/>
      <c r="F37" s="36">
        <v>0.56000000000000005</v>
      </c>
      <c r="G37" s="37">
        <v>2.59</v>
      </c>
      <c r="H37" s="37">
        <v>2.2799999999999998</v>
      </c>
      <c r="I37" s="37">
        <v>0.32</v>
      </c>
      <c r="J37" s="38">
        <v>0.44</v>
      </c>
      <c r="K37" s="22"/>
      <c r="L37" s="22"/>
      <c r="M37" s="22"/>
      <c r="N37" s="22"/>
      <c r="O37" s="22"/>
      <c r="P37" s="22"/>
    </row>
    <row r="38" spans="1:16" ht="39" customHeight="1">
      <c r="A38" s="22"/>
      <c r="B38" s="35"/>
      <c r="C38" s="1179" t="s">
        <v>538</v>
      </c>
      <c r="D38" s="1180"/>
      <c r="E38" s="1181"/>
      <c r="F38" s="36">
        <v>0.01</v>
      </c>
      <c r="G38" s="37">
        <v>0</v>
      </c>
      <c r="H38" s="37">
        <v>0.01</v>
      </c>
      <c r="I38" s="37">
        <v>0</v>
      </c>
      <c r="J38" s="38">
        <v>0.01</v>
      </c>
      <c r="K38" s="22"/>
      <c r="L38" s="22"/>
      <c r="M38" s="22"/>
      <c r="N38" s="22"/>
      <c r="O38" s="22"/>
      <c r="P38" s="22"/>
    </row>
    <row r="39" spans="1:16" ht="39" customHeight="1">
      <c r="A39" s="22"/>
      <c r="B39" s="35"/>
      <c r="C39" s="1179" t="s">
        <v>539</v>
      </c>
      <c r="D39" s="1180"/>
      <c r="E39" s="1181"/>
      <c r="F39" s="36">
        <v>0</v>
      </c>
      <c r="G39" s="37">
        <v>0</v>
      </c>
      <c r="H39" s="37">
        <v>0</v>
      </c>
      <c r="I39" s="37">
        <v>0</v>
      </c>
      <c r="J39" s="38">
        <v>0</v>
      </c>
      <c r="K39" s="22"/>
      <c r="L39" s="22"/>
      <c r="M39" s="22"/>
      <c r="N39" s="22"/>
      <c r="O39" s="22"/>
      <c r="P39" s="22"/>
    </row>
    <row r="40" spans="1:16" ht="39" customHeight="1">
      <c r="A40" s="22"/>
      <c r="B40" s="35"/>
      <c r="C40" s="1179" t="s">
        <v>540</v>
      </c>
      <c r="D40" s="1180"/>
      <c r="E40" s="1181"/>
      <c r="F40" s="36">
        <v>0</v>
      </c>
      <c r="G40" s="37">
        <v>0</v>
      </c>
      <c r="H40" s="37">
        <v>0</v>
      </c>
      <c r="I40" s="37">
        <v>0</v>
      </c>
      <c r="J40" s="38">
        <v>0</v>
      </c>
      <c r="K40" s="22"/>
      <c r="L40" s="22"/>
      <c r="M40" s="22"/>
      <c r="N40" s="22"/>
      <c r="O40" s="22"/>
      <c r="P40" s="22"/>
    </row>
    <row r="41" spans="1:16" ht="39" customHeight="1">
      <c r="A41" s="22"/>
      <c r="B41" s="35"/>
      <c r="C41" s="1179" t="s">
        <v>541</v>
      </c>
      <c r="D41" s="1180"/>
      <c r="E41" s="1181"/>
      <c r="F41" s="36">
        <v>0</v>
      </c>
      <c r="G41" s="37">
        <v>0</v>
      </c>
      <c r="H41" s="37">
        <v>0</v>
      </c>
      <c r="I41" s="37">
        <v>0</v>
      </c>
      <c r="J41" s="38">
        <v>0</v>
      </c>
      <c r="K41" s="22"/>
      <c r="L41" s="22"/>
      <c r="M41" s="22"/>
      <c r="N41" s="22"/>
      <c r="O41" s="22"/>
      <c r="P41" s="22"/>
    </row>
    <row r="42" spans="1:16" ht="39" customHeight="1">
      <c r="A42" s="22"/>
      <c r="B42" s="39"/>
      <c r="C42" s="1179" t="s">
        <v>542</v>
      </c>
      <c r="D42" s="1180"/>
      <c r="E42" s="1181"/>
      <c r="F42" s="36" t="s">
        <v>485</v>
      </c>
      <c r="G42" s="37" t="s">
        <v>485</v>
      </c>
      <c r="H42" s="37" t="s">
        <v>485</v>
      </c>
      <c r="I42" s="37" t="s">
        <v>485</v>
      </c>
      <c r="J42" s="38" t="s">
        <v>485</v>
      </c>
      <c r="K42" s="22"/>
      <c r="L42" s="22"/>
      <c r="M42" s="22"/>
      <c r="N42" s="22"/>
      <c r="O42" s="22"/>
      <c r="P42" s="22"/>
    </row>
    <row r="43" spans="1:16" ht="39" customHeight="1" thickBot="1">
      <c r="A43" s="22"/>
      <c r="B43" s="40"/>
      <c r="C43" s="1182" t="s">
        <v>543</v>
      </c>
      <c r="D43" s="1183"/>
      <c r="E43" s="1184"/>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5" t="s">
        <v>10</v>
      </c>
      <c r="C45" s="1196"/>
      <c r="D45" s="58"/>
      <c r="E45" s="1201" t="s">
        <v>11</v>
      </c>
      <c r="F45" s="1201"/>
      <c r="G45" s="1201"/>
      <c r="H45" s="1201"/>
      <c r="I45" s="1201"/>
      <c r="J45" s="1202"/>
      <c r="K45" s="59">
        <v>1015</v>
      </c>
      <c r="L45" s="60">
        <v>990</v>
      </c>
      <c r="M45" s="60">
        <v>976</v>
      </c>
      <c r="N45" s="60">
        <v>981</v>
      </c>
      <c r="O45" s="61">
        <v>919</v>
      </c>
      <c r="P45" s="48"/>
      <c r="Q45" s="48"/>
      <c r="R45" s="48"/>
      <c r="S45" s="48"/>
      <c r="T45" s="48"/>
      <c r="U45" s="48"/>
    </row>
    <row r="46" spans="1:21" ht="30.75" customHeight="1">
      <c r="A46" s="48"/>
      <c r="B46" s="1197"/>
      <c r="C46" s="1198"/>
      <c r="D46" s="62"/>
      <c r="E46" s="1189" t="s">
        <v>12</v>
      </c>
      <c r="F46" s="1189"/>
      <c r="G46" s="1189"/>
      <c r="H46" s="1189"/>
      <c r="I46" s="1189"/>
      <c r="J46" s="1190"/>
      <c r="K46" s="63" t="s">
        <v>485</v>
      </c>
      <c r="L46" s="64" t="s">
        <v>485</v>
      </c>
      <c r="M46" s="64" t="s">
        <v>485</v>
      </c>
      <c r="N46" s="64" t="s">
        <v>485</v>
      </c>
      <c r="O46" s="65" t="s">
        <v>485</v>
      </c>
      <c r="P46" s="48"/>
      <c r="Q46" s="48"/>
      <c r="R46" s="48"/>
      <c r="S46" s="48"/>
      <c r="T46" s="48"/>
      <c r="U46" s="48"/>
    </row>
    <row r="47" spans="1:21" ht="30.75" customHeight="1">
      <c r="A47" s="48"/>
      <c r="B47" s="1197"/>
      <c r="C47" s="1198"/>
      <c r="D47" s="62"/>
      <c r="E47" s="1189" t="s">
        <v>13</v>
      </c>
      <c r="F47" s="1189"/>
      <c r="G47" s="1189"/>
      <c r="H47" s="1189"/>
      <c r="I47" s="1189"/>
      <c r="J47" s="1190"/>
      <c r="K47" s="63" t="s">
        <v>485</v>
      </c>
      <c r="L47" s="64" t="s">
        <v>485</v>
      </c>
      <c r="M47" s="64" t="s">
        <v>485</v>
      </c>
      <c r="N47" s="64" t="s">
        <v>485</v>
      </c>
      <c r="O47" s="65" t="s">
        <v>485</v>
      </c>
      <c r="P47" s="48"/>
      <c r="Q47" s="48"/>
      <c r="R47" s="48"/>
      <c r="S47" s="48"/>
      <c r="T47" s="48"/>
      <c r="U47" s="48"/>
    </row>
    <row r="48" spans="1:21" ht="30.75" customHeight="1">
      <c r="A48" s="48"/>
      <c r="B48" s="1197"/>
      <c r="C48" s="1198"/>
      <c r="D48" s="62"/>
      <c r="E48" s="1189" t="s">
        <v>14</v>
      </c>
      <c r="F48" s="1189"/>
      <c r="G48" s="1189"/>
      <c r="H48" s="1189"/>
      <c r="I48" s="1189"/>
      <c r="J48" s="1190"/>
      <c r="K48" s="63">
        <v>214</v>
      </c>
      <c r="L48" s="64">
        <v>240</v>
      </c>
      <c r="M48" s="64">
        <v>227</v>
      </c>
      <c r="N48" s="64">
        <v>281</v>
      </c>
      <c r="O48" s="65">
        <v>298</v>
      </c>
      <c r="P48" s="48"/>
      <c r="Q48" s="48"/>
      <c r="R48" s="48"/>
      <c r="S48" s="48"/>
      <c r="T48" s="48"/>
      <c r="U48" s="48"/>
    </row>
    <row r="49" spans="1:21" ht="30.75" customHeight="1">
      <c r="A49" s="48"/>
      <c r="B49" s="1197"/>
      <c r="C49" s="1198"/>
      <c r="D49" s="62"/>
      <c r="E49" s="1189" t="s">
        <v>15</v>
      </c>
      <c r="F49" s="1189"/>
      <c r="G49" s="1189"/>
      <c r="H49" s="1189"/>
      <c r="I49" s="1189"/>
      <c r="J49" s="1190"/>
      <c r="K49" s="63">
        <v>102</v>
      </c>
      <c r="L49" s="64">
        <v>31</v>
      </c>
      <c r="M49" s="64">
        <v>5</v>
      </c>
      <c r="N49" s="64">
        <v>11</v>
      </c>
      <c r="O49" s="65">
        <v>16</v>
      </c>
      <c r="P49" s="48"/>
      <c r="Q49" s="48"/>
      <c r="R49" s="48"/>
      <c r="S49" s="48"/>
      <c r="T49" s="48"/>
      <c r="U49" s="48"/>
    </row>
    <row r="50" spans="1:21" ht="30.75" customHeight="1">
      <c r="A50" s="48"/>
      <c r="B50" s="1197"/>
      <c r="C50" s="1198"/>
      <c r="D50" s="62"/>
      <c r="E50" s="1189" t="s">
        <v>16</v>
      </c>
      <c r="F50" s="1189"/>
      <c r="G50" s="1189"/>
      <c r="H50" s="1189"/>
      <c r="I50" s="1189"/>
      <c r="J50" s="1190"/>
      <c r="K50" s="63" t="s">
        <v>485</v>
      </c>
      <c r="L50" s="64" t="s">
        <v>485</v>
      </c>
      <c r="M50" s="64" t="s">
        <v>485</v>
      </c>
      <c r="N50" s="64" t="s">
        <v>485</v>
      </c>
      <c r="O50" s="65" t="s">
        <v>485</v>
      </c>
      <c r="P50" s="48"/>
      <c r="Q50" s="48"/>
      <c r="R50" s="48"/>
      <c r="S50" s="48"/>
      <c r="T50" s="48"/>
      <c r="U50" s="48"/>
    </row>
    <row r="51" spans="1:21" ht="30.75" customHeight="1">
      <c r="A51" s="48"/>
      <c r="B51" s="1199"/>
      <c r="C51" s="1200"/>
      <c r="D51" s="66"/>
      <c r="E51" s="1189" t="s">
        <v>17</v>
      </c>
      <c r="F51" s="1189"/>
      <c r="G51" s="1189"/>
      <c r="H51" s="1189"/>
      <c r="I51" s="1189"/>
      <c r="J51" s="1190"/>
      <c r="K51" s="63" t="s">
        <v>485</v>
      </c>
      <c r="L51" s="64" t="s">
        <v>485</v>
      </c>
      <c r="M51" s="64" t="s">
        <v>485</v>
      </c>
      <c r="N51" s="64" t="s">
        <v>485</v>
      </c>
      <c r="O51" s="65" t="s">
        <v>485</v>
      </c>
      <c r="P51" s="48"/>
      <c r="Q51" s="48"/>
      <c r="R51" s="48"/>
      <c r="S51" s="48"/>
      <c r="T51" s="48"/>
      <c r="U51" s="48"/>
    </row>
    <row r="52" spans="1:21" ht="30.75" customHeight="1">
      <c r="A52" s="48"/>
      <c r="B52" s="1187" t="s">
        <v>18</v>
      </c>
      <c r="C52" s="1188"/>
      <c r="D52" s="66"/>
      <c r="E52" s="1189" t="s">
        <v>19</v>
      </c>
      <c r="F52" s="1189"/>
      <c r="G52" s="1189"/>
      <c r="H52" s="1189"/>
      <c r="I52" s="1189"/>
      <c r="J52" s="1190"/>
      <c r="K52" s="63">
        <v>826</v>
      </c>
      <c r="L52" s="64">
        <v>788</v>
      </c>
      <c r="M52" s="64">
        <v>787</v>
      </c>
      <c r="N52" s="64">
        <v>822</v>
      </c>
      <c r="O52" s="65">
        <v>829</v>
      </c>
      <c r="P52" s="48"/>
      <c r="Q52" s="48"/>
      <c r="R52" s="48"/>
      <c r="S52" s="48"/>
      <c r="T52" s="48"/>
      <c r="U52" s="48"/>
    </row>
    <row r="53" spans="1:21" ht="30.75" customHeight="1" thickBot="1">
      <c r="A53" s="48"/>
      <c r="B53" s="1191" t="s">
        <v>20</v>
      </c>
      <c r="C53" s="1192"/>
      <c r="D53" s="67"/>
      <c r="E53" s="1193" t="s">
        <v>21</v>
      </c>
      <c r="F53" s="1193"/>
      <c r="G53" s="1193"/>
      <c r="H53" s="1193"/>
      <c r="I53" s="1193"/>
      <c r="J53" s="1194"/>
      <c r="K53" s="68">
        <v>505</v>
      </c>
      <c r="L53" s="69">
        <v>473</v>
      </c>
      <c r="M53" s="69">
        <v>421</v>
      </c>
      <c r="N53" s="69">
        <v>451</v>
      </c>
      <c r="O53" s="70">
        <v>404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5" t="s">
        <v>23</v>
      </c>
      <c r="C41" s="1216"/>
      <c r="D41" s="81"/>
      <c r="E41" s="1217" t="s">
        <v>24</v>
      </c>
      <c r="F41" s="1217"/>
      <c r="G41" s="1217"/>
      <c r="H41" s="1218"/>
      <c r="I41" s="82">
        <v>9222</v>
      </c>
      <c r="J41" s="83">
        <v>9486</v>
      </c>
      <c r="K41" s="83">
        <v>9770</v>
      </c>
      <c r="L41" s="83">
        <v>9775</v>
      </c>
      <c r="M41" s="84">
        <v>10149</v>
      </c>
    </row>
    <row r="42" spans="2:13" ht="27.75" customHeight="1">
      <c r="B42" s="1205"/>
      <c r="C42" s="1206"/>
      <c r="D42" s="85"/>
      <c r="E42" s="1209" t="s">
        <v>25</v>
      </c>
      <c r="F42" s="1209"/>
      <c r="G42" s="1209"/>
      <c r="H42" s="1210"/>
      <c r="I42" s="86" t="s">
        <v>485</v>
      </c>
      <c r="J42" s="87">
        <v>185</v>
      </c>
      <c r="K42" s="87">
        <v>165</v>
      </c>
      <c r="L42" s="87">
        <v>145</v>
      </c>
      <c r="M42" s="88">
        <v>125</v>
      </c>
    </row>
    <row r="43" spans="2:13" ht="27.75" customHeight="1">
      <c r="B43" s="1205"/>
      <c r="C43" s="1206"/>
      <c r="D43" s="85"/>
      <c r="E43" s="1209" t="s">
        <v>26</v>
      </c>
      <c r="F43" s="1209"/>
      <c r="G43" s="1209"/>
      <c r="H43" s="1210"/>
      <c r="I43" s="86">
        <v>3164</v>
      </c>
      <c r="J43" s="87">
        <v>3168</v>
      </c>
      <c r="K43" s="87">
        <v>2975</v>
      </c>
      <c r="L43" s="87">
        <v>2955</v>
      </c>
      <c r="M43" s="88">
        <v>2856</v>
      </c>
    </row>
    <row r="44" spans="2:13" ht="27.75" customHeight="1">
      <c r="B44" s="1205"/>
      <c r="C44" s="1206"/>
      <c r="D44" s="85"/>
      <c r="E44" s="1209" t="s">
        <v>27</v>
      </c>
      <c r="F44" s="1209"/>
      <c r="G44" s="1209"/>
      <c r="H44" s="1210"/>
      <c r="I44" s="86">
        <v>117</v>
      </c>
      <c r="J44" s="87">
        <v>267</v>
      </c>
      <c r="K44" s="87">
        <v>754</v>
      </c>
      <c r="L44" s="87">
        <v>967</v>
      </c>
      <c r="M44" s="88">
        <v>977</v>
      </c>
    </row>
    <row r="45" spans="2:13" ht="27.75" customHeight="1">
      <c r="B45" s="1205"/>
      <c r="C45" s="1206"/>
      <c r="D45" s="85"/>
      <c r="E45" s="1209" t="s">
        <v>28</v>
      </c>
      <c r="F45" s="1209"/>
      <c r="G45" s="1209"/>
      <c r="H45" s="1210"/>
      <c r="I45" s="86">
        <v>1640</v>
      </c>
      <c r="J45" s="87">
        <v>1539</v>
      </c>
      <c r="K45" s="87">
        <v>1452</v>
      </c>
      <c r="L45" s="87">
        <v>975</v>
      </c>
      <c r="M45" s="88">
        <v>653</v>
      </c>
    </row>
    <row r="46" spans="2:13" ht="27.75" customHeight="1">
      <c r="B46" s="1205"/>
      <c r="C46" s="1206"/>
      <c r="D46" s="85"/>
      <c r="E46" s="1209" t="s">
        <v>29</v>
      </c>
      <c r="F46" s="1209"/>
      <c r="G46" s="1209"/>
      <c r="H46" s="1210"/>
      <c r="I46" s="86">
        <v>29</v>
      </c>
      <c r="J46" s="87" t="s">
        <v>485</v>
      </c>
      <c r="K46" s="87" t="s">
        <v>485</v>
      </c>
      <c r="L46" s="87" t="s">
        <v>485</v>
      </c>
      <c r="M46" s="88" t="s">
        <v>485</v>
      </c>
    </row>
    <row r="47" spans="2:13" ht="27.75" customHeight="1">
      <c r="B47" s="1205"/>
      <c r="C47" s="1206"/>
      <c r="D47" s="85"/>
      <c r="E47" s="1209" t="s">
        <v>30</v>
      </c>
      <c r="F47" s="1209"/>
      <c r="G47" s="1209"/>
      <c r="H47" s="1210"/>
      <c r="I47" s="86" t="s">
        <v>485</v>
      </c>
      <c r="J47" s="87" t="s">
        <v>485</v>
      </c>
      <c r="K47" s="87" t="s">
        <v>485</v>
      </c>
      <c r="L47" s="87" t="s">
        <v>485</v>
      </c>
      <c r="M47" s="88" t="s">
        <v>485</v>
      </c>
    </row>
    <row r="48" spans="2:13" ht="27.75" customHeight="1">
      <c r="B48" s="1207"/>
      <c r="C48" s="1208"/>
      <c r="D48" s="85"/>
      <c r="E48" s="1209" t="s">
        <v>31</v>
      </c>
      <c r="F48" s="1209"/>
      <c r="G48" s="1209"/>
      <c r="H48" s="1210"/>
      <c r="I48" s="86" t="s">
        <v>485</v>
      </c>
      <c r="J48" s="87" t="s">
        <v>485</v>
      </c>
      <c r="K48" s="87" t="s">
        <v>485</v>
      </c>
      <c r="L48" s="87" t="s">
        <v>485</v>
      </c>
      <c r="M48" s="88" t="s">
        <v>485</v>
      </c>
    </row>
    <row r="49" spans="2:13" ht="27.75" customHeight="1">
      <c r="B49" s="1203" t="s">
        <v>32</v>
      </c>
      <c r="C49" s="1204"/>
      <c r="D49" s="89"/>
      <c r="E49" s="1209" t="s">
        <v>33</v>
      </c>
      <c r="F49" s="1209"/>
      <c r="G49" s="1209"/>
      <c r="H49" s="1210"/>
      <c r="I49" s="86">
        <v>2223</v>
      </c>
      <c r="J49" s="87">
        <v>2431</v>
      </c>
      <c r="K49" s="87">
        <v>2540</v>
      </c>
      <c r="L49" s="87">
        <v>2477</v>
      </c>
      <c r="M49" s="88">
        <v>2550</v>
      </c>
    </row>
    <row r="50" spans="2:13" ht="27.75" customHeight="1">
      <c r="B50" s="1205"/>
      <c r="C50" s="1206"/>
      <c r="D50" s="85"/>
      <c r="E50" s="1209" t="s">
        <v>34</v>
      </c>
      <c r="F50" s="1209"/>
      <c r="G50" s="1209"/>
      <c r="H50" s="1210"/>
      <c r="I50" s="86">
        <v>289</v>
      </c>
      <c r="J50" s="87">
        <v>253</v>
      </c>
      <c r="K50" s="87">
        <v>229</v>
      </c>
      <c r="L50" s="87">
        <v>187</v>
      </c>
      <c r="M50" s="88">
        <v>161</v>
      </c>
    </row>
    <row r="51" spans="2:13" ht="27.75" customHeight="1">
      <c r="B51" s="1207"/>
      <c r="C51" s="1208"/>
      <c r="D51" s="85"/>
      <c r="E51" s="1209" t="s">
        <v>35</v>
      </c>
      <c r="F51" s="1209"/>
      <c r="G51" s="1209"/>
      <c r="H51" s="1210"/>
      <c r="I51" s="86">
        <v>8380</v>
      </c>
      <c r="J51" s="87">
        <v>8752</v>
      </c>
      <c r="K51" s="87">
        <v>8912</v>
      </c>
      <c r="L51" s="87">
        <v>8799</v>
      </c>
      <c r="M51" s="88">
        <v>8792</v>
      </c>
    </row>
    <row r="52" spans="2:13" ht="27.75" customHeight="1" thickBot="1">
      <c r="B52" s="1211" t="s">
        <v>36</v>
      </c>
      <c r="C52" s="1212"/>
      <c r="D52" s="90"/>
      <c r="E52" s="1213" t="s">
        <v>37</v>
      </c>
      <c r="F52" s="1213"/>
      <c r="G52" s="1213"/>
      <c r="H52" s="1214"/>
      <c r="I52" s="91">
        <v>3280</v>
      </c>
      <c r="J52" s="92">
        <v>3209</v>
      </c>
      <c r="K52" s="92">
        <v>3437</v>
      </c>
      <c r="L52" s="92">
        <v>3355</v>
      </c>
      <c r="M52" s="93">
        <v>3258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579</v>
      </c>
      <c r="C41" s="246"/>
      <c r="D41" s="246"/>
      <c r="E41" s="246"/>
      <c r="F41" s="246"/>
      <c r="G41" s="246"/>
      <c r="H41" s="246"/>
      <c r="I41" s="246"/>
      <c r="J41" s="246"/>
      <c r="K41" s="246"/>
      <c r="L41" s="246"/>
      <c r="M41" s="246"/>
      <c r="N41" s="246"/>
      <c r="O41" s="246"/>
      <c r="P41" s="247"/>
    </row>
    <row r="42" spans="2:17">
      <c r="B42" s="248"/>
      <c r="C42" s="244"/>
      <c r="D42" s="244"/>
      <c r="E42" s="244"/>
      <c r="F42" s="244"/>
      <c r="G42" s="351" t="s">
        <v>580</v>
      </c>
      <c r="I42" s="352"/>
      <c r="J42" s="352"/>
      <c r="K42" s="352"/>
      <c r="L42" s="244"/>
      <c r="M42" s="244"/>
      <c r="N42" s="244"/>
      <c r="O42" s="244"/>
    </row>
    <row r="43" spans="2:17">
      <c r="B43" s="248"/>
      <c r="C43" s="244"/>
      <c r="D43" s="244"/>
      <c r="E43" s="244"/>
      <c r="F43" s="244"/>
      <c r="G43" s="1255"/>
      <c r="H43" s="1234"/>
      <c r="I43" s="1234"/>
      <c r="J43" s="1234"/>
      <c r="K43" s="1234"/>
      <c r="L43" s="1234"/>
      <c r="M43" s="1234"/>
      <c r="N43" s="1234"/>
      <c r="O43" s="1235"/>
    </row>
    <row r="44" spans="2:17">
      <c r="B44" s="248"/>
      <c r="C44" s="244"/>
      <c r="D44" s="244"/>
      <c r="E44" s="244"/>
      <c r="F44" s="244"/>
      <c r="G44" s="1236"/>
      <c r="H44" s="1237"/>
      <c r="I44" s="1237"/>
      <c r="J44" s="1237"/>
      <c r="K44" s="1237"/>
      <c r="L44" s="1237"/>
      <c r="M44" s="1237"/>
      <c r="N44" s="1237"/>
      <c r="O44" s="1238"/>
    </row>
    <row r="45" spans="2:17">
      <c r="B45" s="248"/>
      <c r="C45" s="244"/>
      <c r="D45" s="244"/>
      <c r="E45" s="244"/>
      <c r="F45" s="244"/>
      <c r="G45" s="1236"/>
      <c r="H45" s="1237"/>
      <c r="I45" s="1237"/>
      <c r="J45" s="1237"/>
      <c r="K45" s="1237"/>
      <c r="L45" s="1237"/>
      <c r="M45" s="1237"/>
      <c r="N45" s="1237"/>
      <c r="O45" s="1238"/>
    </row>
    <row r="46" spans="2:17">
      <c r="B46" s="248"/>
      <c r="C46" s="244"/>
      <c r="D46" s="244"/>
      <c r="E46" s="244"/>
      <c r="F46" s="244"/>
      <c r="G46" s="1236"/>
      <c r="H46" s="1237"/>
      <c r="I46" s="1237"/>
      <c r="J46" s="1237"/>
      <c r="K46" s="1237"/>
      <c r="L46" s="1237"/>
      <c r="M46" s="1237"/>
      <c r="N46" s="1237"/>
      <c r="O46" s="1238"/>
    </row>
    <row r="47" spans="2:17">
      <c r="B47" s="248"/>
      <c r="C47" s="244"/>
      <c r="D47" s="244"/>
      <c r="E47" s="244"/>
      <c r="F47" s="244"/>
      <c r="G47" s="1239"/>
      <c r="H47" s="1240"/>
      <c r="I47" s="1240"/>
      <c r="J47" s="1240"/>
      <c r="K47" s="1240"/>
      <c r="L47" s="1240"/>
      <c r="M47" s="1240"/>
      <c r="N47" s="1240"/>
      <c r="O47" s="1241"/>
    </row>
    <row r="48" spans="2:17">
      <c r="B48" s="248"/>
      <c r="C48" s="244"/>
      <c r="D48" s="244"/>
      <c r="E48" s="244"/>
      <c r="F48" s="244"/>
      <c r="G48" s="244"/>
      <c r="H48" s="353"/>
      <c r="I48" s="353"/>
      <c r="J48" s="353"/>
    </row>
    <row r="49" spans="1:17">
      <c r="B49" s="248"/>
      <c r="C49" s="244"/>
      <c r="D49" s="244"/>
      <c r="E49" s="244"/>
      <c r="F49" s="244"/>
      <c r="G49" s="243" t="s">
        <v>581</v>
      </c>
    </row>
    <row r="50" spans="1:17">
      <c r="B50" s="248"/>
      <c r="C50" s="244"/>
      <c r="D50" s="244"/>
      <c r="E50" s="244"/>
      <c r="F50" s="244"/>
      <c r="G50" s="1242"/>
      <c r="H50" s="1243"/>
      <c r="I50" s="1243"/>
      <c r="J50" s="1244"/>
      <c r="K50" s="354" t="s">
        <v>525</v>
      </c>
      <c r="L50" s="354" t="s">
        <v>526</v>
      </c>
      <c r="M50" s="354" t="s">
        <v>527</v>
      </c>
      <c r="N50" s="354" t="s">
        <v>528</v>
      </c>
      <c r="O50" s="354" t="s">
        <v>529</v>
      </c>
    </row>
    <row r="51" spans="1:17">
      <c r="B51" s="248"/>
      <c r="C51" s="244"/>
      <c r="D51" s="244"/>
      <c r="E51" s="244"/>
      <c r="F51" s="244"/>
      <c r="G51" s="1245" t="s">
        <v>582</v>
      </c>
      <c r="H51" s="1246"/>
      <c r="I51" s="1251" t="s">
        <v>583</v>
      </c>
      <c r="J51" s="1251"/>
      <c r="K51" s="1253"/>
      <c r="L51" s="1253"/>
      <c r="M51" s="1253"/>
      <c r="N51" s="1253"/>
      <c r="O51" s="1253"/>
    </row>
    <row r="52" spans="1:17">
      <c r="B52" s="248"/>
      <c r="C52" s="244"/>
      <c r="D52" s="244"/>
      <c r="E52" s="244"/>
      <c r="F52" s="244"/>
      <c r="G52" s="1247"/>
      <c r="H52" s="1248"/>
      <c r="I52" s="1252"/>
      <c r="J52" s="1252"/>
      <c r="K52" s="1219"/>
      <c r="L52" s="1219"/>
      <c r="M52" s="1219"/>
      <c r="N52" s="1219"/>
      <c r="O52" s="1219"/>
    </row>
    <row r="53" spans="1:17">
      <c r="A53" s="355"/>
      <c r="B53" s="248"/>
      <c r="C53" s="244"/>
      <c r="D53" s="244"/>
      <c r="E53" s="244"/>
      <c r="F53" s="244"/>
      <c r="G53" s="1247"/>
      <c r="H53" s="1248"/>
      <c r="I53" s="1231" t="s">
        <v>584</v>
      </c>
      <c r="J53" s="1231"/>
      <c r="K53" s="1254"/>
      <c r="L53" s="1254"/>
      <c r="M53" s="1254"/>
      <c r="N53" s="1254"/>
      <c r="O53" s="1254"/>
    </row>
    <row r="54" spans="1:17">
      <c r="A54" s="355"/>
      <c r="B54" s="248"/>
      <c r="C54" s="244"/>
      <c r="D54" s="244"/>
      <c r="E54" s="244"/>
      <c r="F54" s="244"/>
      <c r="G54" s="1249"/>
      <c r="H54" s="1250"/>
      <c r="I54" s="1231"/>
      <c r="J54" s="1231"/>
      <c r="K54" s="1224"/>
      <c r="L54" s="1224"/>
      <c r="M54" s="1224"/>
      <c r="N54" s="1224"/>
      <c r="O54" s="1224"/>
    </row>
    <row r="55" spans="1:17">
      <c r="A55" s="355"/>
      <c r="B55" s="248"/>
      <c r="C55" s="244"/>
      <c r="D55" s="244"/>
      <c r="E55" s="244"/>
      <c r="F55" s="244"/>
      <c r="G55" s="1225" t="s">
        <v>585</v>
      </c>
      <c r="H55" s="1226"/>
      <c r="I55" s="1231" t="s">
        <v>583</v>
      </c>
      <c r="J55" s="1231"/>
      <c r="K55" s="1253"/>
      <c r="L55" s="1253"/>
      <c r="M55" s="1253"/>
      <c r="N55" s="1253"/>
      <c r="O55" s="1253"/>
    </row>
    <row r="56" spans="1:17">
      <c r="A56" s="355"/>
      <c r="B56" s="248"/>
      <c r="C56" s="244"/>
      <c r="D56" s="244"/>
      <c r="E56" s="244"/>
      <c r="F56" s="244"/>
      <c r="G56" s="1227"/>
      <c r="H56" s="1228"/>
      <c r="I56" s="1231"/>
      <c r="J56" s="1231"/>
      <c r="K56" s="1219"/>
      <c r="L56" s="1219"/>
      <c r="M56" s="1219"/>
      <c r="N56" s="1219"/>
      <c r="O56" s="1219"/>
    </row>
    <row r="57" spans="1:17" s="355" customFormat="1">
      <c r="B57" s="356"/>
      <c r="C57" s="352"/>
      <c r="D57" s="352"/>
      <c r="E57" s="352"/>
      <c r="F57" s="352"/>
      <c r="G57" s="1227"/>
      <c r="H57" s="1228"/>
      <c r="I57" s="1221" t="s">
        <v>584</v>
      </c>
      <c r="J57" s="1221"/>
      <c r="K57" s="1254"/>
      <c r="L57" s="1254"/>
      <c r="M57" s="1254"/>
      <c r="N57" s="1254"/>
      <c r="O57" s="1254"/>
      <c r="P57" s="357"/>
      <c r="Q57" s="356"/>
    </row>
    <row r="58" spans="1:17" s="355" customFormat="1">
      <c r="A58" s="243"/>
      <c r="B58" s="356"/>
      <c r="C58" s="352"/>
      <c r="D58" s="352"/>
      <c r="E58" s="352"/>
      <c r="F58" s="352"/>
      <c r="G58" s="1229"/>
      <c r="H58" s="1230"/>
      <c r="I58" s="1221"/>
      <c r="J58" s="1221"/>
      <c r="K58" s="1224"/>
      <c r="L58" s="1224"/>
      <c r="M58" s="1224"/>
      <c r="N58" s="1224"/>
      <c r="O58" s="122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586</v>
      </c>
      <c r="C63" s="244"/>
      <c r="D63" s="244"/>
      <c r="E63" s="244"/>
      <c r="F63" s="244"/>
      <c r="G63" s="244"/>
      <c r="H63" s="244"/>
      <c r="I63" s="244"/>
      <c r="J63" s="244"/>
      <c r="K63" s="244"/>
      <c r="L63" s="244"/>
      <c r="M63" s="244"/>
      <c r="N63" s="244"/>
      <c r="O63" s="244"/>
    </row>
    <row r="64" spans="1:17">
      <c r="B64" s="248"/>
      <c r="C64" s="244"/>
      <c r="D64" s="244"/>
      <c r="E64" s="244"/>
      <c r="F64" s="244"/>
      <c r="G64" s="351" t="s">
        <v>580</v>
      </c>
      <c r="I64" s="352"/>
      <c r="J64" s="352"/>
      <c r="K64" s="352"/>
      <c r="L64" s="244"/>
      <c r="M64" s="244"/>
      <c r="N64" s="244"/>
      <c r="O64" s="244"/>
    </row>
    <row r="65" spans="2:30">
      <c r="B65" s="248"/>
      <c r="C65" s="244"/>
      <c r="D65" s="244"/>
      <c r="E65" s="244"/>
      <c r="F65" s="244"/>
      <c r="G65" s="1233" t="s">
        <v>587</v>
      </c>
      <c r="H65" s="1234"/>
      <c r="I65" s="1234"/>
      <c r="J65" s="1234"/>
      <c r="K65" s="1234"/>
      <c r="L65" s="1234"/>
      <c r="M65" s="1234"/>
      <c r="N65" s="1234"/>
      <c r="O65" s="1235"/>
    </row>
    <row r="66" spans="2:30">
      <c r="B66" s="248"/>
      <c r="C66" s="244"/>
      <c r="D66" s="244"/>
      <c r="E66" s="244"/>
      <c r="F66" s="244"/>
      <c r="G66" s="1236"/>
      <c r="H66" s="1237"/>
      <c r="I66" s="1237"/>
      <c r="J66" s="1237"/>
      <c r="K66" s="1237"/>
      <c r="L66" s="1237"/>
      <c r="M66" s="1237"/>
      <c r="N66" s="1237"/>
      <c r="O66" s="1238"/>
    </row>
    <row r="67" spans="2:30">
      <c r="B67" s="248"/>
      <c r="C67" s="244"/>
      <c r="D67" s="244"/>
      <c r="E67" s="244"/>
      <c r="F67" s="244"/>
      <c r="G67" s="1236"/>
      <c r="H67" s="1237"/>
      <c r="I67" s="1237"/>
      <c r="J67" s="1237"/>
      <c r="K67" s="1237"/>
      <c r="L67" s="1237"/>
      <c r="M67" s="1237"/>
      <c r="N67" s="1237"/>
      <c r="O67" s="1238"/>
    </row>
    <row r="68" spans="2:30">
      <c r="B68" s="248"/>
      <c r="C68" s="244"/>
      <c r="D68" s="244"/>
      <c r="E68" s="244"/>
      <c r="F68" s="244"/>
      <c r="G68" s="1236"/>
      <c r="H68" s="1237"/>
      <c r="I68" s="1237"/>
      <c r="J68" s="1237"/>
      <c r="K68" s="1237"/>
      <c r="L68" s="1237"/>
      <c r="M68" s="1237"/>
      <c r="N68" s="1237"/>
      <c r="O68" s="1238"/>
    </row>
    <row r="69" spans="2:30">
      <c r="B69" s="248"/>
      <c r="C69" s="244"/>
      <c r="D69" s="244"/>
      <c r="E69" s="244"/>
      <c r="F69" s="244"/>
      <c r="G69" s="1239"/>
      <c r="H69" s="1240"/>
      <c r="I69" s="1240"/>
      <c r="J69" s="1240"/>
      <c r="K69" s="1240"/>
      <c r="L69" s="1240"/>
      <c r="M69" s="1240"/>
      <c r="N69" s="1240"/>
      <c r="O69" s="1241"/>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588</v>
      </c>
      <c r="I71" s="368"/>
      <c r="J71" s="364"/>
      <c r="K71" s="364"/>
      <c r="L71" s="365"/>
      <c r="M71" s="364"/>
      <c r="N71" s="365"/>
      <c r="O71" s="366"/>
    </row>
    <row r="72" spans="2:30">
      <c r="B72" s="248"/>
      <c r="C72" s="244"/>
      <c r="D72" s="244"/>
      <c r="E72" s="244"/>
      <c r="F72" s="244"/>
      <c r="G72" s="1242"/>
      <c r="H72" s="1243"/>
      <c r="I72" s="1243"/>
      <c r="J72" s="1244"/>
      <c r="K72" s="354" t="s">
        <v>525</v>
      </c>
      <c r="L72" s="354" t="s">
        <v>526</v>
      </c>
      <c r="M72" s="354" t="s">
        <v>527</v>
      </c>
      <c r="N72" s="354" t="s">
        <v>528</v>
      </c>
      <c r="O72" s="354" t="s">
        <v>529</v>
      </c>
    </row>
    <row r="73" spans="2:30">
      <c r="B73" s="248"/>
      <c r="C73" s="244"/>
      <c r="D73" s="244"/>
      <c r="E73" s="244"/>
      <c r="F73" s="244"/>
      <c r="G73" s="1245" t="s">
        <v>582</v>
      </c>
      <c r="H73" s="1246"/>
      <c r="I73" s="1251" t="s">
        <v>583</v>
      </c>
      <c r="J73" s="1251"/>
      <c r="K73" s="1232">
        <v>62.8</v>
      </c>
      <c r="L73" s="1232">
        <v>61.7</v>
      </c>
      <c r="M73" s="1219">
        <v>65.7</v>
      </c>
      <c r="N73" s="1219">
        <v>64.900000000000006</v>
      </c>
      <c r="O73" s="1219">
        <v>61.9</v>
      </c>
      <c r="S73" s="243">
        <v>9.9</v>
      </c>
    </row>
    <row r="74" spans="2:30">
      <c r="B74" s="248"/>
      <c r="C74" s="244"/>
      <c r="D74" s="244"/>
      <c r="E74" s="244"/>
      <c r="F74" s="244"/>
      <c r="G74" s="1247"/>
      <c r="H74" s="1248"/>
      <c r="I74" s="1252"/>
      <c r="J74" s="1252"/>
      <c r="K74" s="1232"/>
      <c r="L74" s="1232"/>
      <c r="M74" s="1219"/>
      <c r="N74" s="1219"/>
      <c r="O74" s="1219"/>
    </row>
    <row r="75" spans="2:30">
      <c r="B75" s="248"/>
      <c r="C75" s="244"/>
      <c r="D75" s="244"/>
      <c r="E75" s="244"/>
      <c r="F75" s="244"/>
      <c r="G75" s="1247"/>
      <c r="H75" s="1248"/>
      <c r="I75" s="1231" t="s">
        <v>589</v>
      </c>
      <c r="J75" s="1231"/>
      <c r="K75" s="1223">
        <v>10</v>
      </c>
      <c r="L75" s="1223">
        <v>9.6</v>
      </c>
      <c r="M75" s="1223">
        <v>8.9</v>
      </c>
      <c r="N75" s="1223">
        <v>8.6</v>
      </c>
      <c r="O75" s="1223">
        <v>8.1</v>
      </c>
      <c r="U75" s="243">
        <v>81.2</v>
      </c>
      <c r="W75" s="243">
        <v>87.2</v>
      </c>
      <c r="Y75" s="243">
        <v>99.8</v>
      </c>
      <c r="AA75" s="243">
        <v>109.5</v>
      </c>
      <c r="AC75" s="243">
        <v>115.2</v>
      </c>
    </row>
    <row r="76" spans="2:30">
      <c r="B76" s="248"/>
      <c r="C76" s="244"/>
      <c r="D76" s="244"/>
      <c r="E76" s="244"/>
      <c r="F76" s="244"/>
      <c r="G76" s="1249"/>
      <c r="H76" s="1250"/>
      <c r="I76" s="1231"/>
      <c r="J76" s="1231"/>
      <c r="K76" s="1224"/>
      <c r="L76" s="1224"/>
      <c r="M76" s="1224"/>
      <c r="N76" s="1224"/>
      <c r="O76" s="1224"/>
    </row>
    <row r="77" spans="2:30">
      <c r="B77" s="248"/>
      <c r="C77" s="244"/>
      <c r="D77" s="244"/>
      <c r="E77" s="244"/>
      <c r="F77" s="244"/>
      <c r="G77" s="1225" t="s">
        <v>585</v>
      </c>
      <c r="H77" s="1226"/>
      <c r="I77" s="1231" t="s">
        <v>583</v>
      </c>
      <c r="J77" s="1231"/>
      <c r="K77" s="1232">
        <v>40.200000000000003</v>
      </c>
      <c r="L77" s="1232">
        <v>30.7</v>
      </c>
      <c r="M77" s="1219">
        <v>22.3</v>
      </c>
      <c r="N77" s="1219">
        <v>20.3</v>
      </c>
      <c r="O77" s="1219">
        <v>13</v>
      </c>
      <c r="R77" s="243">
        <v>12.3</v>
      </c>
      <c r="T77" s="243">
        <v>11.1</v>
      </c>
    </row>
    <row r="78" spans="2:30">
      <c r="B78" s="248"/>
      <c r="C78" s="244"/>
      <c r="D78" s="244"/>
      <c r="E78" s="244"/>
      <c r="F78" s="244"/>
      <c r="G78" s="1227"/>
      <c r="H78" s="1228"/>
      <c r="I78" s="1231"/>
      <c r="J78" s="1231"/>
      <c r="K78" s="1232"/>
      <c r="L78" s="1232"/>
      <c r="M78" s="1219"/>
      <c r="N78" s="1219"/>
      <c r="O78" s="1219"/>
    </row>
    <row r="79" spans="2:30">
      <c r="B79" s="248"/>
      <c r="C79" s="244"/>
      <c r="D79" s="244"/>
      <c r="E79" s="244"/>
      <c r="F79" s="244"/>
      <c r="G79" s="1227"/>
      <c r="H79" s="1228"/>
      <c r="I79" s="1220" t="s">
        <v>589</v>
      </c>
      <c r="J79" s="1221"/>
      <c r="K79" s="1222">
        <v>10.1</v>
      </c>
      <c r="L79" s="1222">
        <v>9.1999999999999993</v>
      </c>
      <c r="M79" s="1222">
        <v>8.5</v>
      </c>
      <c r="N79" s="1222">
        <v>7.7</v>
      </c>
      <c r="O79" s="1222">
        <v>6.8</v>
      </c>
      <c r="V79" s="243">
        <v>53.5</v>
      </c>
      <c r="X79" s="243">
        <v>48.2</v>
      </c>
      <c r="Z79" s="243">
        <v>34.200000000000003</v>
      </c>
      <c r="AB79" s="243">
        <v>30.3</v>
      </c>
      <c r="AD79" s="243">
        <v>28.9</v>
      </c>
    </row>
    <row r="80" spans="2:30">
      <c r="B80" s="248"/>
      <c r="C80" s="244"/>
      <c r="D80" s="244"/>
      <c r="E80" s="244"/>
      <c r="F80" s="244"/>
      <c r="G80" s="1229"/>
      <c r="H80" s="1230"/>
      <c r="I80" s="1221"/>
      <c r="J80" s="1221"/>
      <c r="K80" s="1222"/>
      <c r="L80" s="1222"/>
      <c r="M80" s="1222"/>
      <c r="N80" s="1222"/>
      <c r="O80" s="122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37237</v>
      </c>
      <c r="E3" s="116"/>
      <c r="F3" s="117">
        <v>42839</v>
      </c>
      <c r="G3" s="118"/>
      <c r="H3" s="119"/>
    </row>
    <row r="4" spans="1:8">
      <c r="A4" s="120"/>
      <c r="B4" s="121"/>
      <c r="C4" s="122"/>
      <c r="D4" s="123">
        <v>19754</v>
      </c>
      <c r="E4" s="124"/>
      <c r="F4" s="125">
        <v>22027</v>
      </c>
      <c r="G4" s="126"/>
      <c r="H4" s="127"/>
    </row>
    <row r="5" spans="1:8">
      <c r="A5" s="108" t="s">
        <v>519</v>
      </c>
      <c r="B5" s="113"/>
      <c r="C5" s="114"/>
      <c r="D5" s="115">
        <v>44410</v>
      </c>
      <c r="E5" s="116"/>
      <c r="F5" s="117">
        <v>46819</v>
      </c>
      <c r="G5" s="118"/>
      <c r="H5" s="119"/>
    </row>
    <row r="6" spans="1:8">
      <c r="A6" s="120"/>
      <c r="B6" s="121"/>
      <c r="C6" s="122"/>
      <c r="D6" s="123">
        <v>24704</v>
      </c>
      <c r="E6" s="124"/>
      <c r="F6" s="125">
        <v>24121</v>
      </c>
      <c r="G6" s="126"/>
      <c r="H6" s="127"/>
    </row>
    <row r="7" spans="1:8">
      <c r="A7" s="108" t="s">
        <v>520</v>
      </c>
      <c r="B7" s="113"/>
      <c r="C7" s="114"/>
      <c r="D7" s="115">
        <v>45157</v>
      </c>
      <c r="E7" s="116"/>
      <c r="F7" s="117">
        <v>53270</v>
      </c>
      <c r="G7" s="118"/>
      <c r="H7" s="119"/>
    </row>
    <row r="8" spans="1:8">
      <c r="A8" s="120"/>
      <c r="B8" s="121"/>
      <c r="C8" s="122"/>
      <c r="D8" s="123">
        <v>25381</v>
      </c>
      <c r="E8" s="124"/>
      <c r="F8" s="125">
        <v>24316</v>
      </c>
      <c r="G8" s="126"/>
      <c r="H8" s="127"/>
    </row>
    <row r="9" spans="1:8">
      <c r="A9" s="108" t="s">
        <v>521</v>
      </c>
      <c r="B9" s="113"/>
      <c r="C9" s="114"/>
      <c r="D9" s="115">
        <v>36779</v>
      </c>
      <c r="E9" s="116"/>
      <c r="F9" s="117">
        <v>53292</v>
      </c>
      <c r="G9" s="118"/>
      <c r="H9" s="119"/>
    </row>
    <row r="10" spans="1:8">
      <c r="A10" s="120"/>
      <c r="B10" s="121"/>
      <c r="C10" s="122"/>
      <c r="D10" s="123">
        <v>17557</v>
      </c>
      <c r="E10" s="124"/>
      <c r="F10" s="125">
        <v>28900</v>
      </c>
      <c r="G10" s="126"/>
      <c r="H10" s="127"/>
    </row>
    <row r="11" spans="1:8">
      <c r="A11" s="108" t="s">
        <v>522</v>
      </c>
      <c r="B11" s="113"/>
      <c r="C11" s="114"/>
      <c r="D11" s="115">
        <v>60311</v>
      </c>
      <c r="E11" s="116"/>
      <c r="F11" s="117">
        <v>49919</v>
      </c>
      <c r="G11" s="118"/>
      <c r="H11" s="119"/>
    </row>
    <row r="12" spans="1:8">
      <c r="A12" s="120"/>
      <c r="B12" s="121"/>
      <c r="C12" s="128"/>
      <c r="D12" s="123">
        <v>23804</v>
      </c>
      <c r="E12" s="124"/>
      <c r="F12" s="125">
        <v>26398</v>
      </c>
      <c r="G12" s="126"/>
      <c r="H12" s="127"/>
    </row>
    <row r="13" spans="1:8">
      <c r="A13" s="108"/>
      <c r="B13" s="113"/>
      <c r="C13" s="129"/>
      <c r="D13" s="130">
        <v>44779</v>
      </c>
      <c r="E13" s="131"/>
      <c r="F13" s="132">
        <v>49228</v>
      </c>
      <c r="G13" s="133"/>
      <c r="H13" s="119"/>
    </row>
    <row r="14" spans="1:8">
      <c r="A14" s="120"/>
      <c r="B14" s="121"/>
      <c r="C14" s="122"/>
      <c r="D14" s="123">
        <v>22240</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3.34</v>
      </c>
      <c r="C19" s="134">
        <f>ROUND(VALUE(SUBSTITUTE(実質収支比率等に係る経年分析!G$48,"▲","-")),2)</f>
        <v>3.49</v>
      </c>
      <c r="D19" s="134">
        <f>ROUND(VALUE(SUBSTITUTE(実質収支比率等に係る経年分析!H$48,"▲","-")),2)</f>
        <v>3.53</v>
      </c>
      <c r="E19" s="134">
        <f>ROUND(VALUE(SUBSTITUTE(実質収支比率等に係る経年分析!I$48,"▲","-")),2)</f>
        <v>3.55</v>
      </c>
      <c r="F19" s="134">
        <f>ROUND(VALUE(SUBSTITUTE(実質収支比率等に係る経年分析!J$48,"▲","-")),2)</f>
        <v>2.85</v>
      </c>
    </row>
    <row r="20" spans="1:11">
      <c r="A20" s="134" t="s">
        <v>42</v>
      </c>
      <c r="B20" s="134">
        <f>ROUND(VALUE(SUBSTITUTE(実質収支比率等に係る経年分析!F$47,"▲","-")),2)</f>
        <v>17.489999999999998</v>
      </c>
      <c r="C20" s="134">
        <f>ROUND(VALUE(SUBSTITUTE(実質収支比率等に係る経年分析!G$47,"▲","-")),2)</f>
        <v>18.829999999999998</v>
      </c>
      <c r="D20" s="134">
        <f>ROUND(VALUE(SUBSTITUTE(実質収支比率等に係る経年分析!H$47,"▲","-")),2)</f>
        <v>19.03</v>
      </c>
      <c r="E20" s="134">
        <f>ROUND(VALUE(SUBSTITUTE(実質収支比率等に係る経年分析!I$47,"▲","-")),2)</f>
        <v>18.38</v>
      </c>
      <c r="F20" s="134">
        <f>ROUND(VALUE(SUBSTITUTE(実質収支比率等に係る経年分析!J$47,"▲","-")),2)</f>
        <v>19.32</v>
      </c>
    </row>
    <row r="21" spans="1:11">
      <c r="A21" s="134" t="s">
        <v>43</v>
      </c>
      <c r="B21" s="134">
        <f>IF(ISNUMBER(VALUE(SUBSTITUTE(実質収支比率等に係る経年分析!F$49,"▲","-"))),ROUND(VALUE(SUBSTITUTE(実質収支比率等に係る経年分析!F$49,"▲","-")),2),NA())</f>
        <v>-0.98</v>
      </c>
      <c r="C21" s="134">
        <f>IF(ISNUMBER(VALUE(SUBSTITUTE(実質収支比率等に係る経年分析!G$49,"▲","-"))),ROUND(VALUE(SUBSTITUTE(実質収支比率等に係る経年分析!G$49,"▲","-")),2),NA())</f>
        <v>0.13</v>
      </c>
      <c r="D21" s="134">
        <f>IF(ISNUMBER(VALUE(SUBSTITUTE(実質収支比率等に係る経年分析!H$49,"▲","-"))),ROUND(VALUE(SUBSTITUTE(実質収支比率等に係る経年分析!H$49,"▲","-")),2),NA())</f>
        <v>-0.95</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-0.63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2.2799999999999998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826</v>
      </c>
      <c r="E42" s="136"/>
      <c r="F42" s="136"/>
      <c r="G42" s="136">
        <f>'実質公債費比率（分子）の構造'!L$52</f>
        <v>788</v>
      </c>
      <c r="H42" s="136"/>
      <c r="I42" s="136"/>
      <c r="J42" s="136">
        <f>'実質公債費比率（分子）の構造'!M$52</f>
        <v>787</v>
      </c>
      <c r="K42" s="136"/>
      <c r="L42" s="136"/>
      <c r="M42" s="136">
        <f>'実質公債費比率（分子）の構造'!N$52</f>
        <v>822</v>
      </c>
      <c r="N42" s="136"/>
      <c r="O42" s="136"/>
      <c r="P42" s="136">
        <f>'実質公債費比率（分子）の構造'!O$52</f>
        <v>829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102</v>
      </c>
      <c r="C45" s="136"/>
      <c r="D45" s="136"/>
      <c r="E45" s="136">
        <f>'実質公債費比率（分子）の構造'!L$49</f>
        <v>31</v>
      </c>
      <c r="F45" s="136"/>
      <c r="G45" s="136"/>
      <c r="H45" s="136">
        <f>'実質公債費比率（分子）の構造'!M$49</f>
        <v>5</v>
      </c>
      <c r="I45" s="136"/>
      <c r="J45" s="136"/>
      <c r="K45" s="136">
        <f>'実質公債費比率（分子）の構造'!N$49</f>
        <v>11</v>
      </c>
      <c r="L45" s="136"/>
      <c r="M45" s="136"/>
      <c r="N45" s="136">
        <f>'実質公債費比率（分子）の構造'!O$49</f>
        <v>16</v>
      </c>
      <c r="O45" s="136"/>
      <c r="P45" s="136"/>
    </row>
    <row r="46" spans="1:16">
      <c r="A46" s="136" t="s">
        <v>54</v>
      </c>
      <c r="B46" s="136">
        <f>'実質公債費比率（分子）の構造'!K$48</f>
        <v>214</v>
      </c>
      <c r="C46" s="136"/>
      <c r="D46" s="136"/>
      <c r="E46" s="136">
        <f>'実質公債費比率（分子）の構造'!L$48</f>
        <v>240</v>
      </c>
      <c r="F46" s="136"/>
      <c r="G46" s="136"/>
      <c r="H46" s="136">
        <f>'実質公債費比率（分子）の構造'!M$48</f>
        <v>227</v>
      </c>
      <c r="I46" s="136"/>
      <c r="J46" s="136"/>
      <c r="K46" s="136">
        <f>'実質公債費比率（分子）の構造'!N$48</f>
        <v>281</v>
      </c>
      <c r="L46" s="136"/>
      <c r="M46" s="136"/>
      <c r="N46" s="136">
        <f>'実質公債費比率（分子）の構造'!O$48</f>
        <v>298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1015</v>
      </c>
      <c r="C49" s="136"/>
      <c r="D49" s="136"/>
      <c r="E49" s="136">
        <f>'実質公債費比率（分子）の構造'!L$45</f>
        <v>990</v>
      </c>
      <c r="F49" s="136"/>
      <c r="G49" s="136"/>
      <c r="H49" s="136">
        <f>'実質公債費比率（分子）の構造'!M$45</f>
        <v>976</v>
      </c>
      <c r="I49" s="136"/>
      <c r="J49" s="136"/>
      <c r="K49" s="136">
        <f>'実質公債費比率（分子）の構造'!N$45</f>
        <v>981</v>
      </c>
      <c r="L49" s="136"/>
      <c r="M49" s="136"/>
      <c r="N49" s="136">
        <f>'実質公債費比率（分子）の構造'!O$45</f>
        <v>919</v>
      </c>
      <c r="O49" s="136"/>
      <c r="P49" s="136"/>
    </row>
    <row r="50" spans="1:16">
      <c r="A50" s="136" t="s">
        <v>58</v>
      </c>
      <c r="B50" s="136" t="e">
        <f>NA()</f>
        <v>#N/A</v>
      </c>
      <c r="C50" s="136">
        <f>IF(ISNUMBER('実質公債費比率（分子）の構造'!K$53),'実質公債費比率（分子）の構造'!K$53,NA())</f>
        <v>505</v>
      </c>
      <c r="D50" s="136" t="e">
        <f>NA()</f>
        <v>#N/A</v>
      </c>
      <c r="E50" s="136" t="e">
        <f>NA()</f>
        <v>#N/A</v>
      </c>
      <c r="F50" s="136">
        <f>IF(ISNUMBER('実質公債費比率（分子）の構造'!L$53),'実質公債費比率（分子）の構造'!L$53,NA())</f>
        <v>473</v>
      </c>
      <c r="G50" s="136" t="e">
        <f>NA()</f>
        <v>#N/A</v>
      </c>
      <c r="H50" s="136" t="e">
        <f>NA()</f>
        <v>#N/A</v>
      </c>
      <c r="I50" s="136">
        <f>IF(ISNUMBER('実質公債費比率（分子）の構造'!M$53),'実質公債費比率（分子）の構造'!M$53,NA())</f>
        <v>421</v>
      </c>
      <c r="J50" s="136" t="e">
        <f>NA()</f>
        <v>#N/A</v>
      </c>
      <c r="K50" s="136" t="e">
        <f>NA()</f>
        <v>#N/A</v>
      </c>
      <c r="L50" s="136">
        <f>IF(ISNUMBER('実質公債費比率（分子）の構造'!N$53),'実質公債費比率（分子）の構造'!N$53,NA())</f>
        <v>451</v>
      </c>
      <c r="M50" s="136" t="e">
        <f>NA()</f>
        <v>#N/A</v>
      </c>
      <c r="N50" s="136" t="e">
        <f>NA()</f>
        <v>#N/A</v>
      </c>
      <c r="O50" s="136">
        <f>IF(ISNUMBER('実質公債費比率（分子）の構造'!O$53),'実質公債費比率（分子）の構造'!O$53,NA())</f>
        <v>404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8380</v>
      </c>
      <c r="E56" s="135"/>
      <c r="F56" s="135"/>
      <c r="G56" s="135">
        <f>'将来負担比率（分子）の構造'!J$51</f>
        <v>8752</v>
      </c>
      <c r="H56" s="135"/>
      <c r="I56" s="135"/>
      <c r="J56" s="135">
        <f>'将来負担比率（分子）の構造'!K$51</f>
        <v>8912</v>
      </c>
      <c r="K56" s="135"/>
      <c r="L56" s="135"/>
      <c r="M56" s="135">
        <f>'将来負担比率（分子）の構造'!L$51</f>
        <v>8799</v>
      </c>
      <c r="N56" s="135"/>
      <c r="O56" s="135"/>
      <c r="P56" s="135">
        <f>'将来負担比率（分子）の構造'!M$51</f>
        <v>8792</v>
      </c>
    </row>
    <row r="57" spans="1:16">
      <c r="A57" s="135" t="s">
        <v>34</v>
      </c>
      <c r="B57" s="135"/>
      <c r="C57" s="135"/>
      <c r="D57" s="135">
        <f>'将来負担比率（分子）の構造'!I$50</f>
        <v>289</v>
      </c>
      <c r="E57" s="135"/>
      <c r="F57" s="135"/>
      <c r="G57" s="135">
        <f>'将来負担比率（分子）の構造'!J$50</f>
        <v>253</v>
      </c>
      <c r="H57" s="135"/>
      <c r="I57" s="135"/>
      <c r="J57" s="135">
        <f>'将来負担比率（分子）の構造'!K$50</f>
        <v>229</v>
      </c>
      <c r="K57" s="135"/>
      <c r="L57" s="135"/>
      <c r="M57" s="135">
        <f>'将来負担比率（分子）の構造'!L$50</f>
        <v>187</v>
      </c>
      <c r="N57" s="135"/>
      <c r="O57" s="135"/>
      <c r="P57" s="135">
        <f>'将来負担比率（分子）の構造'!M$50</f>
        <v>161</v>
      </c>
    </row>
    <row r="58" spans="1:16">
      <c r="A58" s="135" t="s">
        <v>33</v>
      </c>
      <c r="B58" s="135"/>
      <c r="C58" s="135"/>
      <c r="D58" s="135">
        <f>'将来負担比率（分子）の構造'!I$49</f>
        <v>2223</v>
      </c>
      <c r="E58" s="135"/>
      <c r="F58" s="135"/>
      <c r="G58" s="135">
        <f>'将来負担比率（分子）の構造'!J$49</f>
        <v>2431</v>
      </c>
      <c r="H58" s="135"/>
      <c r="I58" s="135"/>
      <c r="J58" s="135">
        <f>'将来負担比率（分子）の構造'!K$49</f>
        <v>2540</v>
      </c>
      <c r="K58" s="135"/>
      <c r="L58" s="135"/>
      <c r="M58" s="135">
        <f>'将来負担比率（分子）の構造'!L$49</f>
        <v>2477</v>
      </c>
      <c r="N58" s="135"/>
      <c r="O58" s="135"/>
      <c r="P58" s="135">
        <f>'将来負担比率（分子）の構造'!M$49</f>
        <v>2550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1640</v>
      </c>
      <c r="C62" s="135"/>
      <c r="D62" s="135"/>
      <c r="E62" s="135">
        <f>'将来負担比率（分子）の構造'!J$45</f>
        <v>1539</v>
      </c>
      <c r="F62" s="135"/>
      <c r="G62" s="135"/>
      <c r="H62" s="135">
        <f>'将来負担比率（分子）の構造'!K$45</f>
        <v>1452</v>
      </c>
      <c r="I62" s="135"/>
      <c r="J62" s="135"/>
      <c r="K62" s="135">
        <f>'将来負担比率（分子）の構造'!L$45</f>
        <v>975</v>
      </c>
      <c r="L62" s="135"/>
      <c r="M62" s="135"/>
      <c r="N62" s="135">
        <f>'将来負担比率（分子）の構造'!M$45</f>
        <v>653</v>
      </c>
      <c r="O62" s="135"/>
      <c r="P62" s="135"/>
    </row>
    <row r="63" spans="1:16">
      <c r="A63" s="135" t="s">
        <v>27</v>
      </c>
      <c r="B63" s="135">
        <f>'将来負担比率（分子）の構造'!I$44</f>
        <v>117</v>
      </c>
      <c r="C63" s="135"/>
      <c r="D63" s="135"/>
      <c r="E63" s="135">
        <f>'将来負担比率（分子）の構造'!J$44</f>
        <v>267</v>
      </c>
      <c r="F63" s="135"/>
      <c r="G63" s="135"/>
      <c r="H63" s="135">
        <f>'将来負担比率（分子）の構造'!K$44</f>
        <v>754</v>
      </c>
      <c r="I63" s="135"/>
      <c r="J63" s="135"/>
      <c r="K63" s="135">
        <f>'将来負担比率（分子）の構造'!L$44</f>
        <v>967</v>
      </c>
      <c r="L63" s="135"/>
      <c r="M63" s="135"/>
      <c r="N63" s="135">
        <f>'将来負担比率（分子）の構造'!M$44</f>
        <v>977</v>
      </c>
      <c r="O63" s="135"/>
      <c r="P63" s="135"/>
    </row>
    <row r="64" spans="1:16">
      <c r="A64" s="135" t="s">
        <v>26</v>
      </c>
      <c r="B64" s="135">
        <f>'将来負担比率（分子）の構造'!I$43</f>
        <v>3164</v>
      </c>
      <c r="C64" s="135"/>
      <c r="D64" s="135"/>
      <c r="E64" s="135">
        <f>'将来負担比率（分子）の構造'!J$43</f>
        <v>3168</v>
      </c>
      <c r="F64" s="135"/>
      <c r="G64" s="135"/>
      <c r="H64" s="135">
        <f>'将来負担比率（分子）の構造'!K$43</f>
        <v>2975</v>
      </c>
      <c r="I64" s="135"/>
      <c r="J64" s="135"/>
      <c r="K64" s="135">
        <f>'将来負担比率（分子）の構造'!L$43</f>
        <v>2955</v>
      </c>
      <c r="L64" s="135"/>
      <c r="M64" s="135"/>
      <c r="N64" s="135">
        <f>'将来負担比率（分子）の構造'!M$43</f>
        <v>2856</v>
      </c>
      <c r="O64" s="135"/>
      <c r="P64" s="135"/>
    </row>
    <row r="65" spans="1:16">
      <c r="A65" s="135" t="s">
        <v>25</v>
      </c>
      <c r="B65" s="135" t="str">
        <f>'将来負担比率（分子）の構造'!I$42</f>
        <v>-</v>
      </c>
      <c r="C65" s="135"/>
      <c r="D65" s="135"/>
      <c r="E65" s="135">
        <f>'将来負担比率（分子）の構造'!J$42</f>
        <v>185</v>
      </c>
      <c r="F65" s="135"/>
      <c r="G65" s="135"/>
      <c r="H65" s="135">
        <f>'将来負担比率（分子）の構造'!K$42</f>
        <v>165</v>
      </c>
      <c r="I65" s="135"/>
      <c r="J65" s="135"/>
      <c r="K65" s="135">
        <f>'将来負担比率（分子）の構造'!L$42</f>
        <v>145</v>
      </c>
      <c r="L65" s="135"/>
      <c r="M65" s="135"/>
      <c r="N65" s="135">
        <f>'将来負担比率（分子）の構造'!M$42</f>
        <v>125</v>
      </c>
      <c r="O65" s="135"/>
      <c r="P65" s="135"/>
    </row>
    <row r="66" spans="1:16">
      <c r="A66" s="135" t="s">
        <v>24</v>
      </c>
      <c r="B66" s="135">
        <f>'将来負担比率（分子）の構造'!I$41</f>
        <v>9222</v>
      </c>
      <c r="C66" s="135"/>
      <c r="D66" s="135"/>
      <c r="E66" s="135">
        <f>'将来負担比率（分子）の構造'!J$41</f>
        <v>9486</v>
      </c>
      <c r="F66" s="135"/>
      <c r="G66" s="135"/>
      <c r="H66" s="135">
        <f>'将来負担比率（分子）の構造'!K$41</f>
        <v>9770</v>
      </c>
      <c r="I66" s="135"/>
      <c r="J66" s="135"/>
      <c r="K66" s="135">
        <f>'将来負担比率（分子）の構造'!L$41</f>
        <v>9775</v>
      </c>
      <c r="L66" s="135"/>
      <c r="M66" s="135"/>
      <c r="N66" s="135">
        <f>'将来負担比率（分子）の構造'!M$41</f>
        <v>10149</v>
      </c>
      <c r="O66" s="135"/>
      <c r="P66" s="135"/>
    </row>
    <row r="67" spans="1:16">
      <c r="A67" s="135" t="s">
        <v>62</v>
      </c>
      <c r="B67" s="135" t="e">
        <f>NA()</f>
        <v>#N/A</v>
      </c>
      <c r="C67" s="135">
        <f>IF(ISNUMBER('将来負担比率（分子）の構造'!I$52), IF('将来負担比率（分子）の構造'!I$52 &lt; 0, 0, '将来負担比率（分子）の構造'!I$52), NA())</f>
        <v>3280</v>
      </c>
      <c r="D67" s="135" t="e">
        <f>NA()</f>
        <v>#N/A</v>
      </c>
      <c r="E67" s="135" t="e">
        <f>NA()</f>
        <v>#N/A</v>
      </c>
      <c r="F67" s="135">
        <f>IF(ISNUMBER('将来負担比率（分子）の構造'!J$52), IF('将来負担比率（分子）の構造'!J$52 &lt; 0, 0, '将来負担比率（分子）の構造'!J$52), NA())</f>
        <v>3209</v>
      </c>
      <c r="G67" s="135" t="e">
        <f>NA()</f>
        <v>#N/A</v>
      </c>
      <c r="H67" s="135" t="e">
        <f>NA()</f>
        <v>#N/A</v>
      </c>
      <c r="I67" s="135">
        <f>IF(ISNUMBER('将来負担比率（分子）の構造'!K$52), IF('将来負担比率（分子）の構造'!K$52 &lt; 0, 0, '将来負担比率（分子）の構造'!K$52), NA())</f>
        <v>3437</v>
      </c>
      <c r="J67" s="135" t="e">
        <f>NA()</f>
        <v>#N/A</v>
      </c>
      <c r="K67" s="135" t="e">
        <f>NA()</f>
        <v>#N/A</v>
      </c>
      <c r="L67" s="135">
        <f>IF(ISNUMBER('将来負担比率（分子）の構造'!L$52), IF('将来負担比率（分子）の構造'!L$52 &lt; 0, 0, '将来負担比率（分子）の構造'!L$52), NA())</f>
        <v>3355</v>
      </c>
      <c r="M67" s="135" t="e">
        <f>NA()</f>
        <v>#N/A</v>
      </c>
      <c r="N67" s="135" t="e">
        <f>NA()</f>
        <v>#N/A</v>
      </c>
      <c r="O67" s="135">
        <f>IF(ISNUMBER('将来負担比率（分子）の構造'!M$52), IF('将来負担比率（分子）の構造'!M$52 &lt; 0, 0, '将来負担比率（分子）の構造'!M$52), NA())</f>
        <v>3258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2017-02-28T05:26:20Z</cp:lastPrinted>
  <dcterms:created xsi:type="dcterms:W3CDTF">2017-02-15T23:17:55Z</dcterms:created>
  <dcterms:modified xsi:type="dcterms:W3CDTF">2017-05-23T02:21:32Z</dcterms:modified>
  <cp:category/>
</cp:coreProperties>
</file>