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1普通会計\R1財政状況資料集\04市町村回答\10月末公表分（2回目）\★1回目公表資料\HP掲載用（県HP10.26公表済）\"/>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<sst xmlns="http://schemas.openxmlformats.org/spreadsheetml/2006/main" count="1093" uniqueCount="610">
  <si>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</si>
  <si>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</si>
  <si>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</si>
  <si>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</si>
  <si>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</si>
  <si>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</si>
  <si>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</si>
  <si>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</si>
  <si>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</si>
  <si>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</si>
  <si>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</si>
  <si>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</si>
  <si>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</si>
  <si>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</si>
  <si>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</si>
  <si>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</si>
  <si>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</si>
  <si>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</si>
  <si>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</si>
  <si>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</si>
  <si>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</si>
  <si>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</si>
  <si>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</si>
  <si>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</si>
  <si>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</si>
  <si>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</si>
  <si>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</si>
  <si>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</si>
  <si>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</si>
  <si>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</si>
  <si>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</si>
  <si>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</si>
  <si>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</si>
  <si>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</si>
  <si>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</si>
  <si>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</si>
  <si>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</si>
  <si>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</si>
  <si>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</si>
  <si>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</si>
  <si>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</si>
  <si>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</si>
  <si>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</si>
  <si>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</si>
  <si>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</si>
  <si>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</si>
  <si>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</si>
  <si>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</si>
  <si>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</si>
  <si>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</si>
  <si>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</si>
  <si>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</si>
  <si>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</si>
  <si>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</si>
  <si>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</si>
  <si>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</si>
  <si>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</si>
  <si>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</si>
  <si>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</si>
  <si>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</si>
  <si>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</si>
  <si>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</si>
  <si>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</si>
  <si>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</si>
  <si>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</si>
  <si>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</si>
  <si>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</si>
  <si>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</si>
  <si>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</si>
  <si>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</si>
  <si>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</si>
  <si>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</si>
  <si>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</si>
  <si>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</si>
  <si>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</si>
  <si>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</si>
  <si>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</si>
  <si>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</si>
  <si>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</si>
  <si>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</si>
  <si>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</si>
  <si>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</si>
  <si>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</si>
  <si>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</si>
  <si>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</si>
  <si>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</si>
  <si>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</si>
  <si>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</si>
  <si>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</si>
  <si>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</si>
  <si>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</si>
  <si>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</si>
  <si>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</si>
  <si>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</si>
  <si>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</si>
  <si>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</si>
  <si>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</si>
  <si>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</si>
  <si>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津久見市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</si>
  <si>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</si>
  <si>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</si>
  <si>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</si>
  <si>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</si>
  <si>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</si>
  <si>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</si>
  <si>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</si>
  <si>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</si>
  <si>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</si>
  <si>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</si>
  <si>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</si>
  <si>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</si>
  <si>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</si>
  <si>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</si>
  <si>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</si>
  <si>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</si>
  <si>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</si>
  <si>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</si>
  <si>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</si>
  <si>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</si>
  <si>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</si>
  <si>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</si>
  <si>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</si>
  <si>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</si>
  <si>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</si>
  <si>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</si>
  <si>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</si>
  <si>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</si>
  <si>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</si>
  <si>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</si>
  <si>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</si>
  <si>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</si>
  <si>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</si>
  <si>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</si>
  <si>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</si>
  <si>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</si>
  <si>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</si>
  <si>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</si>
  <si>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</si>
  <si>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</si>
  <si>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</si>
  <si>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</si>
  <si>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</si>
  <si>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</si>
  <si>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</si>
  <si>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</si>
  <si>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</si>
  <si>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</si>
  <si>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</si>
  <si>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</si>
  <si>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</si>
  <si>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</si>
  <si>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</si>
  <si>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</si>
  <si>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</si>
  <si>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</si>
  <si>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</si>
  <si>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</si>
  <si>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</si>
  <si>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</si>
  <si>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</si>
  <si>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</si>
  <si>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</si>
  <si>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</si>
  <si>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</si>
  <si>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</si>
  <si>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</si>
  <si>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</si>
  <si>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</si>
  <si>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</si>
  <si>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</si>
  <si>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</si>
  <si>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</si>
  <si>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</si>
  <si>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</si>
  <si>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</si>
  <si>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</si>
  <si>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</si>
  <si>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</si>
  <si>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</si>
  <si>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</si>
  <si>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</si>
  <si>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</si>
  <si>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</si>
  <si>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</si>
  <si>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</si>
  <si>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</si>
  <si>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</si>
  <si>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</si>
  <si>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</si>
  <si>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</si>
  <si>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</si>
  <si>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</si>
  <si>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</si>
  <si>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</si>
  <si>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</si>
  <si>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</si>
  <si>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</si>
  <si>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</si>
  <si>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</si>
  <si>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</si>
  <si>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</si>
  <si>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</si>
  <si>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</si>
  <si>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</si>
  <si>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</si>
  <si>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</si>
  <si>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</si>
  <si>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</si>
  <si>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</si>
  <si>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</si>
  <si>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</si>
  <si>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</si>
  <si>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</si>
  <si>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</si>
  <si>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</si>
  <si>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</si>
  <si>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大分県津久見市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</si>
  <si>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</si>
  <si>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</si>
  <si>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</si>
  <si>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</si>
  <si>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</si>
  <si>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</si>
  <si>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</si>
  <si>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</si>
  <si>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</si>
  <si>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</si>
  <si>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</si>
  <si>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</si>
  <si>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</si>
  <si>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</si>
  <si>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</si>
  <si>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</si>
  <si>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</si>
  <si>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</si>
  <si>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</si>
  <si>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</si>
  <si>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</si>
  <si>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</si>
  <si>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</si>
  <si>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</si>
  <si>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</si>
  <si>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</si>
  <si>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</si>
  <si>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</si>
  <si>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</si>
  <si>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</si>
  <si>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</si>
  <si>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</si>
  <si>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</si>
  <si>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</si>
  <si>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</si>
  <si>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</si>
  <si>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</si>
  <si>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</si>
  <si>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</si>
  <si>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</si>
  <si>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</si>
  <si>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</si>
  <si>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</si>
  <si>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</si>
  <si>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</si>
  <si>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</si>
  <si>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</si>
  <si>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</si>
  <si>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</si>
  <si>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</si>
  <si>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</si>
  <si>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</si>
  <si>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</si>
  <si>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</si>
  <si>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</si>
  <si>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</si>
  <si>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</si>
  <si>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</si>
  <si>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</si>
  <si>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</si>
  <si>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</si>
  <si>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</si>
  <si>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</si>
  <si>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</si>
  <si>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</si>
  <si>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</si>
  <si>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</si>
  <si>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</si>
  <si>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</si>
  <si>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</si>
  <si>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</si>
  <si>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</si>
  <si>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</si>
  <si>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</si>
  <si>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</si>
  <si>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</si>
  <si>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</si>
  <si>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</si>
  <si>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</si>
  <si>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</si>
  <si>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</si>
  <si>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</si>
  <si>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</si>
  <si>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</si>
  <si>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</si>
  <si>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</si>
  <si>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</si>
  <si>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</si>
  <si>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</si>
  <si>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</si>
  <si>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</si>
  <si>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</si>
  <si>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</si>
  <si>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</si>
  <si>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</si>
  <si>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</si>
  <si>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</si>
  <si>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</si>
  <si>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</si>
  <si>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</si>
  <si>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</si>
  <si>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</si>
  <si>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</si>
  <si>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</si>
  <si>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</si>
  <si>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</si>
  <si>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</si>
  <si>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</si>
  <si>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</si>
  <si>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</si>
  <si>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</si>
  <si>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</si>
  <si>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</si>
  <si>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</si>
  <si>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</si>
  <si>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</si>
  <si>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</si>
  <si>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</si>
  <si>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</si>
  <si>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</si>
  <si>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</si>
  <si>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</si>
  <si>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</si>
  <si>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</si>
  <si>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</si>
  <si>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</si>
  <si>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</si>
  <si>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</si>
  <si>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</si>
  <si>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</si>
  <si>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</si>
  <si>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</si>
  <si>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</si>
  <si>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</si>
  <si>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</si>
  <si>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</si>
  <si>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</si>
  <si>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</si>
  <si>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</si>
  <si>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</si>
  <si>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</si>
  <si>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</si>
  <si>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</si>
  <si>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</si>
  <si>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</si>
  <si>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</si>
  <si>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</si>
  <si>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</si>
  <si>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</si>
  <si>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</si>
  <si>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</si>
  <si>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</si>
  <si>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大分県津久見市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</si>
  <si>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</si>
  <si>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</si>
  <si>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</si>
  <si>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</si>
  <si>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</si>
  <si>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</si>
  <si>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</si>
  <si>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</si>
  <si>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</si>
  <si>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</si>
  <si>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</si>
  <si>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</si>
  <si>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</si>
  <si>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</si>
  <si>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</si>
  <si>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</si>
  <si>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</si>
  <si>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</si>
  <si>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</si>
  <si>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</si>
  <si>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奨学資金事業特別会計</t>
    <phoneticPr fontId="5"/>
  </si>
  <si>
    <t>津久見都市計画土地区画整理事業特別会計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</si>
  <si>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</si>
  <si>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</si>
  <si>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</si>
  <si>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</si>
  <si>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</si>
  <si>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</si>
  <si>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</si>
  <si>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</si>
  <si>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</si>
  <si>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</si>
  <si>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</si>
  <si>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</si>
  <si>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</si>
  <si>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</si>
  <si>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</si>
  <si>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</si>
  <si>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津久見市水道事業会計</t>
    <phoneticPr fontId="5"/>
  </si>
  <si>
    <t>法適用企業</t>
    <phoneticPr fontId="5"/>
  </si>
  <si>
    <t>簡易水道布設事業特別会計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</si>
  <si>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</si>
  <si>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</si>
  <si>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</si>
  <si>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</si>
  <si>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</si>
  <si>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</si>
  <si>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</si>
  <si>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</si>
  <si>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</si>
  <si>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</si>
  <si>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</si>
  <si>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</si>
  <si>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</si>
  <si>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</si>
  <si>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</si>
  <si>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</si>
  <si>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</si>
  <si>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</si>
  <si>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</si>
  <si>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</si>
  <si>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</si>
  <si>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</si>
  <si>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</si>
  <si>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</si>
  <si>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</si>
  <si>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</si>
  <si>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</si>
  <si>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</si>
  <si>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</si>
  <si>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</si>
  <si>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</si>
  <si>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</si>
  <si>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</si>
  <si>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</si>
  <si>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</si>
  <si>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</si>
  <si>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</si>
  <si>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</si>
  <si>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</si>
  <si>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</si>
  <si>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</si>
  <si>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</si>
  <si>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</si>
  <si>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</si>
  <si>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</si>
  <si>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</si>
  <si>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</si>
  <si>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</si>
  <si>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</si>
  <si>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</si>
  <si>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</si>
  <si>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</si>
  <si>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</si>
  <si>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</si>
  <si>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</si>
  <si>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</si>
  <si>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</si>
  <si>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</si>
  <si>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</si>
  <si>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</si>
  <si>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</si>
  <si>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</si>
  <si>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簡易水道布設事業特別会計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</si>
  <si>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</si>
  <si>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津久見市水道事業会計</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</si>
  <si>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</si>
  <si>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</si>
  <si>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</si>
  <si>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</si>
  <si>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</si>
  <si>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</si>
  <si>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</si>
  <si>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</si>
  <si>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</si>
  <si>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</si>
  <si>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</si>
  <si>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</si>
  <si>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</si>
  <si>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</si>
  <si>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</si>
  <si>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</si>
  <si>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</si>
  <si>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</si>
  <si>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</si>
  <si>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</si>
  <si>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</si>
  <si>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</si>
  <si>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</si>
  <si>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</si>
  <si>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</si>
  <si>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</si>
  <si>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</si>
  <si>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</si>
  <si>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</si>
  <si>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</si>
  <si>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</si>
  <si>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</si>
  <si>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</si>
  <si>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</si>
  <si>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</si>
  <si>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</si>
  <si>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</si>
  <si>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</si>
  <si>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</si>
  <si>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</si>
  <si>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</si>
  <si>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</si>
  <si>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</si>
  <si>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</si>
  <si>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</si>
  <si>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</si>
  <si>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</si>
  <si>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</si>
  <si>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</si>
  <si>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</si>
  <si>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</si>
  <si>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</si>
  <si>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</si>
  <si>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</si>
  <si>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</si>
  <si>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</si>
  <si>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</si>
  <si>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</si>
  <si>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</si>
  <si>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</si>
  <si>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</si>
  <si>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</si>
  <si>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</si>
  <si>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</si>
  <si>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</si>
  <si>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</si>
  <si>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</si>
  <si>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</si>
  <si>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</si>
  <si>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</si>
  <si>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</si>
  <si>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</si>
  <si>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</si>
  <si>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</si>
  <si>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</si>
  <si>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</si>
  <si>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</si>
  <si>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</si>
  <si>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</si>
  <si>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</si>
  <si>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</si>
  <si>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</si>
  <si>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</si>
  <si>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</si>
  <si>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</si>
  <si>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</si>
  <si>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</si>
  <si>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</si>
  <si>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</si>
  <si>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0.75</t>
  </si>
  <si>
    <t>▲ 2.27</t>
  </si>
  <si>
    <t>▲ 13.11</t>
  </si>
  <si>
    <t>▲ 1.94</t>
  </si>
  <si>
    <t>津久見市水道事業会計</t>
  </si>
  <si>
    <t>一般会計</t>
  </si>
  <si>
    <t>国民健康保険事業特別会計</t>
  </si>
  <si>
    <t>介護保険事業特別会計</t>
  </si>
  <si>
    <t>公共下水道事業特別会計</t>
  </si>
  <si>
    <t>後期高齢者医療特別会計</t>
  </si>
  <si>
    <t>簡易水道布設事業特別会計</t>
  </si>
  <si>
    <t>津久見都市計画土地区画整理事業特別会計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</si>
  <si>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</si>
  <si>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</si>
  <si>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</si>
  <si>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</si>
  <si>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</si>
  <si>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</si>
  <si>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</si>
  <si>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</si>
  <si>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公共施設等整備基金</t>
    <rPh sb="0" eb="2">
      <t>コウキョウ</t>
    </rPh>
    <rPh sb="2" eb="5">
      <t>シセツナド</t>
    </rPh>
    <rPh sb="5" eb="7">
      <t>セイビ</t>
    </rPh>
    <rPh sb="7" eb="9">
      <t>キキン</t>
    </rPh>
    <phoneticPr fontId="11"/>
  </si>
  <si>
    <t>庁舎管理建設推進基金</t>
    <rPh sb="0" eb="2">
      <t>チョウシャ</t>
    </rPh>
    <rPh sb="2" eb="4">
      <t>カンリ</t>
    </rPh>
    <rPh sb="4" eb="6">
      <t>ケンセツ</t>
    </rPh>
    <rPh sb="6" eb="8">
      <t>スイシン</t>
    </rPh>
    <rPh sb="8" eb="10">
      <t>キキン</t>
    </rPh>
    <phoneticPr fontId="11"/>
  </si>
  <si>
    <t>福祉対策基金</t>
    <rPh sb="0" eb="2">
      <t>フクシ</t>
    </rPh>
    <rPh sb="2" eb="4">
      <t>タイサク</t>
    </rPh>
    <rPh sb="4" eb="6">
      <t>キキン</t>
    </rPh>
    <phoneticPr fontId="11"/>
  </si>
  <si>
    <t>退職手当準備基金</t>
    <rPh sb="0" eb="2">
      <t>タイショク</t>
    </rPh>
    <rPh sb="2" eb="4">
      <t>テアテ</t>
    </rPh>
    <rPh sb="4" eb="6">
      <t>ジュンビ</t>
    </rPh>
    <rPh sb="6" eb="8">
      <t>キキン</t>
    </rPh>
    <phoneticPr fontId="11"/>
  </si>
  <si>
    <t>ふるさと創生事業基金</t>
    <rPh sb="4" eb="6">
      <t>ソウセイ</t>
    </rPh>
    <rPh sb="6" eb="8">
      <t>ジギョウ</t>
    </rPh>
    <rPh sb="8" eb="10">
      <t>キキン</t>
    </rPh>
    <phoneticPr fontId="11"/>
  </si>
  <si>
    <t>津久見市土地開発公社</t>
    <rPh sb="0" eb="3">
      <t>ツクミ</t>
    </rPh>
    <rPh sb="3" eb="4">
      <t>シ</t>
    </rPh>
    <rPh sb="4" eb="6">
      <t>トチ</t>
    </rPh>
    <rPh sb="6" eb="8">
      <t>カイハツ</t>
    </rPh>
    <rPh sb="8" eb="10">
      <t>コウシャ</t>
    </rPh>
    <phoneticPr fontId="2"/>
  </si>
  <si>
    <t>大分県市町村会館管理組合</t>
    <rPh sb="0" eb="3">
      <t>オオイタケン</t>
    </rPh>
    <rPh sb="3" eb="6">
      <t>シチョウソン</t>
    </rPh>
    <rPh sb="6" eb="8">
      <t>カイカン</t>
    </rPh>
    <rPh sb="8" eb="10">
      <t>カンリ</t>
    </rPh>
    <rPh sb="10" eb="12">
      <t>クミアイ</t>
    </rPh>
    <phoneticPr fontId="2"/>
  </si>
  <si>
    <t>臼津広域連合</t>
    <rPh sb="0" eb="2">
      <t>キュウシン</t>
    </rPh>
    <rPh sb="2" eb="4">
      <t>コウイキ</t>
    </rPh>
    <rPh sb="4" eb="6">
      <t>レンゴウ</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</si>
  <si>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</si>
  <si>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</si>
  <si>
    <t>-</t>
    <phoneticPr fontId="2"/>
  </si>
  <si>
    <t>基金から75百万円繰入</t>
    <phoneticPr fontId="2"/>
  </si>
  <si>
    <t>基金からの繰り入れなし</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</si>
  <si>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</si>
  <si>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</si>
  <si>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</si>
  <si>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２９年度に将来負担比率が高くなっているのは、災害関連事業により財政調整基金を取り崩して補正予算を編成したため、充当可能財源が大きく減少したことが要因である。有形固定資産減価償却率については、老朽化した施設が多いため、年々上昇傾向にある。今後も、将来負担額と施設改修の優先順位を考慮しながら、着実に施設改修に取り組んでいく。</t>
    <rPh sb="6" eb="7">
      <t>ド</t>
    </rPh>
    <rPh sb="15" eb="16">
      <t>タカ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</si>
  <si>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</si>
  <si>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</si>
  <si>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</si>
  <si>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</si>
  <si>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</si>
  <si>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</si>
  <si>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近年横ばいであるが、類似団体内平均値と比較して若干高い水準となっている。将来負担比率については、類似団体内平均値と比較すると低い水準となっているが、平成２９年度は財政調整基金を多く取り崩したため、大きく上昇している。今後、庁舎建設事業等の大型事業を予定しており、公債費の増加や基金の取り崩しが見込まれるため、更なる公債費の適正化に取り組んでいく。</t>
    <rPh sb="88" eb="89">
      <t>ド</t>
    </rPh>
    <rPh sb="147" eb="149">
      <t>キキン</t>
    </rPh>
    <rPh sb="150" eb="151">
      <t>ト</t>
    </rPh>
    <rPh sb="152" eb="153">
      <t>クズ</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</si>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</sst>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65876</c:v>
                </c:pt>
                <c:pt idx="2">
                  <c:v>68468</c:v>
                </c:pt>
                <c:pt idx="3">
                  <c:v>69729</c:v>
                </c:pt>
                <c:pt idx="4">
                  <c:v>74581</c:v>
                </c:pt>
              </c:numCache>
            </c:numRef>
          </c:val>
          <c:smooth val="0"/>
          <c:extLst>
            <c:ext xmlns:c16="http://schemas.microsoft.com/office/drawing/2014/chart" uri="{C3380CC4-5D6E-409C-BE32-E72D297353CC}">
              <c16:uniqueId val="{00000000-EB6C-4746-A9C9-B0B7C77228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146039</c:v>
                </c:pt>
                <c:pt idx="1">
                  <c:v>73001</c:v>
                </c:pt>
                <c:pt idx="2">
                  <c:v>45496</c:v>
                </c:pt>
                <c:pt idx="3">
                  <c:v>44658</c:v>
                </c:pt>
                <c:pt idx="4">
                  <c:v>46757</c:v>
                </c:pt>
              </c:numCache>
            </c:numRef>
          </c:val>
          <c:smooth val="0"/>
          <c:extLst>
            <c:ext xmlns:c16="http://schemas.microsoft.com/office/drawing/2014/chart" uri="{C3380CC4-5D6E-409C-BE32-E72D297353CC}">
              <c16:uniqueId val="{00000001-EB6C-4746-A9C9-B0B7C77228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4.37</c:v>
                </c:pt>
                <c:pt idx="1">
                  <c:v>6.01</c:v>
                </c:pt>
                <c:pt idx="2">
                  <c:v>5.58</c:v>
                </c:pt>
                <c:pt idx="3">
                  <c:v>4.74</c:v>
                </c:pt>
                <c:pt idx="4">
                  <c:v>4.5199999999999996</c:v>
                </c:pt>
              </c:numCache>
            </c:numRef>
          </c:val>
          <c:extLst>
            <c:ext xmlns:c16="http://schemas.microsoft.com/office/drawing/2014/chart" uri="{C3380CC4-5D6E-409C-BE32-E72D297353CC}">
              <c16:uniqueId val="{00000000-2609-4E3C-80D0-957A70CB59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32.15</c:v>
                </c:pt>
                <c:pt idx="1">
                  <c:v>29.75</c:v>
                </c:pt>
                <c:pt idx="2">
                  <c:v>17.39</c:v>
                </c:pt>
                <c:pt idx="3">
                  <c:v>18.97</c:v>
                </c:pt>
                <c:pt idx="4">
                  <c:v>17.079999999999998</c:v>
                </c:pt>
              </c:numCache>
            </c:numRef>
          </c:val>
          <c:extLst>
            <c:ext xmlns:c16="http://schemas.microsoft.com/office/drawing/2014/chart" uri="{C3380CC4-5D6E-409C-BE32-E72D297353CC}">
              <c16:uniqueId val="{00000001-2609-4E3C-80D0-957A70CB59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-0.75</c:v>
                </c:pt>
                <c:pt idx="1">
                  <c:v>-2.27</c:v>
                </c:pt>
                <c:pt idx="2">
                  <c:v>-13.11</c:v>
                </c:pt>
                <c:pt idx="3">
                  <c:v>0.59</c:v>
                </c:pt>
                <c:pt idx="4">
                  <c:v>-1.94</c:v>
                </c:pt>
              </c:numCache>
            </c:numRef>
          </c:val>
          <c:smooth val="0"/>
          <c:extLst>
            <c:ext xmlns:c16="http://schemas.microsoft.com/office/drawing/2014/chart" uri="{C3380CC4-5D6E-409C-BE32-E72D297353CC}">
              <c16:uniqueId val="{00000002-2609-4E3C-80D0-957A70CB59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0-50C8-4E7D-A619-61F78807F9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C8-4E7D-A619-61F78807F91E}"/>
            </c:ext>
          </c:extLst>
        </c:ser>
        <c:ser>
          <c:idx val="2"/>
          <c:order val="2"/>
          <c:tx>
            <c:strRef>
              <c:f>データシート!$A$29</c:f>
              <c:strCache>
                <c:ptCount val="1"/>
                <c:pt idx="0">
                  <c:v>津久見都市計画土地区画整理事業特別会計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0C8-4E7D-A619-61F78807F91E}"/>
            </c:ext>
          </c:extLst>
        </c:ser>
        <c:ser>
          <c:idx val="3"/>
          <c:order val="3"/>
          <c:tx>
            <c:strRef>
              <c:f>データシート!$A$30</c:f>
              <c:strCache>
                <c:ptCount val="1"/>
                <c:pt idx="0">
                  <c:v>簡易水道布設事業特別会計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0C8-4E7D-A619-61F78807F91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50C8-4E7D-A619-61F78807F91E}"/>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5-50C8-4E7D-A619-61F78807F91E}"/>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0.69</c:v>
                </c:pt>
                <c:pt idx="2">
                  <c:v>#N/A</c:v>
                </c:pt>
                <c:pt idx="3">
                  <c:v>1.41</c:v>
                </c:pt>
                <c:pt idx="4">
                  <c:v>#N/A</c:v>
                </c:pt>
                <c:pt idx="5">
                  <c:v>0.76</c:v>
                </c:pt>
                <c:pt idx="6">
                  <c:v>#N/A</c:v>
                </c:pt>
                <c:pt idx="7">
                  <c:v>0.3</c:v>
                </c:pt>
                <c:pt idx="8">
                  <c:v>#N/A</c:v>
                </c:pt>
                <c:pt idx="9">
                  <c:v>0.79</c:v>
                </c:pt>
              </c:numCache>
            </c:numRef>
          </c:val>
          <c:extLst>
            <c:ext xmlns:c16="http://schemas.microsoft.com/office/drawing/2014/chart" uri="{C3380CC4-5D6E-409C-BE32-E72D297353CC}">
              <c16:uniqueId val="{00000006-50C8-4E7D-A619-61F78807F91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1.71</c:v>
                </c:pt>
                <c:pt idx="2">
                  <c:v>#N/A</c:v>
                </c:pt>
                <c:pt idx="3">
                  <c:v>3.2</c:v>
                </c:pt>
                <c:pt idx="4">
                  <c:v>#N/A</c:v>
                </c:pt>
                <c:pt idx="5">
                  <c:v>2.14</c:v>
                </c:pt>
                <c:pt idx="6">
                  <c:v>#N/A</c:v>
                </c:pt>
                <c:pt idx="7">
                  <c:v>1.43</c:v>
                </c:pt>
                <c:pt idx="8">
                  <c:v>#N/A</c:v>
                </c:pt>
                <c:pt idx="9">
                  <c:v>0.82</c:v>
                </c:pt>
              </c:numCache>
            </c:numRef>
          </c:val>
          <c:extLst>
            <c:ext xmlns:c16="http://schemas.microsoft.com/office/drawing/2014/chart" uri="{C3380CC4-5D6E-409C-BE32-E72D297353CC}">
              <c16:uniqueId val="{00000007-50C8-4E7D-A619-61F78807F91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4.3600000000000003</c:v>
                </c:pt>
                <c:pt idx="2">
                  <c:v>#N/A</c:v>
                </c:pt>
                <c:pt idx="3">
                  <c:v>5.98</c:v>
                </c:pt>
                <c:pt idx="4">
                  <c:v>#N/A</c:v>
                </c:pt>
                <c:pt idx="5">
                  <c:v>5.56</c:v>
                </c:pt>
                <c:pt idx="6">
                  <c:v>#N/A</c:v>
                </c:pt>
                <c:pt idx="7">
                  <c:v>4.7300000000000004</c:v>
                </c:pt>
                <c:pt idx="8">
                  <c:v>#N/A</c:v>
                </c:pt>
                <c:pt idx="9">
                  <c:v>4.51</c:v>
                </c:pt>
              </c:numCache>
            </c:numRef>
          </c:val>
          <c:extLst>
            <c:ext xmlns:c16="http://schemas.microsoft.com/office/drawing/2014/chart" uri="{C3380CC4-5D6E-409C-BE32-E72D297353CC}">
              <c16:uniqueId val="{00000008-50C8-4E7D-A619-61F78807F91E}"/>
            </c:ext>
          </c:extLst>
        </c:ser>
        <c:ser>
          <c:idx val="9"/>
          <c:order val="9"/>
          <c:tx>
            <c:strRef>
              <c:f>データシート!$A$36</c:f>
              <c:strCache>
                <c:ptCount val="1"/>
                <c:pt idx="0">
                  <c:v>津久見市水道事業会計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12.06</c:v>
                </c:pt>
                <c:pt idx="2">
                  <c:v>#N/A</c:v>
                </c:pt>
                <c:pt idx="3">
                  <c:v>13.54</c:v>
                </c:pt>
                <c:pt idx="4">
                  <c:v>#N/A</c:v>
                </c:pt>
                <c:pt idx="5">
                  <c:v>14.72</c:v>
                </c:pt>
                <c:pt idx="6">
                  <c:v>#N/A</c:v>
                </c:pt>
                <c:pt idx="7">
                  <c:v>15.65</c:v>
                </c:pt>
                <c:pt idx="8">
                  <c:v>#N/A</c:v>
                </c:pt>
                <c:pt idx="9">
                  <c:v>16.59</c:v>
                </c:pt>
              </c:numCache>
            </c:numRef>
          </c:val>
          <c:extLst>
            <c:ext xmlns:c16="http://schemas.microsoft.com/office/drawing/2014/chart" uri="{C3380CC4-5D6E-409C-BE32-E72D297353CC}">
              <c16:uniqueId val="{00000009-50C8-4E7D-A619-61F78807F91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1007</c:v>
                </c:pt>
                <c:pt idx="5">
                  <c:v>964</c:v>
                </c:pt>
                <c:pt idx="8">
                  <c:v>972</c:v>
                </c:pt>
                <c:pt idx="11">
                  <c:v>974</c:v>
                </c:pt>
                <c:pt idx="14">
                  <c:v>1011</c:v>
                </c:pt>
              </c:numCache>
            </c:numRef>
          </c:val>
          <c:extLst>
            <c:ext xmlns:c16="http://schemas.microsoft.com/office/drawing/2014/chart" uri="{C3380CC4-5D6E-409C-BE32-E72D297353CC}">
              <c16:uniqueId val="{00000000-F634-4791-8D1F-D61E8D66FD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34-4791-8D1F-D61E8D66FD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3</c:v>
                </c:pt>
                <c:pt idx="6">
                  <c:v>2</c:v>
                </c:pt>
                <c:pt idx="9">
                  <c:v>2</c:v>
                </c:pt>
                <c:pt idx="12">
                  <c:v>0</c:v>
                </c:pt>
              </c:numCache>
            </c:numRef>
          </c:val>
          <c:extLst>
            <c:ext xmlns:c16="http://schemas.microsoft.com/office/drawing/2014/chart" uri="{C3380CC4-5D6E-409C-BE32-E72D297353CC}">
              <c16:uniqueId val="{00000002-F634-4791-8D1F-D61E8D66FD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34-4791-8D1F-D61E8D66FD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342</c:v>
                </c:pt>
                <c:pt idx="3">
                  <c:v>310</c:v>
                </c:pt>
                <c:pt idx="6">
                  <c:v>303</c:v>
                </c:pt>
                <c:pt idx="9">
                  <c:v>300</c:v>
                </c:pt>
                <c:pt idx="12">
                  <c:v>298</c:v>
                </c:pt>
              </c:numCache>
            </c:numRef>
          </c:val>
          <c:extLst>
            <c:ext xmlns:c16="http://schemas.microsoft.com/office/drawing/2014/chart" uri="{C3380CC4-5D6E-409C-BE32-E72D297353CC}">
              <c16:uniqueId val="{00000004-F634-4791-8D1F-D61E8D66FD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34-4791-8D1F-D61E8D66FD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34-4791-8D1F-D61E8D66FD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1259</c:v>
                </c:pt>
                <c:pt idx="3">
                  <c:v>1207</c:v>
                </c:pt>
                <c:pt idx="6">
                  <c:v>1190</c:v>
                </c:pt>
                <c:pt idx="9">
                  <c:v>1248</c:v>
                </c:pt>
                <c:pt idx="12">
                  <c:v>1232</c:v>
                </c:pt>
              </c:numCache>
            </c:numRef>
          </c:val>
          <c:extLst>
            <c:ext xmlns:c16="http://schemas.microsoft.com/office/drawing/2014/chart" uri="{C3380CC4-5D6E-409C-BE32-E72D297353CC}">
              <c16:uniqueId val="{00000007-F634-4791-8D1F-D61E8D66FD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597</c:v>
                </c:pt>
                <c:pt idx="2">
                  <c:v>#N/A</c:v>
                </c:pt>
                <c:pt idx="3">
                  <c:v>#N/A</c:v>
                </c:pt>
                <c:pt idx="4">
                  <c:v>556</c:v>
                </c:pt>
                <c:pt idx="5">
                  <c:v>#N/A</c:v>
                </c:pt>
                <c:pt idx="6">
                  <c:v>#N/A</c:v>
                </c:pt>
                <c:pt idx="7">
                  <c:v>523</c:v>
                </c:pt>
                <c:pt idx="8">
                  <c:v>#N/A</c:v>
                </c:pt>
                <c:pt idx="9">
                  <c:v>#N/A</c:v>
                </c:pt>
                <c:pt idx="10">
                  <c:v>576</c:v>
                </c:pt>
                <c:pt idx="11">
                  <c:v>#N/A</c:v>
                </c:pt>
                <c:pt idx="12">
                  <c:v>#N/A</c:v>
                </c:pt>
                <c:pt idx="13">
                  <c:v>519</c:v>
                </c:pt>
                <c:pt idx="14">
                  <c:v>#N/A</c:v>
                </c:pt>
              </c:numCache>
            </c:numRef>
          </c:val>
          <c:smooth val="0"/>
          <c:extLst>
            <c:ext xmlns:c16="http://schemas.microsoft.com/office/drawing/2014/chart" uri="{C3380CC4-5D6E-409C-BE32-E72D297353CC}">
              <c16:uniqueId val="{00000008-F634-4791-8D1F-D61E8D66FD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10639</c:v>
                </c:pt>
                <c:pt idx="5">
                  <c:v>10591</c:v>
                </c:pt>
                <c:pt idx="8">
                  <c:v>10430</c:v>
                </c:pt>
                <c:pt idx="11">
                  <c:v>10524</c:v>
                </c:pt>
                <c:pt idx="14">
                  <c:v>10497</c:v>
                </c:pt>
              </c:numCache>
            </c:numRef>
          </c:val>
          <c:extLst>
            <c:ext xmlns:c16="http://schemas.microsoft.com/office/drawing/2014/chart" uri="{C3380CC4-5D6E-409C-BE32-E72D297353CC}">
              <c16:uniqueId val="{00000000-57E5-416A-8AAF-EBD0096A1F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646</c:v>
                </c:pt>
                <c:pt idx="5">
                  <c:v>632</c:v>
                </c:pt>
                <c:pt idx="8">
                  <c:v>532</c:v>
                </c:pt>
                <c:pt idx="11">
                  <c:v>533</c:v>
                </c:pt>
                <c:pt idx="14">
                  <c:v>479</c:v>
                </c:pt>
              </c:numCache>
            </c:numRef>
          </c:val>
          <c:extLst>
            <c:ext xmlns:c16="http://schemas.microsoft.com/office/drawing/2014/chart" uri="{C3380CC4-5D6E-409C-BE32-E72D297353CC}">
              <c16:uniqueId val="{00000001-57E5-416A-8AAF-EBD0096A1F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4313</c:v>
                </c:pt>
                <c:pt idx="5">
                  <c:v>4326</c:v>
                </c:pt>
                <c:pt idx="8">
                  <c:v>3744</c:v>
                </c:pt>
                <c:pt idx="11">
                  <c:v>3773</c:v>
                </c:pt>
                <c:pt idx="14">
                  <c:v>3703</c:v>
                </c:pt>
              </c:numCache>
            </c:numRef>
          </c:val>
          <c:extLst>
            <c:ext xmlns:c16="http://schemas.microsoft.com/office/drawing/2014/chart" uri="{C3380CC4-5D6E-409C-BE32-E72D297353CC}">
              <c16:uniqueId val="{00000002-57E5-416A-8AAF-EBD0096A1F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E5-416A-8AAF-EBD0096A1F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E5-416A-8AAF-EBD0096A1F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E5-416A-8AAF-EBD0096A1F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2335</c:v>
                </c:pt>
                <c:pt idx="3">
                  <c:v>2364</c:v>
                </c:pt>
                <c:pt idx="6">
                  <c:v>2344</c:v>
                </c:pt>
                <c:pt idx="9">
                  <c:v>2264</c:v>
                </c:pt>
                <c:pt idx="12">
                  <c:v>2293</c:v>
                </c:pt>
              </c:numCache>
            </c:numRef>
          </c:val>
          <c:extLst>
            <c:ext xmlns:c16="http://schemas.microsoft.com/office/drawing/2014/chart" uri="{C3380CC4-5D6E-409C-BE32-E72D297353CC}">
              <c16:uniqueId val="{00000006-57E5-416A-8AAF-EBD0096A1F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7E5-416A-8AAF-EBD0096A1F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3592</c:v>
                </c:pt>
                <c:pt idx="3">
                  <c:v>3335</c:v>
                </c:pt>
                <c:pt idx="6">
                  <c:v>3066</c:v>
                </c:pt>
                <c:pt idx="9">
                  <c:v>2812</c:v>
                </c:pt>
                <c:pt idx="12">
                  <c:v>2715</c:v>
                </c:pt>
              </c:numCache>
            </c:numRef>
          </c:val>
          <c:extLst>
            <c:ext xmlns:c16="http://schemas.microsoft.com/office/drawing/2014/chart" uri="{C3380CC4-5D6E-409C-BE32-E72D297353CC}">
              <c16:uniqueId val="{00000008-57E5-416A-8AAF-EBD0096A1F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c:v>
                </c:pt>
                <c:pt idx="3">
                  <c:v>3</c:v>
                </c:pt>
                <c:pt idx="6">
                  <c:v>2</c:v>
                </c:pt>
                <c:pt idx="9">
                  <c:v>2</c:v>
                </c:pt>
                <c:pt idx="12">
                  <c:v>0</c:v>
                </c:pt>
              </c:numCache>
            </c:numRef>
          </c:val>
          <c:extLst>
            <c:ext xmlns:c16="http://schemas.microsoft.com/office/drawing/2014/chart" uri="{C3380CC4-5D6E-409C-BE32-E72D297353CC}">
              <c16:uniqueId val="{00000009-57E5-416A-8AAF-EBD0096A1F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11806</c:v>
                </c:pt>
                <c:pt idx="3">
                  <c:v>11804</c:v>
                </c:pt>
                <c:pt idx="6">
                  <c:v>11659</c:v>
                </c:pt>
                <c:pt idx="9">
                  <c:v>11574</c:v>
                </c:pt>
                <c:pt idx="12">
                  <c:v>11151</c:v>
                </c:pt>
              </c:numCache>
            </c:numRef>
          </c:val>
          <c:extLst>
            <c:ext xmlns:c16="http://schemas.microsoft.com/office/drawing/2014/chart" uri="{C3380CC4-5D6E-409C-BE32-E72D297353CC}">
              <c16:uniqueId val="{0000000A-57E5-416A-8AAF-EBD0096A1FA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2139</c:v>
                </c:pt>
                <c:pt idx="2">
                  <c:v>#N/A</c:v>
                </c:pt>
                <c:pt idx="3">
                  <c:v>#N/A</c:v>
                </c:pt>
                <c:pt idx="4">
                  <c:v>1956</c:v>
                </c:pt>
                <c:pt idx="5">
                  <c:v>#N/A</c:v>
                </c:pt>
                <c:pt idx="6">
                  <c:v>#N/A</c:v>
                </c:pt>
                <c:pt idx="7">
                  <c:v>2364</c:v>
                </c:pt>
                <c:pt idx="8">
                  <c:v>#N/A</c:v>
                </c:pt>
                <c:pt idx="9">
                  <c:v>#N/A</c:v>
                </c:pt>
                <c:pt idx="10">
                  <c:v>1822</c:v>
                </c:pt>
                <c:pt idx="11">
                  <c:v>#N/A</c:v>
                </c:pt>
                <c:pt idx="12">
                  <c:v>#N/A</c:v>
                </c:pt>
                <c:pt idx="13">
                  <c:v>1479</c:v>
                </c:pt>
                <c:pt idx="14">
                  <c:v>#N/A</c:v>
                </c:pt>
              </c:numCache>
            </c:numRef>
          </c:val>
          <c:smooth val="0"/>
          <c:extLst>
            <c:ext xmlns:c16="http://schemas.microsoft.com/office/drawing/2014/chart" uri="{C3380CC4-5D6E-409C-BE32-E72D297353CC}">
              <c16:uniqueId val="{0000000B-57E5-416A-8AAF-EBD0096A1FA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968</c:v>
                </c:pt>
                <c:pt idx="1">
                  <c:v>1049</c:v>
                </c:pt>
                <c:pt idx="2">
                  <c:v>951</c:v>
                </c:pt>
              </c:numCache>
            </c:numRef>
          </c:val>
          <c:extLst>
            <c:ext xmlns:c16="http://schemas.microsoft.com/office/drawing/2014/chart" uri="{C3380CC4-5D6E-409C-BE32-E72D297353CC}">
              <c16:uniqueId val="{00000000-2FFC-450D-811E-AF1C56F178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387</c:v>
                </c:pt>
                <c:pt idx="1">
                  <c:v>387</c:v>
                </c:pt>
                <c:pt idx="2">
                  <c:v>388</c:v>
                </c:pt>
              </c:numCache>
            </c:numRef>
          </c:val>
          <c:extLst>
            <c:ext xmlns:c16="http://schemas.microsoft.com/office/drawing/2014/chart" uri="{C3380CC4-5D6E-409C-BE32-E72D297353CC}">
              <c16:uniqueId val="{00000001-2FFC-450D-811E-AF1C56F178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1971</c:v>
                </c:pt>
                <c:pt idx="1">
                  <c:v>1859</c:v>
                </c:pt>
                <c:pt idx="2">
                  <c:v>1911</c:v>
                </c:pt>
              </c:numCache>
            </c:numRef>
          </c:val>
          <c:extLst>
            <c:ext xmlns:c16="http://schemas.microsoft.com/office/drawing/2014/chart" uri="{C3380CC4-5D6E-409C-BE32-E72D297353CC}">
              <c16:uniqueId val="{00000002-2FFC-450D-811E-AF1C56F1786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{D381E9E6-C093-4CAA-A55B-CEF7073AE727}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768-4FA8-B462-B8AF60882F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{C48C7A8F-C417-4ADF-9C1C-90B9F3A08D6E}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68-4FA8-B462-B8AF60882F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{9FCEF16C-CB00-4E62-8479-ECCAE2AA0D5A}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68-4FA8-B462-B8AF60882F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{2904EA9F-751E-434D-9C6B-918720973EA2}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68-4FA8-B462-B8AF60882F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{183B54B6-A2CA-4F61-A836-E2EDEA636C32}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68-4FA8-B462-B8AF60882F7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{83E3D8AD-2E4E-4DE9-A629-F9DF62DC4941}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768-4FA8-B462-B8AF60882F79}"/>
                </c:ext>
              </c:extLst>
            </c:dLbl>
            <c:dLbl>
              <c:idx val="16"/>
              <c:layout>
                <c:manualLayout>
                  <c:x val="-4.5797569605124176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{7585691D-2EC9-4408-98A7-ED1F55A23B88}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768-4FA8-B462-B8AF60882F7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{D287B942-B4C6-422C-9F38-61C56F034214}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768-4FA8-B462-B8AF60882F7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{EA608635-ABF4-495D-BB14-0792615150CC}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768-4FA8-B462-B8AF60882F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54.1</c:v>
                </c:pt>
                <c:pt idx="8">
                  <c:v>55.3</c:v>
                </c:pt>
                <c:pt idx="16">
                  <c:v>57.1</c:v>
                </c:pt>
                <c:pt idx="24">
                  <c:v>58.3</c:v>
                </c:pt>
                <c:pt idx="32">
                  <c:v>60</c:v>
                </c:pt>
              </c:numCache>
            </c:numRef>
          </c:xVal>
          <c:yVal>
            <c:numRef>
              <c:f>公会計指標分析・財政指標組合せ分析表!$BP$51:$DC$51</c:f>
              <c:numCache>
                <c:formatCode>#,##0.0;"▲ "#,##0.0</c:formatCode>
                <c:ptCount val="40"/>
                <c:pt idx="0">
                  <c:v>43.5</c:v>
                </c:pt>
                <c:pt idx="8">
                  <c:v>41.4</c:v>
                </c:pt>
                <c:pt idx="16">
                  <c:v>50.7</c:v>
                </c:pt>
                <c:pt idx="24">
                  <c:v>39.4</c:v>
                </c:pt>
                <c:pt idx="32">
                  <c:v>32</c:v>
                </c:pt>
              </c:numCache>
            </c:numRef>
          </c:yVal>
          <c:smooth val="0"/>
          <c:extLst>
            <c:ext xmlns:c16="http://schemas.microsoft.com/office/drawing/2014/chart" uri="{C3380CC4-5D6E-409C-BE32-E72D297353CC}">
              <c16:uniqueId val="{00000009-C768-4FA8-B462-B8AF60882F7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{3BA3C2AA-DC53-48D7-BDC6-65B75A4E6218}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768-4FA8-B462-B8AF60882F7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{5ADC1A1A-D592-4C29-BBB4-6C7EDD7D13E4}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68-4FA8-B462-B8AF60882F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{B2CB4619-7215-4AA3-8E5E-771367750BC1}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68-4FA8-B462-B8AF60882F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{149DE0D4-6800-4363-86C3-E18BE765F807}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68-4FA8-B462-B8AF60882F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{FBCC648D-59FC-4D9A-9FFC-6CD61398D520}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68-4FA8-B462-B8AF60882F79}"/>
                </c:ext>
              </c:extLst>
            </c:dLbl>
            <c:dLbl>
              <c:idx val="8"/>
              <c:layout>
                <c:manualLayout>
                  <c:x val="-1.8492831334020431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{5C6C3EED-C51C-4F7A-ABCF-60692DCEF12F}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768-4FA8-B462-B8AF60882F7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{A7C0F4ED-1E6E-439F-BA66-628FC4D0C6F0}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768-4FA8-B462-B8AF60882F7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{F4447339-85D8-4151-BAD3-138DC32AF0B1}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768-4FA8-B462-B8AF60882F7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{57345F61-D49E-47CA-8BD9-19980C33C7C3}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768-4FA8-B462-B8AF60882F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57.1</c:v>
                </c:pt>
                <c:pt idx="16">
                  <c:v>58.7</c:v>
                </c:pt>
                <c:pt idx="24">
                  <c:v>59.9</c:v>
                </c:pt>
                <c:pt idx="32">
                  <c:v>60.6</c:v>
                </c:pt>
              </c:numCache>
            </c:numRef>
          </c:xVal>
          <c:yVal>
            <c:numRef>
              <c:f>公会計指標分析・財政指標組合せ分析表!$BP$55:$DC$55</c:f>
              <c:numCache>
                <c:formatCode>#,##0.0;"▲ "#,##0.0</c:formatCode>
                <c:ptCount val="40"/>
                <c:pt idx="0">
                  <c:v>58.5</c:v>
                </c:pt>
                <c:pt idx="8">
                  <c:v>52.3</c:v>
                </c:pt>
                <c:pt idx="16">
                  <c:v>55.4</c:v>
                </c:pt>
                <c:pt idx="24">
                  <c:v>52.7</c:v>
                </c:pt>
                <c:pt idx="32">
                  <c:v>49.7</c:v>
                </c:pt>
              </c:numCache>
            </c:numRef>
          </c:yVal>
          <c:smooth val="0"/>
          <c:extLst>
            <c:ext xmlns:c16="http://schemas.microsoft.com/office/drawing/2014/chart" uri="{C3380CC4-5D6E-409C-BE32-E72D297353CC}">
              <c16:uniqueId val="{00000013-C768-4FA8-B462-B8AF60882F79}"/>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{055B5DF1-CDEE-4646-BDC5-25DA9179886D}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6E7-4A01-8D87-2E258EB40D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{B09E6146-F779-4DEA-BDCC-C7391E921D49}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E7-4A01-8D87-2E258EB40D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{85205C71-7BAF-40C1-9A77-82C5078938F4}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E7-4A01-8D87-2E258EB40D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{959BF0D2-521D-4504-8AFC-FA3C689A47E3}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E7-4A01-8D87-2E258EB40D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{923C80F2-8C5E-4CD6-B7AD-5FF42F41F3FE}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E7-4A01-8D87-2E258EB40D5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{D8B97CB4-DBDC-4934-A898-20DEFFBB9946}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6E7-4A01-8D87-2E258EB40D5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{17180993-1119-4FEA-8569-34829B579C98}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6E7-4A01-8D87-2E258EB40D5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{BDBB9102-ECD2-41DD-A5C3-3E06449D19EC}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6E7-4A01-8D87-2E258EB40D5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{1742214D-4004-4C8B-A6FA-C1276C150CAD}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6E7-4A01-8D87-2E258EB40D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11.8</c:v>
                </c:pt>
                <c:pt idx="16">
                  <c:v>11.7</c:v>
                </c:pt>
                <c:pt idx="24">
                  <c:v>11.8</c:v>
                </c:pt>
                <c:pt idx="32">
                  <c:v>11.6</c:v>
                </c:pt>
              </c:numCache>
            </c:numRef>
          </c:xVal>
          <c:yVal>
            <c:numRef>
              <c:f>公会計指標分析・財政指標組合せ分析表!$BP$73:$DC$73</c:f>
              <c:numCache>
                <c:formatCode>#,##0.0;"▲ "#,##0.0</c:formatCode>
                <c:ptCount val="40"/>
                <c:pt idx="0">
                  <c:v>43.5</c:v>
                </c:pt>
                <c:pt idx="8">
                  <c:v>41.4</c:v>
                </c:pt>
                <c:pt idx="16">
                  <c:v>50.7</c:v>
                </c:pt>
                <c:pt idx="24">
                  <c:v>39.4</c:v>
                </c:pt>
                <c:pt idx="32">
                  <c:v>32</c:v>
                </c:pt>
              </c:numCache>
            </c:numRef>
          </c:yVal>
          <c:smooth val="0"/>
          <c:extLst>
            <c:ext xmlns:c16="http://schemas.microsoft.com/office/drawing/2014/chart" uri="{C3380CC4-5D6E-409C-BE32-E72D297353CC}">
              <c16:uniqueId val="{00000009-B6E7-4A01-8D87-2E258EB40D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{EFA10322-7257-4C6A-80D8-3F35075DE6C8}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6E7-4A01-8D87-2E258EB40D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{6E293BD4-6DE3-4C0D-9AD2-8845925A7314}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E7-4A01-8D87-2E258EB40D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{2CB040DD-8634-4EB4-BE90-C2AE77049419}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E7-4A01-8D87-2E258EB40D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{353C5A57-562D-4A73-BC0D-C9EE3B0CEDA6}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E7-4A01-8D87-2E258EB40D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{3CF5AB4F-8669-47FC-A2CC-40A6CC4BD626}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E7-4A01-8D87-2E258EB40D5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{16E53343-B214-4682-A9B1-788C1E21661D}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6E7-4A01-8D87-2E258EB40D5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{54AAC91C-CCAA-4794-A939-86A9E33E04DB}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6E7-4A01-8D87-2E258EB40D5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{D087B9CD-3242-4DE0-A736-C10956E4C89A}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6E7-4A01-8D87-2E258EB40D5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{0247FF31-5976-4108-8F87-234F10E96721}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6E7-4A01-8D87-2E258EB40D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58.5</c:v>
                </c:pt>
                <c:pt idx="8">
                  <c:v>52.3</c:v>
                </c:pt>
                <c:pt idx="16">
                  <c:v>55.4</c:v>
                </c:pt>
                <c:pt idx="24">
                  <c:v>52.7</c:v>
                </c:pt>
                <c:pt idx="32">
                  <c:v>49.7</c:v>
                </c:pt>
              </c:numCache>
            </c:numRef>
          </c:yVal>
          <c:smooth val="0"/>
          <c:extLst>
            <c:ext xmlns:c16="http://schemas.microsoft.com/office/drawing/2014/chart" uri="{C3380CC4-5D6E-409C-BE32-E72D297353CC}">
              <c16:uniqueId val="{00000013-B6E7-4A01-8D87-2E258EB40D53}"/>
            </c:ext>
          </c:extLst>
        </c:ser>
        <c:dLbls>
          <c:showLegendKey val="0"/>
          <c:showVal val="1"/>
          <c:showCatName val="0"/>
          <c:showSerName val="0"/>
          <c:showPercent val="0"/>
          <c:showBubbleSize val="0"/>
        </c:dLbls>
        <c:axId val="84219776"/>
        <c:axId val="84234240"/>
      </c:scatterChart>
      <c:valAx>
        <c:axId val="84219776"/>
        <c:scaling>
          <c:orientation val="minMax"/>
          <c:max val="12.4"/>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実質公債費比率は、ここ数年ほぼ横ばい状態となっている。しかし、今後は平成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年台風</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号災害に伴う災害復旧事業債の償還が始まり、今後新庁舎建設等の大型事業に伴う新規地方債の発行が予定されていることから、実質公債費比率の上昇が懸念される。</a:t>
          </a:r>
        </a:p>
        <a:p>
          <a:r>
            <a:rPr kumimoji="1" lang="ja-JP" altLang="en-US" sz="1400">
              <a:latin typeface="ＭＳ ゴシック" pitchFamily="49" charset="-128"/>
              <a:ea typeface="ＭＳ ゴシック" pitchFamily="49" charset="-128"/>
            </a:rPr>
            <a:t>　そのため、後年度の負担を軽減するべく、これまで以上に公債費の適正化に取り組んでいく必要がある。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満期一括償還方式による借入を行っていないため。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退職手当債や公共事業等債の償還が進み地方債の残高は減少した。また、公営企業債残高も下水道整備事業債の償還により減少した。しかしながら、今後新庁舎建設等の大型事業により、新規地方債の発行が見込まれることから、事業の精査や地方債発行の抑制に努め、更なる健全化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大分県津久見市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災害による災害復旧事業、被災者支援事業等の一般財源不足により、多額の基金を取崩したため、基金残高が大きく減少している。令和元年度は財政調整基金を取り崩すこととなったが、ふるさと創生事業基金を積み立て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災害復旧事業等の財源不足により基金取崩しを行っているが、今後、新庁舎建設等の大型事業を予定しており、また、災害時の財源が著しく不足した場合の調整等で必要となることから、現在の基金は保持していきたいと考え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公共施設等の整備に要する経費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・庁舎管理建設推進基金　　庁舎補修及び増改築並びに建設に要する経費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・福祉対策基金　　　　　　福祉施設の整備促進及び高齢者社会の福祉活動に要する経費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　　ふるさと創生事業に要する経費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・退職手当準備基金　　　　市長、副市長、教育長及び職員の退職手当の支給に要する経費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・ふるさと創生事業基金を積立したために増となっている。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・各目的のため積み立てている基金のため、現状の基金残高を保持していきたいと考えている。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・ふるさと創生事業基金について、ふるさと創生事業に充当し事業実施を推進していきたい。</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号災害による災害復旧事業、被災者支援事業等の一般財源不足の調整により、多額の基金取崩しを行ったため、基金残高が大きく減少している。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令和元年度は台風災害対応経費等の財源不足により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今後、新庁舎建設等の大型事業を予定しており、また、災害等の発災時など緊急時の財源が必要となることから、現状の基金残高は保持していきたいと考えている。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昨年度に比べほぼ同額となっている。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号に伴う災害復旧事業債の償還が始まることや今後予定している大型事業による新規地方債の発行が行われることから、現状の基金残高を保持していきたいと考えている。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17,168
17,129
79.50
10,465,622
10,200,522
251,607
5,569,471
11,151,430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程度であるが、昭和３０年代に建設された市役所本庁舎や建設されてから長い期間が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公営住宅が数多く存在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するため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、上昇傾向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ある。今後は個別施設計画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老朽化対策に取り組んでいく。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1905</xdr:rowOff>
    </xdr:from>
    <xdr:to>
      <xdr:col>7</xdr:col>
      <xdr:colOff>187325</xdr:colOff>
      <xdr:row>30</xdr:row>
      <xdr:rowOff>103505</xdr:rowOff>
    </xdr:to>
    <xdr:sp macro="" textlink="">
      <xdr:nvSpPr>
        <xdr:cNvPr id="77" name="フローチャート: 判断 76"/>
        <xdr:cNvSpPr/>
      </xdr:nvSpPr>
      <xdr:spPr>
        <a:xfrm>
          <a:off x="1714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49439</xdr:rowOff>
    </xdr:from>
    <xdr:to>
      <xdr:col>23</xdr:col>
      <xdr:colOff>136525</xdr:colOff>
      <xdr:row>31</xdr:row>
      <xdr:rowOff>151039</xdr:rowOff>
    </xdr:to>
    <xdr:sp macro="" textlink="">
      <xdr:nvSpPr>
        <xdr:cNvPr id="83" name="楕円 82"/>
        <xdr:cNvSpPr/>
      </xdr:nvSpPr>
      <xdr:spPr>
        <a:xfrm>
          <a:off x="47117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72316</xdr:rowOff>
    </xdr:from>
    <xdr:ext cx="405111" cy="259045"/>
    <xdr:sp macro="" textlink="">
      <xdr:nvSpPr>
        <xdr:cNvPr id="84" name="有形固定資産減価償却率該当値テキスト"/>
        <xdr:cNvSpPr txBox="1"/>
      </xdr:nvSpPr>
      <xdr:spPr>
        <a:xfrm>
          <a:off x="4813300" y="5987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168456</xdr:rowOff>
    </xdr:from>
    <xdr:to>
      <xdr:col>19</xdr:col>
      <xdr:colOff>187325</xdr:colOff>
      <xdr:row>31</xdr:row>
      <xdr:rowOff>98606</xdr:rowOff>
    </xdr:to>
    <xdr:sp macro="" textlink="">
      <xdr:nvSpPr>
        <xdr:cNvPr id="85" name="楕円 84"/>
        <xdr:cNvSpPr/>
      </xdr:nvSpPr>
      <xdr:spPr>
        <a:xfrm>
          <a:off x="4000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47806</xdr:rowOff>
    </xdr:from>
    <xdr:to>
      <xdr:col>23</xdr:col>
      <xdr:colOff>85725</xdr:colOff>
      <xdr:row>31</xdr:row>
      <xdr:rowOff>100239</xdr:rowOff>
    </xdr:to>
    <xdr:cxnSp macro="">
      <xdr:nvCxnSpPr>
        <xdr:cNvPr id="86" name="直線コネクタ 85"/>
        <xdr:cNvCxnSpPr/>
      </xdr:nvCxnSpPr>
      <xdr:spPr>
        <a:xfrm>
          <a:off x="4051300" y="6134281"/>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7" name="楕円 86"/>
        <xdr:cNvSpPr/>
      </xdr:nvSpPr>
      <xdr:spPr>
        <a:xfrm>
          <a:off x="3238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47806</xdr:rowOff>
    </xdr:to>
    <xdr:cxnSp macro="">
      <xdr:nvCxnSpPr>
        <xdr:cNvPr id="88" name="直線コネクタ 87"/>
        <xdr:cNvCxnSpPr/>
      </xdr:nvCxnSpPr>
      <xdr:spPr>
        <a:xfrm>
          <a:off x="3289300" y="6097270"/>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75928</xdr:rowOff>
    </xdr:from>
    <xdr:to>
      <xdr:col>11</xdr:col>
      <xdr:colOff>187325</xdr:colOff>
      <xdr:row>31</xdr:row>
      <xdr:rowOff>6078</xdr:rowOff>
    </xdr:to>
    <xdr:sp macro="" textlink="">
      <xdr:nvSpPr>
        <xdr:cNvPr id="89" name="楕円 88"/>
        <xdr:cNvSpPr/>
      </xdr:nvSpPr>
      <xdr:spPr>
        <a:xfrm>
          <a:off x="2476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126728</xdr:rowOff>
    </xdr:from>
    <xdr:to>
      <xdr:col>15</xdr:col>
      <xdr:colOff>136525</xdr:colOff>
      <xdr:row>31</xdr:row>
      <xdr:rowOff>10795</xdr:rowOff>
    </xdr:to>
    <xdr:cxnSp macro="">
      <xdr:nvCxnSpPr>
        <xdr:cNvPr id="90" name="直線コネクタ 89"/>
        <xdr:cNvCxnSpPr/>
      </xdr:nvCxnSpPr>
      <xdr:spPr>
        <a:xfrm>
          <a:off x="2527300" y="604175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38917</xdr:rowOff>
    </xdr:from>
    <xdr:to>
      <xdr:col>7</xdr:col>
      <xdr:colOff>187325</xdr:colOff>
      <xdr:row>30</xdr:row>
      <xdr:rowOff>140517</xdr:rowOff>
    </xdr:to>
    <xdr:sp macro="" textlink="">
      <xdr:nvSpPr>
        <xdr:cNvPr id="91" name="楕円 90"/>
        <xdr:cNvSpPr/>
      </xdr:nvSpPr>
      <xdr:spPr>
        <a:xfrm>
          <a:off x="17145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89717</xdr:rowOff>
    </xdr:from>
    <xdr:to>
      <xdr:col>11</xdr:col>
      <xdr:colOff>136525</xdr:colOff>
      <xdr:row>30</xdr:row>
      <xdr:rowOff>126728</xdr:rowOff>
    </xdr:to>
    <xdr:cxnSp macro="">
      <xdr:nvCxnSpPr>
        <xdr:cNvPr id="92" name="直線コネクタ 91"/>
        <xdr:cNvCxnSpPr/>
      </xdr:nvCxnSpPr>
      <xdr:spPr>
        <a:xfrm>
          <a:off x="1765300" y="6004742"/>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3"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94" name="n_2aveValue有形固定資産減価償却率"/>
        <xdr:cNvSpPr txBox="1"/>
      </xdr:nvSpPr>
      <xdr:spPr>
        <a:xfrm>
          <a:off x="3086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95" name="n_3aveValue有形固定資産減価償却率"/>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120032</xdr:rowOff>
    </xdr:from>
    <xdr:ext cx="405111" cy="259045"/>
    <xdr:sp macro="" textlink="">
      <xdr:nvSpPr>
        <xdr:cNvPr id="96" name="n_4aveValue有形固定資産減価償却率"/>
        <xdr:cNvSpPr txBox="1"/>
      </xdr:nvSpPr>
      <xdr:spPr>
        <a:xfrm>
          <a:off x="1562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115133</xdr:rowOff>
    </xdr:from>
    <xdr:ext cx="405111" cy="259045"/>
    <xdr:sp macro="" textlink="">
      <xdr:nvSpPr>
        <xdr:cNvPr id="97" name="n_1mainValue有形固定資産減価償却率"/>
        <xdr:cNvSpPr txBox="1"/>
      </xdr:nvSpPr>
      <xdr:spPr>
        <a:xfrm>
          <a:off x="3836044" y="5858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78122</xdr:rowOff>
    </xdr:from>
    <xdr:ext cx="405111" cy="259045"/>
    <xdr:sp macro="" textlink="">
      <xdr:nvSpPr>
        <xdr:cNvPr id="98" name="n_2mainValue有形固定資産減価償却率"/>
        <xdr:cNvSpPr txBox="1"/>
      </xdr:nvSpPr>
      <xdr:spPr>
        <a:xfrm>
          <a:off x="3086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22605</xdr:rowOff>
    </xdr:from>
    <xdr:ext cx="405111" cy="259045"/>
    <xdr:sp macro="" textlink="">
      <xdr:nvSpPr>
        <xdr:cNvPr id="99" name="n_3mainValue有形固定資産減価償却率"/>
        <xdr:cNvSpPr txBox="1"/>
      </xdr:nvSpPr>
      <xdr:spPr>
        <a:xfrm>
          <a:off x="2324744" y="576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131644</xdr:rowOff>
    </xdr:from>
    <xdr:ext cx="405111" cy="259045"/>
    <xdr:sp macro="" textlink="">
      <xdr:nvSpPr>
        <xdr:cNvPr id="100" name="n_4mainValue有形固定資産減価償却率"/>
        <xdr:cNvSpPr txBox="1"/>
      </xdr:nvSpPr>
      <xdr:spPr>
        <a:xfrm>
          <a:off x="1562744" y="6046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より高くなっている。これは、平成２９年度の災害関連事業により充当可能基金残高が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ことが要因である。今後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庁舎建設事業等の大型事業を予定しており、公債費の増加が見込まれるため、</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更なる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公債費の適正化に取り組んでいく。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5" name="債務償還比率平均値テキスト"/>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76369</xdr:rowOff>
    </xdr:from>
    <xdr:to>
      <xdr:col>60</xdr:col>
      <xdr:colOff>123825</xdr:colOff>
      <xdr:row>29</xdr:row>
      <xdr:rowOff>6519</xdr:rowOff>
    </xdr:to>
    <xdr:sp macro="" textlink="">
      <xdr:nvSpPr>
        <xdr:cNvPr id="140" name="フローチャート: 判断 139"/>
        <xdr:cNvSpPr/>
      </xdr:nvSpPr>
      <xdr:spPr>
        <a:xfrm>
          <a:off x="11747500" y="56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51132</xdr:rowOff>
    </xdr:from>
    <xdr:to>
      <xdr:col>76</xdr:col>
      <xdr:colOff>73025</xdr:colOff>
      <xdr:row>29</xdr:row>
      <xdr:rowOff>152732</xdr:rowOff>
    </xdr:to>
    <xdr:sp macro="" textlink="">
      <xdr:nvSpPr>
        <xdr:cNvPr id="146" name="楕円 145"/>
        <xdr:cNvSpPr/>
      </xdr:nvSpPr>
      <xdr:spPr>
        <a:xfrm>
          <a:off x="14744700" y="579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29559</xdr:rowOff>
    </xdr:from>
    <xdr:ext cx="469744" cy="259045"/>
    <xdr:sp macro="" textlink="">
      <xdr:nvSpPr>
        <xdr:cNvPr id="147" name="債務償還比率該当値テキスト"/>
        <xdr:cNvSpPr txBox="1"/>
      </xdr:nvSpPr>
      <xdr:spPr>
        <a:xfrm>
          <a:off x="14846300" y="577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115182</xdr:rowOff>
    </xdr:from>
    <xdr:to>
      <xdr:col>72</xdr:col>
      <xdr:colOff>123825</xdr:colOff>
      <xdr:row>30</xdr:row>
      <xdr:rowOff>45332</xdr:rowOff>
    </xdr:to>
    <xdr:sp macro="" textlink="">
      <xdr:nvSpPr>
        <xdr:cNvPr id="148" name="楕円 147"/>
        <xdr:cNvSpPr/>
      </xdr:nvSpPr>
      <xdr:spPr>
        <a:xfrm>
          <a:off x="14033500" y="58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101932</xdr:rowOff>
    </xdr:from>
    <xdr:to>
      <xdr:col>76</xdr:col>
      <xdr:colOff>22225</xdr:colOff>
      <xdr:row>29</xdr:row>
      <xdr:rowOff>165982</xdr:rowOff>
    </xdr:to>
    <xdr:cxnSp macro="">
      <xdr:nvCxnSpPr>
        <xdr:cNvPr id="149" name="直線コネクタ 148"/>
        <xdr:cNvCxnSpPr/>
      </xdr:nvCxnSpPr>
      <xdr:spPr>
        <a:xfrm flipV="1">
          <a:off x="14084300" y="5845507"/>
          <a:ext cx="711200" cy="6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27213</xdr:rowOff>
    </xdr:from>
    <xdr:to>
      <xdr:col>68</xdr:col>
      <xdr:colOff>123825</xdr:colOff>
      <xdr:row>30</xdr:row>
      <xdr:rowOff>128813</xdr:rowOff>
    </xdr:to>
    <xdr:sp macro="" textlink="">
      <xdr:nvSpPr>
        <xdr:cNvPr id="150" name="楕円 149"/>
        <xdr:cNvSpPr/>
      </xdr:nvSpPr>
      <xdr:spPr>
        <a:xfrm>
          <a:off x="13271500" y="594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165982</xdr:rowOff>
    </xdr:from>
    <xdr:to>
      <xdr:col>72</xdr:col>
      <xdr:colOff>73025</xdr:colOff>
      <xdr:row>30</xdr:row>
      <xdr:rowOff>78013</xdr:rowOff>
    </xdr:to>
    <xdr:cxnSp macro="">
      <xdr:nvCxnSpPr>
        <xdr:cNvPr id="151" name="直線コネクタ 150"/>
        <xdr:cNvCxnSpPr/>
      </xdr:nvCxnSpPr>
      <xdr:spPr>
        <a:xfrm flipV="1">
          <a:off x="13322300" y="5909557"/>
          <a:ext cx="762000" cy="8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165079</xdr:rowOff>
    </xdr:from>
    <xdr:to>
      <xdr:col>64</xdr:col>
      <xdr:colOff>123825</xdr:colOff>
      <xdr:row>30</xdr:row>
      <xdr:rowOff>95229</xdr:rowOff>
    </xdr:to>
    <xdr:sp macro="" textlink="">
      <xdr:nvSpPr>
        <xdr:cNvPr id="152" name="楕円 151"/>
        <xdr:cNvSpPr/>
      </xdr:nvSpPr>
      <xdr:spPr>
        <a:xfrm>
          <a:off x="12509500" y="590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44429</xdr:rowOff>
    </xdr:from>
    <xdr:to>
      <xdr:col>68</xdr:col>
      <xdr:colOff>73025</xdr:colOff>
      <xdr:row>30</xdr:row>
      <xdr:rowOff>78013</xdr:rowOff>
    </xdr:to>
    <xdr:cxnSp macro="">
      <xdr:nvCxnSpPr>
        <xdr:cNvPr id="153" name="直線コネクタ 152"/>
        <xdr:cNvCxnSpPr/>
      </xdr:nvCxnSpPr>
      <xdr:spPr>
        <a:xfrm>
          <a:off x="12560300" y="5959454"/>
          <a:ext cx="762000" cy="3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69603</xdr:rowOff>
    </xdr:from>
    <xdr:to>
      <xdr:col>60</xdr:col>
      <xdr:colOff>123825</xdr:colOff>
      <xdr:row>29</xdr:row>
      <xdr:rowOff>171203</xdr:rowOff>
    </xdr:to>
    <xdr:sp macro="" textlink="">
      <xdr:nvSpPr>
        <xdr:cNvPr id="154" name="楕円 153"/>
        <xdr:cNvSpPr/>
      </xdr:nvSpPr>
      <xdr:spPr>
        <a:xfrm>
          <a:off x="11747500" y="581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120403</xdr:rowOff>
    </xdr:from>
    <xdr:to>
      <xdr:col>64</xdr:col>
      <xdr:colOff>73025</xdr:colOff>
      <xdr:row>30</xdr:row>
      <xdr:rowOff>44429</xdr:rowOff>
    </xdr:to>
    <xdr:cxnSp macro="">
      <xdr:nvCxnSpPr>
        <xdr:cNvPr id="155" name="直線コネクタ 154"/>
        <xdr:cNvCxnSpPr/>
      </xdr:nvCxnSpPr>
      <xdr:spPr>
        <a:xfrm>
          <a:off x="11798300" y="5863978"/>
          <a:ext cx="762000" cy="9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6" name="n_1aveValue債務償還比率"/>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7" name="n_2aveValue債務償還比率"/>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8" name="n_3aveValue債務償還比率"/>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23046</xdr:rowOff>
    </xdr:from>
    <xdr:ext cx="469744" cy="259045"/>
    <xdr:sp macro="" textlink="">
      <xdr:nvSpPr>
        <xdr:cNvPr id="159" name="n_4aveValue債務償還比率"/>
        <xdr:cNvSpPr txBox="1"/>
      </xdr:nvSpPr>
      <xdr:spPr>
        <a:xfrm>
          <a:off x="11563427" y="542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36459</xdr:rowOff>
    </xdr:from>
    <xdr:ext cx="469744" cy="259045"/>
    <xdr:sp macro="" textlink="">
      <xdr:nvSpPr>
        <xdr:cNvPr id="160" name="n_1mainValue債務償還比率"/>
        <xdr:cNvSpPr txBox="1"/>
      </xdr:nvSpPr>
      <xdr:spPr>
        <a:xfrm>
          <a:off x="13836727" y="595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119940</xdr:rowOff>
    </xdr:from>
    <xdr:ext cx="469744" cy="259045"/>
    <xdr:sp macro="" textlink="">
      <xdr:nvSpPr>
        <xdr:cNvPr id="161" name="n_2mainValue債務償還比率"/>
        <xdr:cNvSpPr txBox="1"/>
      </xdr:nvSpPr>
      <xdr:spPr>
        <a:xfrm>
          <a:off x="13087427" y="603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86356</xdr:rowOff>
    </xdr:from>
    <xdr:ext cx="469744" cy="259045"/>
    <xdr:sp macro="" textlink="">
      <xdr:nvSpPr>
        <xdr:cNvPr id="162" name="n_3mainValue債務償還比率"/>
        <xdr:cNvSpPr txBox="1"/>
      </xdr:nvSpPr>
      <xdr:spPr>
        <a:xfrm>
          <a:off x="12325427" y="600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162330</xdr:rowOff>
    </xdr:from>
    <xdr:ext cx="469744" cy="259045"/>
    <xdr:sp macro="" textlink="">
      <xdr:nvSpPr>
        <xdr:cNvPr id="163" name="n_4mainValue債務償還比率"/>
        <xdr:cNvSpPr txBox="1"/>
      </xdr:nvSpPr>
      <xdr:spPr>
        <a:xfrm>
          <a:off x="11563427" y="590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17,168
17,129
79.50
10,465,622
10,200,522
251,607
5,569,471
11,151,430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57785</xdr:rowOff>
    </xdr:from>
    <xdr:to>
      <xdr:col>6</xdr:col>
      <xdr:colOff>38100</xdr:colOff>
      <xdr:row>36</xdr:row>
      <xdr:rowOff>159385</xdr:rowOff>
    </xdr:to>
    <xdr:sp macro="" textlink="">
      <xdr:nvSpPr>
        <xdr:cNvPr id="67" name="フローチャート: 判断 66"/>
        <xdr:cNvSpPr/>
      </xdr:nvSpPr>
      <xdr:spPr>
        <a:xfrm>
          <a:off x="107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44450</xdr:rowOff>
    </xdr:from>
    <xdr:to>
      <xdr:col>24</xdr:col>
      <xdr:colOff>114300</xdr:colOff>
      <xdr:row>37</xdr:row>
      <xdr:rowOff>146050</xdr:rowOff>
    </xdr:to>
    <xdr:sp macro="" textlink="">
      <xdr:nvSpPr>
        <xdr:cNvPr id="73" name="楕円 72"/>
        <xdr:cNvSpPr/>
      </xdr:nvSpPr>
      <xdr:spPr>
        <a:xfrm>
          <a:off x="4584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67327</xdr:rowOff>
    </xdr:from>
    <xdr:ext cx="405111" cy="259045"/>
    <xdr:sp macro="" textlink="">
      <xdr:nvSpPr>
        <xdr:cNvPr id="74" name="【道路】&#10;有形固定資産減価償却率該当値テキスト"/>
        <xdr:cNvSpPr txBox="1"/>
      </xdr:nvSpPr>
      <xdr:spPr>
        <a:xfrm>
          <a:off x="4673600"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19685</xdr:rowOff>
    </xdr:from>
    <xdr:to>
      <xdr:col>20</xdr:col>
      <xdr:colOff>38100</xdr:colOff>
      <xdr:row>37</xdr:row>
      <xdr:rowOff>121285</xdr:rowOff>
    </xdr:to>
    <xdr:sp macro="" textlink="">
      <xdr:nvSpPr>
        <xdr:cNvPr id="75" name="楕円 74"/>
        <xdr:cNvSpPr/>
      </xdr:nvSpPr>
      <xdr:spPr>
        <a:xfrm>
          <a:off x="3746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70485</xdr:rowOff>
    </xdr:from>
    <xdr:to>
      <xdr:col>24</xdr:col>
      <xdr:colOff>63500</xdr:colOff>
      <xdr:row>37</xdr:row>
      <xdr:rowOff>95250</xdr:rowOff>
    </xdr:to>
    <xdr:cxnSp macro="">
      <xdr:nvCxnSpPr>
        <xdr:cNvPr id="76" name="直線コネクタ 75"/>
        <xdr:cNvCxnSpPr/>
      </xdr:nvCxnSpPr>
      <xdr:spPr>
        <a:xfrm>
          <a:off x="3797300" y="641413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7" name="楕円 76"/>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70485</xdr:rowOff>
    </xdr:to>
    <xdr:cxnSp macro="">
      <xdr:nvCxnSpPr>
        <xdr:cNvPr id="78" name="直線コネクタ 77"/>
        <xdr:cNvCxnSpPr/>
      </xdr:nvCxnSpPr>
      <xdr:spPr>
        <a:xfrm>
          <a:off x="2908300" y="63855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124460</xdr:rowOff>
    </xdr:from>
    <xdr:to>
      <xdr:col>10</xdr:col>
      <xdr:colOff>165100</xdr:colOff>
      <xdr:row>37</xdr:row>
      <xdr:rowOff>54610</xdr:rowOff>
    </xdr:to>
    <xdr:sp macro="" textlink="">
      <xdr:nvSpPr>
        <xdr:cNvPr id="79" name="楕円 78"/>
        <xdr:cNvSpPr/>
      </xdr:nvSpPr>
      <xdr:spPr>
        <a:xfrm>
          <a:off x="1968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3810</xdr:rowOff>
    </xdr:from>
    <xdr:to>
      <xdr:col>15</xdr:col>
      <xdr:colOff>50800</xdr:colOff>
      <xdr:row>37</xdr:row>
      <xdr:rowOff>41910</xdr:rowOff>
    </xdr:to>
    <xdr:cxnSp macro="">
      <xdr:nvCxnSpPr>
        <xdr:cNvPr id="80" name="直線コネクタ 79"/>
        <xdr:cNvCxnSpPr/>
      </xdr:nvCxnSpPr>
      <xdr:spPr>
        <a:xfrm>
          <a:off x="2019300" y="6347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88265</xdr:rowOff>
    </xdr:from>
    <xdr:to>
      <xdr:col>6</xdr:col>
      <xdr:colOff>38100</xdr:colOff>
      <xdr:row>37</xdr:row>
      <xdr:rowOff>18415</xdr:rowOff>
    </xdr:to>
    <xdr:sp macro="" textlink="">
      <xdr:nvSpPr>
        <xdr:cNvPr id="81" name="楕円 80"/>
        <xdr:cNvSpPr/>
      </xdr:nvSpPr>
      <xdr:spPr>
        <a:xfrm>
          <a:off x="1079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139065</xdr:rowOff>
    </xdr:from>
    <xdr:to>
      <xdr:col>10</xdr:col>
      <xdr:colOff>114300</xdr:colOff>
      <xdr:row>37</xdr:row>
      <xdr:rowOff>3810</xdr:rowOff>
    </xdr:to>
    <xdr:cxnSp macro="">
      <xdr:nvCxnSpPr>
        <xdr:cNvPr id="82" name="直線コネクタ 81"/>
        <xdr:cNvCxnSpPr/>
      </xdr:nvCxnSpPr>
      <xdr:spPr>
        <a:xfrm>
          <a:off x="1130300" y="63112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83" name="n_1aveValue【道路】&#10;有形固定資産減価償却率"/>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84" name="n_2aveValue【道路】&#10;有形固定資産減価償却率"/>
        <xdr:cNvSpPr txBox="1"/>
      </xdr:nvSpPr>
      <xdr:spPr>
        <a:xfrm>
          <a:off x="2705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4462</xdr:rowOff>
    </xdr:from>
    <xdr:ext cx="405111" cy="259045"/>
    <xdr:sp macro="" textlink="">
      <xdr:nvSpPr>
        <xdr:cNvPr id="86" name="n_4aveValue【道路】&#10;有形固定資産減価償却率"/>
        <xdr:cNvSpPr txBox="1"/>
      </xdr:nvSpPr>
      <xdr:spPr>
        <a:xfrm>
          <a:off x="927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137812</xdr:rowOff>
    </xdr:from>
    <xdr:ext cx="405111" cy="259045"/>
    <xdr:sp macro="" textlink="">
      <xdr:nvSpPr>
        <xdr:cNvPr id="87" name="n_1mainValue【道路】&#10;有形固定資産減価償却率"/>
        <xdr:cNvSpPr txBox="1"/>
      </xdr:nvSpPr>
      <xdr:spPr>
        <a:xfrm>
          <a:off x="35820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8" name="n_2mainValue【道路】&#10;有形固定資産減価償却率"/>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71137</xdr:rowOff>
    </xdr:from>
    <xdr:ext cx="405111" cy="259045"/>
    <xdr:sp macro="" textlink="">
      <xdr:nvSpPr>
        <xdr:cNvPr id="89" name="n_3mainValue【道路】&#10;有形固定資産減価償却率"/>
        <xdr:cNvSpPr txBox="1"/>
      </xdr:nvSpPr>
      <xdr:spPr>
        <a:xfrm>
          <a:off x="1816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9542</xdr:rowOff>
    </xdr:from>
    <xdr:ext cx="405111" cy="259045"/>
    <xdr:sp macro="" textlink="">
      <xdr:nvSpPr>
        <xdr:cNvPr id="90" name="n_4mainValue【道路】&#10;有形固定資産減価償却率"/>
        <xdr:cNvSpPr txBox="1"/>
      </xdr:nvSpPr>
      <xdr:spPr>
        <a:xfrm>
          <a:off x="9277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9" name="【道路】&#10;一人当たり延長平均値テキスト"/>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24143</xdr:rowOff>
    </xdr:from>
    <xdr:to>
      <xdr:col>36</xdr:col>
      <xdr:colOff>165100</xdr:colOff>
      <xdr:row>37</xdr:row>
      <xdr:rowOff>125743</xdr:rowOff>
    </xdr:to>
    <xdr:sp macro="" textlink="">
      <xdr:nvSpPr>
        <xdr:cNvPr id="124" name="フローチャート: 判断 123"/>
        <xdr:cNvSpPr/>
      </xdr:nvSpPr>
      <xdr:spPr>
        <a:xfrm>
          <a:off x="6921500" y="63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11188</xdr:rowOff>
    </xdr:from>
    <xdr:to>
      <xdr:col>55</xdr:col>
      <xdr:colOff>50800</xdr:colOff>
      <xdr:row>40</xdr:row>
      <xdr:rowOff>112788</xdr:rowOff>
    </xdr:to>
    <xdr:sp macro="" textlink="">
      <xdr:nvSpPr>
        <xdr:cNvPr id="130" name="楕円 129"/>
        <xdr:cNvSpPr/>
      </xdr:nvSpPr>
      <xdr:spPr>
        <a:xfrm>
          <a:off x="10426700" y="68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161065</xdr:rowOff>
    </xdr:from>
    <xdr:ext cx="469744" cy="259045"/>
    <xdr:sp macro="" textlink="">
      <xdr:nvSpPr>
        <xdr:cNvPr id="131" name="【道路】&#10;一人当たり延長該当値テキスト"/>
        <xdr:cNvSpPr txBox="1"/>
      </xdr:nvSpPr>
      <xdr:spPr>
        <a:xfrm>
          <a:off x="10515600" y="684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20066</xdr:rowOff>
    </xdr:from>
    <xdr:to>
      <xdr:col>50</xdr:col>
      <xdr:colOff>165100</xdr:colOff>
      <xdr:row>40</xdr:row>
      <xdr:rowOff>121666</xdr:rowOff>
    </xdr:to>
    <xdr:sp macro="" textlink="">
      <xdr:nvSpPr>
        <xdr:cNvPr id="132" name="楕円 131"/>
        <xdr:cNvSpPr/>
      </xdr:nvSpPr>
      <xdr:spPr>
        <a:xfrm>
          <a:off x="9588500" y="68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61988</xdr:rowOff>
    </xdr:from>
    <xdr:to>
      <xdr:col>55</xdr:col>
      <xdr:colOff>0</xdr:colOff>
      <xdr:row>40</xdr:row>
      <xdr:rowOff>70866</xdr:rowOff>
    </xdr:to>
    <xdr:cxnSp macro="">
      <xdr:nvCxnSpPr>
        <xdr:cNvPr id="133" name="直線コネクタ 132"/>
        <xdr:cNvCxnSpPr/>
      </xdr:nvCxnSpPr>
      <xdr:spPr>
        <a:xfrm flipV="1">
          <a:off x="9639300" y="6919988"/>
          <a:ext cx="8382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27495</xdr:rowOff>
    </xdr:from>
    <xdr:to>
      <xdr:col>46</xdr:col>
      <xdr:colOff>38100</xdr:colOff>
      <xdr:row>40</xdr:row>
      <xdr:rowOff>129095</xdr:rowOff>
    </xdr:to>
    <xdr:sp macro="" textlink="">
      <xdr:nvSpPr>
        <xdr:cNvPr id="134" name="楕円 133"/>
        <xdr:cNvSpPr/>
      </xdr:nvSpPr>
      <xdr:spPr>
        <a:xfrm>
          <a:off x="8699500" y="68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70866</xdr:rowOff>
    </xdr:from>
    <xdr:to>
      <xdr:col>50</xdr:col>
      <xdr:colOff>114300</xdr:colOff>
      <xdr:row>40</xdr:row>
      <xdr:rowOff>78295</xdr:rowOff>
    </xdr:to>
    <xdr:cxnSp macro="">
      <xdr:nvCxnSpPr>
        <xdr:cNvPr id="135" name="直線コネクタ 134"/>
        <xdr:cNvCxnSpPr/>
      </xdr:nvCxnSpPr>
      <xdr:spPr>
        <a:xfrm flipV="1">
          <a:off x="8750300" y="6928866"/>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56147</xdr:rowOff>
    </xdr:from>
    <xdr:to>
      <xdr:col>41</xdr:col>
      <xdr:colOff>101600</xdr:colOff>
      <xdr:row>39</xdr:row>
      <xdr:rowOff>157747</xdr:rowOff>
    </xdr:to>
    <xdr:sp macro="" textlink="">
      <xdr:nvSpPr>
        <xdr:cNvPr id="136" name="楕円 135"/>
        <xdr:cNvSpPr/>
      </xdr:nvSpPr>
      <xdr:spPr>
        <a:xfrm>
          <a:off x="7810500" y="67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106947</xdr:rowOff>
    </xdr:from>
    <xdr:to>
      <xdr:col>45</xdr:col>
      <xdr:colOff>177800</xdr:colOff>
      <xdr:row>40</xdr:row>
      <xdr:rowOff>78295</xdr:rowOff>
    </xdr:to>
    <xdr:cxnSp macro="">
      <xdr:nvCxnSpPr>
        <xdr:cNvPr id="137" name="直線コネクタ 136"/>
        <xdr:cNvCxnSpPr/>
      </xdr:nvCxnSpPr>
      <xdr:spPr>
        <a:xfrm>
          <a:off x="7861300" y="6793497"/>
          <a:ext cx="889000" cy="14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66167</xdr:rowOff>
    </xdr:from>
    <xdr:to>
      <xdr:col>36</xdr:col>
      <xdr:colOff>165100</xdr:colOff>
      <xdr:row>39</xdr:row>
      <xdr:rowOff>167767</xdr:rowOff>
    </xdr:to>
    <xdr:sp macro="" textlink="">
      <xdr:nvSpPr>
        <xdr:cNvPr id="138" name="楕円 137"/>
        <xdr:cNvSpPr/>
      </xdr:nvSpPr>
      <xdr:spPr>
        <a:xfrm>
          <a:off x="6921500" y="67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106947</xdr:rowOff>
    </xdr:from>
    <xdr:to>
      <xdr:col>41</xdr:col>
      <xdr:colOff>50800</xdr:colOff>
      <xdr:row>39</xdr:row>
      <xdr:rowOff>116967</xdr:rowOff>
    </xdr:to>
    <xdr:cxnSp macro="">
      <xdr:nvCxnSpPr>
        <xdr:cNvPr id="139" name="直線コネクタ 138"/>
        <xdr:cNvCxnSpPr/>
      </xdr:nvCxnSpPr>
      <xdr:spPr>
        <a:xfrm flipV="1">
          <a:off x="6972300" y="6793497"/>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40" name="n_1aveValue【道路】&#10;一人当たり延長"/>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41" name="n_2aveValue【道路】&#10;一人当たり延長"/>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42" name="n_3aveValue【道路】&#10;一人当たり延長"/>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142270</xdr:rowOff>
    </xdr:from>
    <xdr:ext cx="534377" cy="259045"/>
    <xdr:sp macro="" textlink="">
      <xdr:nvSpPr>
        <xdr:cNvPr id="143" name="n_4aveValue【道路】&#10;一人当たり延長"/>
        <xdr:cNvSpPr txBox="1"/>
      </xdr:nvSpPr>
      <xdr:spPr>
        <a:xfrm>
          <a:off x="6705111" y="61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112793</xdr:rowOff>
    </xdr:from>
    <xdr:ext cx="469744" cy="259045"/>
    <xdr:sp macro="" textlink="">
      <xdr:nvSpPr>
        <xdr:cNvPr id="144" name="n_1mainValue【道路】&#10;一人当たり延長"/>
        <xdr:cNvSpPr txBox="1"/>
      </xdr:nvSpPr>
      <xdr:spPr>
        <a:xfrm>
          <a:off x="9391727" y="69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120222</xdr:rowOff>
    </xdr:from>
    <xdr:ext cx="469744" cy="259045"/>
    <xdr:sp macro="" textlink="">
      <xdr:nvSpPr>
        <xdr:cNvPr id="145" name="n_2mainValue【道路】&#10;一人当たり延長"/>
        <xdr:cNvSpPr txBox="1"/>
      </xdr:nvSpPr>
      <xdr:spPr>
        <a:xfrm>
          <a:off x="8515427" y="697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148874</xdr:rowOff>
    </xdr:from>
    <xdr:ext cx="534377" cy="259045"/>
    <xdr:sp macro="" textlink="">
      <xdr:nvSpPr>
        <xdr:cNvPr id="146" name="n_3mainValue【道路】&#10;一人当たり延長"/>
        <xdr:cNvSpPr txBox="1"/>
      </xdr:nvSpPr>
      <xdr:spPr>
        <a:xfrm>
          <a:off x="7594111" y="683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158894</xdr:rowOff>
    </xdr:from>
    <xdr:ext cx="534377" cy="259045"/>
    <xdr:sp macro="" textlink="">
      <xdr:nvSpPr>
        <xdr:cNvPr id="147" name="n_4mainValue【道路】&#10;一人当たり延長"/>
        <xdr:cNvSpPr txBox="1"/>
      </xdr:nvSpPr>
      <xdr:spPr>
        <a:xfrm>
          <a:off x="6705111" y="68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7" name="【橋りょう・トンネ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xdr:rowOff>
    </xdr:from>
    <xdr:to>
      <xdr:col>6</xdr:col>
      <xdr:colOff>38100</xdr:colOff>
      <xdr:row>59</xdr:row>
      <xdr:rowOff>107950</xdr:rowOff>
    </xdr:to>
    <xdr:sp macro="" textlink="">
      <xdr:nvSpPr>
        <xdr:cNvPr id="182" name="フローチャート: 判断 181"/>
        <xdr:cNvSpPr/>
      </xdr:nvSpPr>
      <xdr:spPr>
        <a:xfrm>
          <a:off x="1079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107315</xdr:rowOff>
    </xdr:from>
    <xdr:to>
      <xdr:col>24</xdr:col>
      <xdr:colOff>114300</xdr:colOff>
      <xdr:row>59</xdr:row>
      <xdr:rowOff>37465</xdr:rowOff>
    </xdr:to>
    <xdr:sp macro="" textlink="">
      <xdr:nvSpPr>
        <xdr:cNvPr id="188" name="楕円 187"/>
        <xdr:cNvSpPr/>
      </xdr:nvSpPr>
      <xdr:spPr>
        <a:xfrm>
          <a:off x="45847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130192</xdr:rowOff>
    </xdr:from>
    <xdr:ext cx="405111" cy="259045"/>
    <xdr:sp macro="" textlink="">
      <xdr:nvSpPr>
        <xdr:cNvPr id="189" name="【橋りょう・トンネル】&#10;有形固定資産減価償却率該当値テキスト"/>
        <xdr:cNvSpPr txBox="1"/>
      </xdr:nvSpPr>
      <xdr:spPr>
        <a:xfrm>
          <a:off x="4673600"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90" name="楕円 189"/>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137160</xdr:rowOff>
    </xdr:from>
    <xdr:to>
      <xdr:col>24</xdr:col>
      <xdr:colOff>63500</xdr:colOff>
      <xdr:row>58</xdr:row>
      <xdr:rowOff>158115</xdr:rowOff>
    </xdr:to>
    <xdr:cxnSp macro="">
      <xdr:nvCxnSpPr>
        <xdr:cNvPr id="191" name="直線コネクタ 190"/>
        <xdr:cNvCxnSpPr/>
      </xdr:nvCxnSpPr>
      <xdr:spPr>
        <a:xfrm>
          <a:off x="3797300" y="1008126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69215</xdr:rowOff>
    </xdr:from>
    <xdr:to>
      <xdr:col>15</xdr:col>
      <xdr:colOff>101600</xdr:colOff>
      <xdr:row>58</xdr:row>
      <xdr:rowOff>170815</xdr:rowOff>
    </xdr:to>
    <xdr:sp macro="" textlink="">
      <xdr:nvSpPr>
        <xdr:cNvPr id="192" name="楕円 191"/>
        <xdr:cNvSpPr/>
      </xdr:nvSpPr>
      <xdr:spPr>
        <a:xfrm>
          <a:off x="2857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120015</xdr:rowOff>
    </xdr:from>
    <xdr:to>
      <xdr:col>19</xdr:col>
      <xdr:colOff>177800</xdr:colOff>
      <xdr:row>58</xdr:row>
      <xdr:rowOff>137160</xdr:rowOff>
    </xdr:to>
    <xdr:cxnSp macro="">
      <xdr:nvCxnSpPr>
        <xdr:cNvPr id="193" name="直線コネクタ 192"/>
        <xdr:cNvCxnSpPr/>
      </xdr:nvCxnSpPr>
      <xdr:spPr>
        <a:xfrm>
          <a:off x="2908300" y="100641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44450</xdr:rowOff>
    </xdr:from>
    <xdr:to>
      <xdr:col>10</xdr:col>
      <xdr:colOff>165100</xdr:colOff>
      <xdr:row>58</xdr:row>
      <xdr:rowOff>146050</xdr:rowOff>
    </xdr:to>
    <xdr:sp macro="" textlink="">
      <xdr:nvSpPr>
        <xdr:cNvPr id="194" name="楕円 193"/>
        <xdr:cNvSpPr/>
      </xdr:nvSpPr>
      <xdr:spPr>
        <a:xfrm>
          <a:off x="1968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95250</xdr:rowOff>
    </xdr:from>
    <xdr:to>
      <xdr:col>15</xdr:col>
      <xdr:colOff>50800</xdr:colOff>
      <xdr:row>58</xdr:row>
      <xdr:rowOff>120015</xdr:rowOff>
    </xdr:to>
    <xdr:cxnSp macro="">
      <xdr:nvCxnSpPr>
        <xdr:cNvPr id="195" name="直線コネクタ 194"/>
        <xdr:cNvCxnSpPr/>
      </xdr:nvCxnSpPr>
      <xdr:spPr>
        <a:xfrm>
          <a:off x="2019300" y="100393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23495</xdr:rowOff>
    </xdr:from>
    <xdr:to>
      <xdr:col>6</xdr:col>
      <xdr:colOff>38100</xdr:colOff>
      <xdr:row>58</xdr:row>
      <xdr:rowOff>125095</xdr:rowOff>
    </xdr:to>
    <xdr:sp macro="" textlink="">
      <xdr:nvSpPr>
        <xdr:cNvPr id="196" name="楕円 195"/>
        <xdr:cNvSpPr/>
      </xdr:nvSpPr>
      <xdr:spPr>
        <a:xfrm>
          <a:off x="1079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74295</xdr:rowOff>
    </xdr:from>
    <xdr:to>
      <xdr:col>10</xdr:col>
      <xdr:colOff>114300</xdr:colOff>
      <xdr:row>58</xdr:row>
      <xdr:rowOff>95250</xdr:rowOff>
    </xdr:to>
    <xdr:cxnSp macro="">
      <xdr:nvCxnSpPr>
        <xdr:cNvPr id="197" name="直線コネクタ 196"/>
        <xdr:cNvCxnSpPr/>
      </xdr:nvCxnSpPr>
      <xdr:spPr>
        <a:xfrm>
          <a:off x="1130300" y="100183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8" name="n_1aveValue【橋りょう・トンネル】&#10;有形固定資産減価償却率"/>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9" name="n_2aveValue【橋りょう・トンネ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200" name="n_3aveValue【橋りょう・トンネル】&#10;有形固定資産減価償却率"/>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99077</xdr:rowOff>
    </xdr:from>
    <xdr:ext cx="405111" cy="259045"/>
    <xdr:sp macro="" textlink="">
      <xdr:nvSpPr>
        <xdr:cNvPr id="201" name="n_4aveValue【橋りょう・トンネル】&#10;有形固定資産減価償却率"/>
        <xdr:cNvSpPr txBox="1"/>
      </xdr:nvSpPr>
      <xdr:spPr>
        <a:xfrm>
          <a:off x="927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33037</xdr:rowOff>
    </xdr:from>
    <xdr:ext cx="405111" cy="259045"/>
    <xdr:sp macro="" textlink="">
      <xdr:nvSpPr>
        <xdr:cNvPr id="202" name="n_1mainValue【橋りょう・トンネ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15892</xdr:rowOff>
    </xdr:from>
    <xdr:ext cx="405111" cy="259045"/>
    <xdr:sp macro="" textlink="">
      <xdr:nvSpPr>
        <xdr:cNvPr id="203" name="n_2mainValue【橋りょう・トンネル】&#10;有形固定資産減価償却率"/>
        <xdr:cNvSpPr txBox="1"/>
      </xdr:nvSpPr>
      <xdr:spPr>
        <a:xfrm>
          <a:off x="2705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162577</xdr:rowOff>
    </xdr:from>
    <xdr:ext cx="405111" cy="259045"/>
    <xdr:sp macro="" textlink="">
      <xdr:nvSpPr>
        <xdr:cNvPr id="204" name="n_3mainValue【橋りょう・トンネル】&#10;有形固定資産減価償却率"/>
        <xdr:cNvSpPr txBox="1"/>
      </xdr:nvSpPr>
      <xdr:spPr>
        <a:xfrm>
          <a:off x="1816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141622</xdr:rowOff>
    </xdr:from>
    <xdr:ext cx="405111" cy="259045"/>
    <xdr:sp macro="" textlink="">
      <xdr:nvSpPr>
        <xdr:cNvPr id="205" name="n_4mainValue【橋りょう・トンネル】&#10;有形固定資産減価償却率"/>
        <xdr:cNvSpPr txBox="1"/>
      </xdr:nvSpPr>
      <xdr:spPr>
        <a:xfrm>
          <a:off x="927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36" name="【橋りょう・トンネル】&#10;一人当たり有形固定資産（償却資産）額平均値テキスト"/>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153658</xdr:rowOff>
    </xdr:from>
    <xdr:to>
      <xdr:col>36</xdr:col>
      <xdr:colOff>165100</xdr:colOff>
      <xdr:row>62</xdr:row>
      <xdr:rowOff>83808</xdr:rowOff>
    </xdr:to>
    <xdr:sp macro="" textlink="">
      <xdr:nvSpPr>
        <xdr:cNvPr id="241" name="フローチャート: 判断 240"/>
        <xdr:cNvSpPr/>
      </xdr:nvSpPr>
      <xdr:spPr>
        <a:xfrm>
          <a:off x="6921500" y="10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xdr:rowOff>
    </xdr:from>
    <xdr:to>
      <xdr:col>55</xdr:col>
      <xdr:colOff>50800</xdr:colOff>
      <xdr:row>57</xdr:row>
      <xdr:rowOff>101737</xdr:rowOff>
    </xdr:to>
    <xdr:sp macro="" textlink="">
      <xdr:nvSpPr>
        <xdr:cNvPr id="247" name="楕円 246"/>
        <xdr:cNvSpPr/>
      </xdr:nvSpPr>
      <xdr:spPr>
        <a:xfrm>
          <a:off x="10426700" y="97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23014</xdr:rowOff>
    </xdr:from>
    <xdr:ext cx="599010" cy="259045"/>
    <xdr:sp macro="" textlink="">
      <xdr:nvSpPr>
        <xdr:cNvPr id="248" name="【橋りょう・トンネル】&#10;一人当たり有形固定資産（償却資産）額該当値テキスト"/>
        <xdr:cNvSpPr txBox="1"/>
      </xdr:nvSpPr>
      <xdr:spPr>
        <a:xfrm>
          <a:off x="10515600" y="962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40096</xdr:rowOff>
    </xdr:from>
    <xdr:to>
      <xdr:col>50</xdr:col>
      <xdr:colOff>165100</xdr:colOff>
      <xdr:row>57</xdr:row>
      <xdr:rowOff>141696</xdr:rowOff>
    </xdr:to>
    <xdr:sp macro="" textlink="">
      <xdr:nvSpPr>
        <xdr:cNvPr id="249" name="楕円 248"/>
        <xdr:cNvSpPr/>
      </xdr:nvSpPr>
      <xdr:spPr>
        <a:xfrm>
          <a:off x="9588500" y="981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50937</xdr:rowOff>
    </xdr:from>
    <xdr:to>
      <xdr:col>55</xdr:col>
      <xdr:colOff>0</xdr:colOff>
      <xdr:row>57</xdr:row>
      <xdr:rowOff>90896</xdr:rowOff>
    </xdr:to>
    <xdr:cxnSp macro="">
      <xdr:nvCxnSpPr>
        <xdr:cNvPr id="250" name="直線コネクタ 249"/>
        <xdr:cNvCxnSpPr/>
      </xdr:nvCxnSpPr>
      <xdr:spPr>
        <a:xfrm flipV="1">
          <a:off x="9639300" y="9823587"/>
          <a:ext cx="8382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77972</xdr:rowOff>
    </xdr:from>
    <xdr:to>
      <xdr:col>46</xdr:col>
      <xdr:colOff>38100</xdr:colOff>
      <xdr:row>58</xdr:row>
      <xdr:rowOff>8122</xdr:rowOff>
    </xdr:to>
    <xdr:sp macro="" textlink="">
      <xdr:nvSpPr>
        <xdr:cNvPr id="251" name="楕円 250"/>
        <xdr:cNvSpPr/>
      </xdr:nvSpPr>
      <xdr:spPr>
        <a:xfrm>
          <a:off x="8699500" y="98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90896</xdr:rowOff>
    </xdr:from>
    <xdr:to>
      <xdr:col>50</xdr:col>
      <xdr:colOff>114300</xdr:colOff>
      <xdr:row>57</xdr:row>
      <xdr:rowOff>128772</xdr:rowOff>
    </xdr:to>
    <xdr:cxnSp macro="">
      <xdr:nvCxnSpPr>
        <xdr:cNvPr id="252" name="直線コネクタ 251"/>
        <xdr:cNvCxnSpPr/>
      </xdr:nvCxnSpPr>
      <xdr:spPr>
        <a:xfrm flipV="1">
          <a:off x="8750300" y="9863546"/>
          <a:ext cx="889000" cy="3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103008</xdr:rowOff>
    </xdr:from>
    <xdr:to>
      <xdr:col>41</xdr:col>
      <xdr:colOff>101600</xdr:colOff>
      <xdr:row>58</xdr:row>
      <xdr:rowOff>33158</xdr:rowOff>
    </xdr:to>
    <xdr:sp macro="" textlink="">
      <xdr:nvSpPr>
        <xdr:cNvPr id="253" name="楕円 252"/>
        <xdr:cNvSpPr/>
      </xdr:nvSpPr>
      <xdr:spPr>
        <a:xfrm>
          <a:off x="7810500" y="98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128772</xdr:rowOff>
    </xdr:from>
    <xdr:to>
      <xdr:col>45</xdr:col>
      <xdr:colOff>177800</xdr:colOff>
      <xdr:row>57</xdr:row>
      <xdr:rowOff>153808</xdr:rowOff>
    </xdr:to>
    <xdr:cxnSp macro="">
      <xdr:nvCxnSpPr>
        <xdr:cNvPr id="254" name="直線コネクタ 253"/>
        <xdr:cNvCxnSpPr/>
      </xdr:nvCxnSpPr>
      <xdr:spPr>
        <a:xfrm flipV="1">
          <a:off x="7861300" y="9901422"/>
          <a:ext cx="889000" cy="2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134942</xdr:rowOff>
    </xdr:from>
    <xdr:to>
      <xdr:col>36</xdr:col>
      <xdr:colOff>165100</xdr:colOff>
      <xdr:row>58</xdr:row>
      <xdr:rowOff>65092</xdr:rowOff>
    </xdr:to>
    <xdr:sp macro="" textlink="">
      <xdr:nvSpPr>
        <xdr:cNvPr id="255" name="楕円 254"/>
        <xdr:cNvSpPr/>
      </xdr:nvSpPr>
      <xdr:spPr>
        <a:xfrm>
          <a:off x="6921500" y="99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153808</xdr:rowOff>
    </xdr:from>
    <xdr:to>
      <xdr:col>41</xdr:col>
      <xdr:colOff>50800</xdr:colOff>
      <xdr:row>58</xdr:row>
      <xdr:rowOff>14292</xdr:rowOff>
    </xdr:to>
    <xdr:cxnSp macro="">
      <xdr:nvCxnSpPr>
        <xdr:cNvPr id="256" name="直線コネクタ 255"/>
        <xdr:cNvCxnSpPr/>
      </xdr:nvCxnSpPr>
      <xdr:spPr>
        <a:xfrm flipV="1">
          <a:off x="6972300" y="9926458"/>
          <a:ext cx="889000" cy="3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57" name="n_1aveValue【橋りょう・トンネル】&#10;一人当たり有形固定資産（償却資産）額"/>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58" name="n_2aveValue【橋りょう・トンネル】&#10;一人当たり有形固定資産（償却資産）額"/>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59" name="n_3aveValue【橋りょう・トンネル】&#10;一人当たり有形固定資産（償却資産）額"/>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74935</xdr:rowOff>
    </xdr:from>
    <xdr:ext cx="599010" cy="259045"/>
    <xdr:sp macro="" textlink="">
      <xdr:nvSpPr>
        <xdr:cNvPr id="260" name="n_4aveValue【橋りょう・トンネル】&#10;一人当たり有形固定資産（償却資産）額"/>
        <xdr:cNvSpPr txBox="1"/>
      </xdr:nvSpPr>
      <xdr:spPr>
        <a:xfrm>
          <a:off x="6672795" y="1070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158223</xdr:rowOff>
    </xdr:from>
    <xdr:ext cx="599010" cy="259045"/>
    <xdr:sp macro="" textlink="">
      <xdr:nvSpPr>
        <xdr:cNvPr id="261" name="n_1mainValue【橋りょう・トンネル】&#10;一人当たり有形固定資産（償却資産）額"/>
        <xdr:cNvSpPr txBox="1"/>
      </xdr:nvSpPr>
      <xdr:spPr>
        <a:xfrm>
          <a:off x="9327095" y="958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24649</xdr:rowOff>
    </xdr:from>
    <xdr:ext cx="599010" cy="259045"/>
    <xdr:sp macro="" textlink="">
      <xdr:nvSpPr>
        <xdr:cNvPr id="262" name="n_2mainValue【橋りょう・トンネル】&#10;一人当たり有形固定資産（償却資産）額"/>
        <xdr:cNvSpPr txBox="1"/>
      </xdr:nvSpPr>
      <xdr:spPr>
        <a:xfrm>
          <a:off x="8450795" y="962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49685</xdr:rowOff>
    </xdr:from>
    <xdr:ext cx="599010" cy="259045"/>
    <xdr:sp macro="" textlink="">
      <xdr:nvSpPr>
        <xdr:cNvPr id="263" name="n_3mainValue【橋りょう・トンネル】&#10;一人当たり有形固定資産（償却資産）額"/>
        <xdr:cNvSpPr txBox="1"/>
      </xdr:nvSpPr>
      <xdr:spPr>
        <a:xfrm>
          <a:off x="7561795" y="965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81619</xdr:rowOff>
    </xdr:from>
    <xdr:ext cx="599010" cy="259045"/>
    <xdr:sp macro="" textlink="">
      <xdr:nvSpPr>
        <xdr:cNvPr id="264" name="n_4mainValue【橋りょう・トンネル】&#10;一人当たり有形固定資産（償却資産）額"/>
        <xdr:cNvSpPr txBox="1"/>
      </xdr:nvSpPr>
      <xdr:spPr>
        <a:xfrm>
          <a:off x="6672795" y="968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4"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9" name="フローチャート: 判断 298"/>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63500</xdr:rowOff>
    </xdr:from>
    <xdr:to>
      <xdr:col>24</xdr:col>
      <xdr:colOff>114300</xdr:colOff>
      <xdr:row>83</xdr:row>
      <xdr:rowOff>165100</xdr:rowOff>
    </xdr:to>
    <xdr:sp macro="" textlink="">
      <xdr:nvSpPr>
        <xdr:cNvPr id="305" name="楕円 304"/>
        <xdr:cNvSpPr/>
      </xdr:nvSpPr>
      <xdr:spPr>
        <a:xfrm>
          <a:off x="4584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41927</xdr:rowOff>
    </xdr:from>
    <xdr:ext cx="405111" cy="259045"/>
    <xdr:sp macro="" textlink="">
      <xdr:nvSpPr>
        <xdr:cNvPr id="306" name="【公営住宅】&#10;有形固定資産減価償却率該当値テキスト"/>
        <xdr:cNvSpPr txBox="1"/>
      </xdr:nvSpPr>
      <xdr:spPr>
        <a:xfrm>
          <a:off x="4673600"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36830</xdr:rowOff>
    </xdr:from>
    <xdr:to>
      <xdr:col>20</xdr:col>
      <xdr:colOff>38100</xdr:colOff>
      <xdr:row>83</xdr:row>
      <xdr:rowOff>138430</xdr:rowOff>
    </xdr:to>
    <xdr:sp macro="" textlink="">
      <xdr:nvSpPr>
        <xdr:cNvPr id="307" name="楕円 306"/>
        <xdr:cNvSpPr/>
      </xdr:nvSpPr>
      <xdr:spPr>
        <a:xfrm>
          <a:off x="3746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87630</xdr:rowOff>
    </xdr:from>
    <xdr:to>
      <xdr:col>24</xdr:col>
      <xdr:colOff>63500</xdr:colOff>
      <xdr:row>83</xdr:row>
      <xdr:rowOff>114300</xdr:rowOff>
    </xdr:to>
    <xdr:cxnSp macro="">
      <xdr:nvCxnSpPr>
        <xdr:cNvPr id="308" name="直線コネクタ 307"/>
        <xdr:cNvCxnSpPr/>
      </xdr:nvCxnSpPr>
      <xdr:spPr>
        <a:xfrm>
          <a:off x="3797300" y="143179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xdr:rowOff>
    </xdr:from>
    <xdr:to>
      <xdr:col>15</xdr:col>
      <xdr:colOff>101600</xdr:colOff>
      <xdr:row>83</xdr:row>
      <xdr:rowOff>106045</xdr:rowOff>
    </xdr:to>
    <xdr:sp macro="" textlink="">
      <xdr:nvSpPr>
        <xdr:cNvPr id="309" name="楕円 308"/>
        <xdr:cNvSpPr/>
      </xdr:nvSpPr>
      <xdr:spPr>
        <a:xfrm>
          <a:off x="2857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55245</xdr:rowOff>
    </xdr:from>
    <xdr:to>
      <xdr:col>19</xdr:col>
      <xdr:colOff>177800</xdr:colOff>
      <xdr:row>83</xdr:row>
      <xdr:rowOff>87630</xdr:rowOff>
    </xdr:to>
    <xdr:cxnSp macro="">
      <xdr:nvCxnSpPr>
        <xdr:cNvPr id="310" name="直線コネクタ 309"/>
        <xdr:cNvCxnSpPr/>
      </xdr:nvCxnSpPr>
      <xdr:spPr>
        <a:xfrm>
          <a:off x="2908300" y="142855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116839</xdr:rowOff>
    </xdr:from>
    <xdr:to>
      <xdr:col>10</xdr:col>
      <xdr:colOff>165100</xdr:colOff>
      <xdr:row>83</xdr:row>
      <xdr:rowOff>46989</xdr:rowOff>
    </xdr:to>
    <xdr:sp macro="" textlink="">
      <xdr:nvSpPr>
        <xdr:cNvPr id="311" name="楕円 310"/>
        <xdr:cNvSpPr/>
      </xdr:nvSpPr>
      <xdr:spPr>
        <a:xfrm>
          <a:off x="1968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167639</xdr:rowOff>
    </xdr:from>
    <xdr:to>
      <xdr:col>15</xdr:col>
      <xdr:colOff>50800</xdr:colOff>
      <xdr:row>83</xdr:row>
      <xdr:rowOff>55245</xdr:rowOff>
    </xdr:to>
    <xdr:cxnSp macro="">
      <xdr:nvCxnSpPr>
        <xdr:cNvPr id="312" name="直線コネクタ 311"/>
        <xdr:cNvCxnSpPr/>
      </xdr:nvCxnSpPr>
      <xdr:spPr>
        <a:xfrm>
          <a:off x="2019300" y="1422653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116839</xdr:rowOff>
    </xdr:from>
    <xdr:to>
      <xdr:col>6</xdr:col>
      <xdr:colOff>38100</xdr:colOff>
      <xdr:row>83</xdr:row>
      <xdr:rowOff>46989</xdr:rowOff>
    </xdr:to>
    <xdr:sp macro="" textlink="">
      <xdr:nvSpPr>
        <xdr:cNvPr id="313" name="楕円 312"/>
        <xdr:cNvSpPr/>
      </xdr:nvSpPr>
      <xdr:spPr>
        <a:xfrm>
          <a:off x="1079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167639</xdr:rowOff>
    </xdr:from>
    <xdr:to>
      <xdr:col>10</xdr:col>
      <xdr:colOff>114300</xdr:colOff>
      <xdr:row>82</xdr:row>
      <xdr:rowOff>167639</xdr:rowOff>
    </xdr:to>
    <xdr:cxnSp macro="">
      <xdr:nvCxnSpPr>
        <xdr:cNvPr id="314" name="直線コネクタ 313"/>
        <xdr:cNvCxnSpPr/>
      </xdr:nvCxnSpPr>
      <xdr:spPr>
        <a:xfrm>
          <a:off x="1130300" y="14226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15"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6"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17"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8"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129557</xdr:rowOff>
    </xdr:from>
    <xdr:ext cx="405111" cy="259045"/>
    <xdr:sp macro="" textlink="">
      <xdr:nvSpPr>
        <xdr:cNvPr id="319" name="n_1mainValue【公営住宅】&#10;有形固定資産減価償却率"/>
        <xdr:cNvSpPr txBox="1"/>
      </xdr:nvSpPr>
      <xdr:spPr>
        <a:xfrm>
          <a:off x="35820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97172</xdr:rowOff>
    </xdr:from>
    <xdr:ext cx="405111" cy="259045"/>
    <xdr:sp macro="" textlink="">
      <xdr:nvSpPr>
        <xdr:cNvPr id="320" name="n_2mainValue【公営住宅】&#10;有形固定資産減価償却率"/>
        <xdr:cNvSpPr txBox="1"/>
      </xdr:nvSpPr>
      <xdr:spPr>
        <a:xfrm>
          <a:off x="2705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38116</xdr:rowOff>
    </xdr:from>
    <xdr:ext cx="405111" cy="259045"/>
    <xdr:sp macro="" textlink="">
      <xdr:nvSpPr>
        <xdr:cNvPr id="321" name="n_3mainValue【公営住宅】&#10;有形固定資産減価償却率"/>
        <xdr:cNvSpPr txBox="1"/>
      </xdr:nvSpPr>
      <xdr:spPr>
        <a:xfrm>
          <a:off x="1816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38116</xdr:rowOff>
    </xdr:from>
    <xdr:ext cx="405111" cy="259045"/>
    <xdr:sp macro="" textlink="">
      <xdr:nvSpPr>
        <xdr:cNvPr id="322" name="n_4mainValue【公営住宅】&#10;有形固定資産減価償却率"/>
        <xdr:cNvSpPr txBox="1"/>
      </xdr:nvSpPr>
      <xdr:spPr>
        <a:xfrm>
          <a:off x="927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51" name="【公営住宅】&#10;一人当たり面積平均値テキスト"/>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151892</xdr:rowOff>
    </xdr:from>
    <xdr:to>
      <xdr:col>36</xdr:col>
      <xdr:colOff>165100</xdr:colOff>
      <xdr:row>84</xdr:row>
      <xdr:rowOff>82042</xdr:rowOff>
    </xdr:to>
    <xdr:sp macro="" textlink="">
      <xdr:nvSpPr>
        <xdr:cNvPr id="356" name="フローチャート: 判断 355"/>
        <xdr:cNvSpPr/>
      </xdr:nvSpPr>
      <xdr:spPr>
        <a:xfrm>
          <a:off x="6921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45213</xdr:rowOff>
    </xdr:from>
    <xdr:to>
      <xdr:col>55</xdr:col>
      <xdr:colOff>50800</xdr:colOff>
      <xdr:row>84</xdr:row>
      <xdr:rowOff>146813</xdr:rowOff>
    </xdr:to>
    <xdr:sp macro="" textlink="">
      <xdr:nvSpPr>
        <xdr:cNvPr id="362" name="楕円 361"/>
        <xdr:cNvSpPr/>
      </xdr:nvSpPr>
      <xdr:spPr>
        <a:xfrm>
          <a:off x="10426700" y="144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68090</xdr:rowOff>
    </xdr:from>
    <xdr:ext cx="469744" cy="259045"/>
    <xdr:sp macro="" textlink="">
      <xdr:nvSpPr>
        <xdr:cNvPr id="363" name="【公営住宅】&#10;一人当たり面積該当値テキスト"/>
        <xdr:cNvSpPr txBox="1"/>
      </xdr:nvSpPr>
      <xdr:spPr>
        <a:xfrm>
          <a:off x="10515600"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55118</xdr:rowOff>
    </xdr:from>
    <xdr:to>
      <xdr:col>50</xdr:col>
      <xdr:colOff>165100</xdr:colOff>
      <xdr:row>84</xdr:row>
      <xdr:rowOff>156718</xdr:rowOff>
    </xdr:to>
    <xdr:sp macro="" textlink="">
      <xdr:nvSpPr>
        <xdr:cNvPr id="364" name="楕円 363"/>
        <xdr:cNvSpPr/>
      </xdr:nvSpPr>
      <xdr:spPr>
        <a:xfrm>
          <a:off x="9588500" y="144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96013</xdr:rowOff>
    </xdr:from>
    <xdr:to>
      <xdr:col>55</xdr:col>
      <xdr:colOff>0</xdr:colOff>
      <xdr:row>84</xdr:row>
      <xdr:rowOff>105918</xdr:rowOff>
    </xdr:to>
    <xdr:cxnSp macro="">
      <xdr:nvCxnSpPr>
        <xdr:cNvPr id="365" name="直線コネクタ 364"/>
        <xdr:cNvCxnSpPr/>
      </xdr:nvCxnSpPr>
      <xdr:spPr>
        <a:xfrm flipV="1">
          <a:off x="9639300" y="14497813"/>
          <a:ext cx="8382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63500</xdr:rowOff>
    </xdr:from>
    <xdr:to>
      <xdr:col>46</xdr:col>
      <xdr:colOff>38100</xdr:colOff>
      <xdr:row>84</xdr:row>
      <xdr:rowOff>165100</xdr:rowOff>
    </xdr:to>
    <xdr:sp macro="" textlink="">
      <xdr:nvSpPr>
        <xdr:cNvPr id="366" name="楕円 365"/>
        <xdr:cNvSpPr/>
      </xdr:nvSpPr>
      <xdr:spPr>
        <a:xfrm>
          <a:off x="8699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105918</xdr:rowOff>
    </xdr:from>
    <xdr:to>
      <xdr:col>50</xdr:col>
      <xdr:colOff>114300</xdr:colOff>
      <xdr:row>84</xdr:row>
      <xdr:rowOff>114300</xdr:rowOff>
    </xdr:to>
    <xdr:cxnSp macro="">
      <xdr:nvCxnSpPr>
        <xdr:cNvPr id="367" name="直線コネクタ 366"/>
        <xdr:cNvCxnSpPr/>
      </xdr:nvCxnSpPr>
      <xdr:spPr>
        <a:xfrm flipV="1">
          <a:off x="8750300" y="1450771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70738</xdr:rowOff>
    </xdr:from>
    <xdr:to>
      <xdr:col>41</xdr:col>
      <xdr:colOff>101600</xdr:colOff>
      <xdr:row>85</xdr:row>
      <xdr:rowOff>888</xdr:rowOff>
    </xdr:to>
    <xdr:sp macro="" textlink="">
      <xdr:nvSpPr>
        <xdr:cNvPr id="368" name="楕円 367"/>
        <xdr:cNvSpPr/>
      </xdr:nvSpPr>
      <xdr:spPr>
        <a:xfrm>
          <a:off x="7810500" y="1447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114300</xdr:rowOff>
    </xdr:from>
    <xdr:to>
      <xdr:col>45</xdr:col>
      <xdr:colOff>177800</xdr:colOff>
      <xdr:row>84</xdr:row>
      <xdr:rowOff>121538</xdr:rowOff>
    </xdr:to>
    <xdr:cxnSp macro="">
      <xdr:nvCxnSpPr>
        <xdr:cNvPr id="369" name="直線コネクタ 368"/>
        <xdr:cNvCxnSpPr/>
      </xdr:nvCxnSpPr>
      <xdr:spPr>
        <a:xfrm flipV="1">
          <a:off x="7861300" y="14516100"/>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78360</xdr:rowOff>
    </xdr:from>
    <xdr:to>
      <xdr:col>36</xdr:col>
      <xdr:colOff>165100</xdr:colOff>
      <xdr:row>85</xdr:row>
      <xdr:rowOff>8510</xdr:rowOff>
    </xdr:to>
    <xdr:sp macro="" textlink="">
      <xdr:nvSpPr>
        <xdr:cNvPr id="370" name="楕円 369"/>
        <xdr:cNvSpPr/>
      </xdr:nvSpPr>
      <xdr:spPr>
        <a:xfrm>
          <a:off x="6921500" y="144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121538</xdr:rowOff>
    </xdr:from>
    <xdr:to>
      <xdr:col>41</xdr:col>
      <xdr:colOff>50800</xdr:colOff>
      <xdr:row>84</xdr:row>
      <xdr:rowOff>129160</xdr:rowOff>
    </xdr:to>
    <xdr:cxnSp macro="">
      <xdr:nvCxnSpPr>
        <xdr:cNvPr id="371" name="直線コネクタ 370"/>
        <xdr:cNvCxnSpPr/>
      </xdr:nvCxnSpPr>
      <xdr:spPr>
        <a:xfrm flipV="1">
          <a:off x="6972300" y="14523338"/>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72" name="n_1aveValue【公営住宅】&#10;一人当たり面積"/>
        <xdr:cNvSpPr txBox="1"/>
      </xdr:nvSpPr>
      <xdr:spPr>
        <a:xfrm>
          <a:off x="93917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73" name="n_2aveValue【公営住宅】&#10;一人当たり面積"/>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74" name="n_3aveValue【公営住宅】&#10;一人当たり面積"/>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98569</xdr:rowOff>
    </xdr:from>
    <xdr:ext cx="469744" cy="259045"/>
    <xdr:sp macro="" textlink="">
      <xdr:nvSpPr>
        <xdr:cNvPr id="375" name="n_4aveValue【公営住宅】&#10;一人当たり面積"/>
        <xdr:cNvSpPr txBox="1"/>
      </xdr:nvSpPr>
      <xdr:spPr>
        <a:xfrm>
          <a:off x="6737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1795</xdr:rowOff>
    </xdr:from>
    <xdr:ext cx="469744" cy="259045"/>
    <xdr:sp macro="" textlink="">
      <xdr:nvSpPr>
        <xdr:cNvPr id="376" name="n_1mainValue【公営住宅】&#10;一人当たり面積"/>
        <xdr:cNvSpPr txBox="1"/>
      </xdr:nvSpPr>
      <xdr:spPr>
        <a:xfrm>
          <a:off x="9391727" y="1423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10177</xdr:rowOff>
    </xdr:from>
    <xdr:ext cx="469744" cy="259045"/>
    <xdr:sp macro="" textlink="">
      <xdr:nvSpPr>
        <xdr:cNvPr id="377" name="n_2mainValue【公営住宅】&#10;一人当たり面積"/>
        <xdr:cNvSpPr txBox="1"/>
      </xdr:nvSpPr>
      <xdr:spPr>
        <a:xfrm>
          <a:off x="8515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17415</xdr:rowOff>
    </xdr:from>
    <xdr:ext cx="469744" cy="259045"/>
    <xdr:sp macro="" textlink="">
      <xdr:nvSpPr>
        <xdr:cNvPr id="378" name="n_3mainValue【公営住宅】&#10;一人当たり面積"/>
        <xdr:cNvSpPr txBox="1"/>
      </xdr:nvSpPr>
      <xdr:spPr>
        <a:xfrm>
          <a:off x="7626427" y="1424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171087</xdr:rowOff>
    </xdr:from>
    <xdr:ext cx="469744" cy="259045"/>
    <xdr:sp macro="" textlink="">
      <xdr:nvSpPr>
        <xdr:cNvPr id="379" name="n_4mainValue【公営住宅】&#10;一人当たり面積"/>
        <xdr:cNvSpPr txBox="1"/>
      </xdr:nvSpPr>
      <xdr:spPr>
        <a:xfrm>
          <a:off x="6737427" y="1457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40277</xdr:rowOff>
    </xdr:from>
    <xdr:to>
      <xdr:col>24</xdr:col>
      <xdr:colOff>62865</xdr:colOff>
      <xdr:row>109</xdr:row>
      <xdr:rowOff>35379</xdr:rowOff>
    </xdr:to>
    <xdr:cxnSp macro="">
      <xdr:nvCxnSpPr>
        <xdr:cNvPr id="405" name="直線コネクタ 404"/>
        <xdr:cNvCxnSpPr/>
      </xdr:nvCxnSpPr>
      <xdr:spPr>
        <a:xfrm flipV="1">
          <a:off x="4634865"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158404</xdr:rowOff>
    </xdr:from>
    <xdr:ext cx="340478" cy="259045"/>
    <xdr:sp macro="" textlink="">
      <xdr:nvSpPr>
        <xdr:cNvPr id="408" name="【港湾・漁港】&#10;有形固定資産減価償却率最大値テキスト"/>
        <xdr:cNvSpPr txBox="1"/>
      </xdr:nvSpPr>
      <xdr:spPr>
        <a:xfrm>
          <a:off x="4673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40277</xdr:rowOff>
    </xdr:from>
    <xdr:to>
      <xdr:col>24</xdr:col>
      <xdr:colOff>152400</xdr:colOff>
      <xdr:row>100</xdr:row>
      <xdr:rowOff>40277</xdr:rowOff>
    </xdr:to>
    <xdr:cxnSp macro="">
      <xdr:nvCxnSpPr>
        <xdr:cNvPr id="409" name="直線コネクタ 408"/>
        <xdr:cNvCxnSpPr/>
      </xdr:nvCxnSpPr>
      <xdr:spPr>
        <a:xfrm>
          <a:off x="4546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107059</xdr:rowOff>
    </xdr:from>
    <xdr:ext cx="405111" cy="259045"/>
    <xdr:sp macro="" textlink="">
      <xdr:nvSpPr>
        <xdr:cNvPr id="410" name="【港湾・漁港】&#10;有形固定資産減価償却率平均値テキスト"/>
        <xdr:cNvSpPr txBox="1"/>
      </xdr:nvSpPr>
      <xdr:spPr>
        <a:xfrm>
          <a:off x="4673600" y="1776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84182</xdr:rowOff>
    </xdr:from>
    <xdr:to>
      <xdr:col>24</xdr:col>
      <xdr:colOff>114300</xdr:colOff>
      <xdr:row>105</xdr:row>
      <xdr:rowOff>14332</xdr:rowOff>
    </xdr:to>
    <xdr:sp macro="" textlink="">
      <xdr:nvSpPr>
        <xdr:cNvPr id="411" name="フローチャート: 判断 410"/>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33564</xdr:rowOff>
    </xdr:from>
    <xdr:to>
      <xdr:col>20</xdr:col>
      <xdr:colOff>38100</xdr:colOff>
      <xdr:row>104</xdr:row>
      <xdr:rowOff>135164</xdr:rowOff>
    </xdr:to>
    <xdr:sp macro="" textlink="">
      <xdr:nvSpPr>
        <xdr:cNvPr id="412" name="フローチャート: 判断 411"/>
        <xdr:cNvSpPr/>
      </xdr:nvSpPr>
      <xdr:spPr>
        <a:xfrm>
          <a:off x="3746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66221</xdr:rowOff>
    </xdr:from>
    <xdr:to>
      <xdr:col>15</xdr:col>
      <xdr:colOff>101600</xdr:colOff>
      <xdr:row>106</xdr:row>
      <xdr:rowOff>167821</xdr:rowOff>
    </xdr:to>
    <xdr:sp macro="" textlink="">
      <xdr:nvSpPr>
        <xdr:cNvPr id="413" name="フローチャート: 判断 412"/>
        <xdr:cNvSpPr/>
      </xdr:nvSpPr>
      <xdr:spPr>
        <a:xfrm>
          <a:off x="2857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97245</xdr:rowOff>
    </xdr:from>
    <xdr:to>
      <xdr:col>10</xdr:col>
      <xdr:colOff>165100</xdr:colOff>
      <xdr:row>108</xdr:row>
      <xdr:rowOff>27395</xdr:rowOff>
    </xdr:to>
    <xdr:sp macro="" textlink="">
      <xdr:nvSpPr>
        <xdr:cNvPr id="414" name="フローチャート: 判断 413"/>
        <xdr:cNvSpPr/>
      </xdr:nvSpPr>
      <xdr:spPr>
        <a:xfrm>
          <a:off x="1968500" y="184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15" name="フローチャート: 判断 414"/>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79284</xdr:rowOff>
    </xdr:from>
    <xdr:to>
      <xdr:col>24</xdr:col>
      <xdr:colOff>114300</xdr:colOff>
      <xdr:row>106</xdr:row>
      <xdr:rowOff>9434</xdr:rowOff>
    </xdr:to>
    <xdr:sp macro="" textlink="">
      <xdr:nvSpPr>
        <xdr:cNvPr id="421" name="楕円 420"/>
        <xdr:cNvSpPr/>
      </xdr:nvSpPr>
      <xdr:spPr>
        <a:xfrm>
          <a:off x="45847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57711</xdr:rowOff>
    </xdr:from>
    <xdr:ext cx="405111" cy="259045"/>
    <xdr:sp macro="" textlink="">
      <xdr:nvSpPr>
        <xdr:cNvPr id="422" name="【港湾・漁港】&#10;有形固定資産減価償却率該当値テキスト"/>
        <xdr:cNvSpPr txBox="1"/>
      </xdr:nvSpPr>
      <xdr:spPr>
        <a:xfrm>
          <a:off x="4673600"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49893</xdr:rowOff>
    </xdr:from>
    <xdr:to>
      <xdr:col>20</xdr:col>
      <xdr:colOff>38100</xdr:colOff>
      <xdr:row>105</xdr:row>
      <xdr:rowOff>151493</xdr:rowOff>
    </xdr:to>
    <xdr:sp macro="" textlink="">
      <xdr:nvSpPr>
        <xdr:cNvPr id="423" name="楕円 422"/>
        <xdr:cNvSpPr/>
      </xdr:nvSpPr>
      <xdr:spPr>
        <a:xfrm>
          <a:off x="3746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100693</xdr:rowOff>
    </xdr:from>
    <xdr:to>
      <xdr:col>24</xdr:col>
      <xdr:colOff>63500</xdr:colOff>
      <xdr:row>105</xdr:row>
      <xdr:rowOff>130084</xdr:rowOff>
    </xdr:to>
    <xdr:cxnSp macro="">
      <xdr:nvCxnSpPr>
        <xdr:cNvPr id="424" name="直線コネクタ 423"/>
        <xdr:cNvCxnSpPr/>
      </xdr:nvCxnSpPr>
      <xdr:spPr>
        <a:xfrm>
          <a:off x="3797300" y="1810294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20501</xdr:rowOff>
    </xdr:from>
    <xdr:to>
      <xdr:col>15</xdr:col>
      <xdr:colOff>101600</xdr:colOff>
      <xdr:row>105</xdr:row>
      <xdr:rowOff>122101</xdr:rowOff>
    </xdr:to>
    <xdr:sp macro="" textlink="">
      <xdr:nvSpPr>
        <xdr:cNvPr id="425" name="楕円 424"/>
        <xdr:cNvSpPr/>
      </xdr:nvSpPr>
      <xdr:spPr>
        <a:xfrm>
          <a:off x="2857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71301</xdr:rowOff>
    </xdr:from>
    <xdr:to>
      <xdr:col>19</xdr:col>
      <xdr:colOff>177800</xdr:colOff>
      <xdr:row>105</xdr:row>
      <xdr:rowOff>100693</xdr:rowOff>
    </xdr:to>
    <xdr:cxnSp macro="">
      <xdr:nvCxnSpPr>
        <xdr:cNvPr id="426" name="直線コネクタ 425"/>
        <xdr:cNvCxnSpPr/>
      </xdr:nvCxnSpPr>
      <xdr:spPr>
        <a:xfrm>
          <a:off x="2908300" y="180735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157662</xdr:rowOff>
    </xdr:from>
    <xdr:to>
      <xdr:col>10</xdr:col>
      <xdr:colOff>165100</xdr:colOff>
      <xdr:row>105</xdr:row>
      <xdr:rowOff>87812</xdr:rowOff>
    </xdr:to>
    <xdr:sp macro="" textlink="">
      <xdr:nvSpPr>
        <xdr:cNvPr id="427" name="楕円 426"/>
        <xdr:cNvSpPr/>
      </xdr:nvSpPr>
      <xdr:spPr>
        <a:xfrm>
          <a:off x="1968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37012</xdr:rowOff>
    </xdr:from>
    <xdr:to>
      <xdr:col>15</xdr:col>
      <xdr:colOff>50800</xdr:colOff>
      <xdr:row>105</xdr:row>
      <xdr:rowOff>71301</xdr:rowOff>
    </xdr:to>
    <xdr:cxnSp macro="">
      <xdr:nvCxnSpPr>
        <xdr:cNvPr id="428" name="直線コネクタ 427"/>
        <xdr:cNvCxnSpPr/>
      </xdr:nvCxnSpPr>
      <xdr:spPr>
        <a:xfrm>
          <a:off x="2019300" y="180392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131536</xdr:rowOff>
    </xdr:from>
    <xdr:to>
      <xdr:col>6</xdr:col>
      <xdr:colOff>38100</xdr:colOff>
      <xdr:row>105</xdr:row>
      <xdr:rowOff>61686</xdr:rowOff>
    </xdr:to>
    <xdr:sp macro="" textlink="">
      <xdr:nvSpPr>
        <xdr:cNvPr id="429" name="楕円 428"/>
        <xdr:cNvSpPr/>
      </xdr:nvSpPr>
      <xdr:spPr>
        <a:xfrm>
          <a:off x="1079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10886</xdr:rowOff>
    </xdr:from>
    <xdr:to>
      <xdr:col>10</xdr:col>
      <xdr:colOff>114300</xdr:colOff>
      <xdr:row>105</xdr:row>
      <xdr:rowOff>37012</xdr:rowOff>
    </xdr:to>
    <xdr:cxnSp macro="">
      <xdr:nvCxnSpPr>
        <xdr:cNvPr id="430" name="直線コネクタ 429"/>
        <xdr:cNvCxnSpPr/>
      </xdr:nvCxnSpPr>
      <xdr:spPr>
        <a:xfrm>
          <a:off x="1130300" y="1801313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151691</xdr:rowOff>
    </xdr:from>
    <xdr:ext cx="405111" cy="259045"/>
    <xdr:sp macro="" textlink="">
      <xdr:nvSpPr>
        <xdr:cNvPr id="431" name="n_1aveValue【港湾・漁港】&#10;有形固定資産減価償却率"/>
        <xdr:cNvSpPr txBox="1"/>
      </xdr:nvSpPr>
      <xdr:spPr>
        <a:xfrm>
          <a:off x="35820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158948</xdr:rowOff>
    </xdr:from>
    <xdr:ext cx="405111" cy="259045"/>
    <xdr:sp macro="" textlink="">
      <xdr:nvSpPr>
        <xdr:cNvPr id="432" name="n_2aveValue【港湾・漁港】&#10;有形固定資産減価償却率"/>
        <xdr:cNvSpPr txBox="1"/>
      </xdr:nvSpPr>
      <xdr:spPr>
        <a:xfrm>
          <a:off x="27057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18522</xdr:rowOff>
    </xdr:from>
    <xdr:ext cx="405111" cy="259045"/>
    <xdr:sp macro="" textlink="">
      <xdr:nvSpPr>
        <xdr:cNvPr id="433" name="n_3aveValue【港湾・漁港】&#10;有形固定資産減価償却率"/>
        <xdr:cNvSpPr txBox="1"/>
      </xdr:nvSpPr>
      <xdr:spPr>
        <a:xfrm>
          <a:off x="1816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34" name="n_4aveValue【港湾・漁港】&#10;有形固定資産減価償却率"/>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142620</xdr:rowOff>
    </xdr:from>
    <xdr:ext cx="405111" cy="259045"/>
    <xdr:sp macro="" textlink="">
      <xdr:nvSpPr>
        <xdr:cNvPr id="435" name="n_1mainValue【港湾・漁港】&#10;有形固定資産減価償却率"/>
        <xdr:cNvSpPr txBox="1"/>
      </xdr:nvSpPr>
      <xdr:spPr>
        <a:xfrm>
          <a:off x="3582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138628</xdr:rowOff>
    </xdr:from>
    <xdr:ext cx="405111" cy="259045"/>
    <xdr:sp macro="" textlink="">
      <xdr:nvSpPr>
        <xdr:cNvPr id="436" name="n_2mainValue【港湾・漁港】&#10;有形固定資産減価償却率"/>
        <xdr:cNvSpPr txBox="1"/>
      </xdr:nvSpPr>
      <xdr:spPr>
        <a:xfrm>
          <a:off x="27057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104339</xdr:rowOff>
    </xdr:from>
    <xdr:ext cx="405111" cy="259045"/>
    <xdr:sp macro="" textlink="">
      <xdr:nvSpPr>
        <xdr:cNvPr id="437" name="n_3mainValue【港湾・漁港】&#10;有形固定資産減価償却率"/>
        <xdr:cNvSpPr txBox="1"/>
      </xdr:nvSpPr>
      <xdr:spPr>
        <a:xfrm>
          <a:off x="1816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52813</xdr:rowOff>
    </xdr:from>
    <xdr:ext cx="405111" cy="259045"/>
    <xdr:sp macro="" textlink="">
      <xdr:nvSpPr>
        <xdr:cNvPr id="438" name="n_4mainValue【港湾・漁港】&#10;有形固定資産減価償却率"/>
        <xdr:cNvSpPr txBox="1"/>
      </xdr:nvSpPr>
      <xdr:spPr>
        <a:xfrm>
          <a:off x="927744"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9" name="直線コネクタ 44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0" name="テキスト ボックス 449"/>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1" name="直線コネクタ 45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2" name="テキスト ボックス 451"/>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3" name="直線コネクタ 45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4" name="テキスト ボックス 453"/>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5" name="直線コネクタ 45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6" name="テキスト ボックス 455"/>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7" name="直線コネクタ 45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8" name="テキスト ボックス 457"/>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9" name="直線コネクタ 45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60" name="テキスト ボックス 459"/>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2" name="テキスト ボックス 46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8762</xdr:rowOff>
    </xdr:from>
    <xdr:to>
      <xdr:col>54</xdr:col>
      <xdr:colOff>189865</xdr:colOff>
      <xdr:row>109</xdr:row>
      <xdr:rowOff>35331</xdr:rowOff>
    </xdr:to>
    <xdr:cxnSp macro="">
      <xdr:nvCxnSpPr>
        <xdr:cNvPr id="464" name="直線コネクタ 463"/>
        <xdr:cNvCxnSpPr/>
      </xdr:nvCxnSpPr>
      <xdr:spPr>
        <a:xfrm flipV="1">
          <a:off x="10476865" y="17153762"/>
          <a:ext cx="0" cy="1569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39158</xdr:rowOff>
    </xdr:from>
    <xdr:ext cx="313932" cy="259045"/>
    <xdr:sp macro="" textlink="">
      <xdr:nvSpPr>
        <xdr:cNvPr id="465" name="【港湾・漁港】&#10;一人当たり有形固定資産（償却資産）額最小値テキスト"/>
        <xdr:cNvSpPr txBox="1"/>
      </xdr:nvSpPr>
      <xdr:spPr>
        <a:xfrm>
          <a:off x="10515600" y="187272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35331</xdr:rowOff>
    </xdr:from>
    <xdr:to>
      <xdr:col>55</xdr:col>
      <xdr:colOff>88900</xdr:colOff>
      <xdr:row>109</xdr:row>
      <xdr:rowOff>35331</xdr:rowOff>
    </xdr:to>
    <xdr:cxnSp macro="">
      <xdr:nvCxnSpPr>
        <xdr:cNvPr id="466" name="直線コネクタ 465"/>
        <xdr:cNvCxnSpPr/>
      </xdr:nvCxnSpPr>
      <xdr:spPr>
        <a:xfrm>
          <a:off x="10388600" y="187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126889</xdr:rowOff>
    </xdr:from>
    <xdr:ext cx="599010" cy="259045"/>
    <xdr:sp macro="" textlink="">
      <xdr:nvSpPr>
        <xdr:cNvPr id="467" name="【港湾・漁港】&#10;一人当たり有形固定資産（償却資産）額最大値テキスト"/>
        <xdr:cNvSpPr txBox="1"/>
      </xdr:nvSpPr>
      <xdr:spPr>
        <a:xfrm>
          <a:off x="10515600" y="1692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8762</xdr:rowOff>
    </xdr:from>
    <xdr:to>
      <xdr:col>55</xdr:col>
      <xdr:colOff>88900</xdr:colOff>
      <xdr:row>100</xdr:row>
      <xdr:rowOff>8762</xdr:rowOff>
    </xdr:to>
    <xdr:cxnSp macro="">
      <xdr:nvCxnSpPr>
        <xdr:cNvPr id="468" name="直線コネクタ 467"/>
        <xdr:cNvCxnSpPr/>
      </xdr:nvCxnSpPr>
      <xdr:spPr>
        <a:xfrm>
          <a:off x="10388600" y="17153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69225</xdr:rowOff>
    </xdr:from>
    <xdr:ext cx="599010" cy="259045"/>
    <xdr:sp macro="" textlink="">
      <xdr:nvSpPr>
        <xdr:cNvPr id="469" name="【港湾・漁港】&#10;一人当たり有形固定資産（償却資産）額平均値テキスト"/>
        <xdr:cNvSpPr txBox="1"/>
      </xdr:nvSpPr>
      <xdr:spPr>
        <a:xfrm>
          <a:off x="10515600" y="1841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90798</xdr:rowOff>
    </xdr:from>
    <xdr:to>
      <xdr:col>55</xdr:col>
      <xdr:colOff>50800</xdr:colOff>
      <xdr:row>108</xdr:row>
      <xdr:rowOff>20948</xdr:rowOff>
    </xdr:to>
    <xdr:sp macro="" textlink="">
      <xdr:nvSpPr>
        <xdr:cNvPr id="470" name="フローチャート: 判断 469"/>
        <xdr:cNvSpPr/>
      </xdr:nvSpPr>
      <xdr:spPr>
        <a:xfrm>
          <a:off x="10426700" y="1843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131800</xdr:rowOff>
    </xdr:from>
    <xdr:to>
      <xdr:col>50</xdr:col>
      <xdr:colOff>165100</xdr:colOff>
      <xdr:row>108</xdr:row>
      <xdr:rowOff>61950</xdr:rowOff>
    </xdr:to>
    <xdr:sp macro="" textlink="">
      <xdr:nvSpPr>
        <xdr:cNvPr id="471" name="フローチャート: 判断 470"/>
        <xdr:cNvSpPr/>
      </xdr:nvSpPr>
      <xdr:spPr>
        <a:xfrm>
          <a:off x="9588500" y="184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4428</xdr:rowOff>
    </xdr:from>
    <xdr:to>
      <xdr:col>46</xdr:col>
      <xdr:colOff>38100</xdr:colOff>
      <xdr:row>107</xdr:row>
      <xdr:rowOff>106028</xdr:rowOff>
    </xdr:to>
    <xdr:sp macro="" textlink="">
      <xdr:nvSpPr>
        <xdr:cNvPr id="472" name="フローチャート: 判断 471"/>
        <xdr:cNvSpPr/>
      </xdr:nvSpPr>
      <xdr:spPr>
        <a:xfrm>
          <a:off x="8699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69875</xdr:rowOff>
    </xdr:from>
    <xdr:to>
      <xdr:col>41</xdr:col>
      <xdr:colOff>101600</xdr:colOff>
      <xdr:row>108</xdr:row>
      <xdr:rowOff>25</xdr:rowOff>
    </xdr:to>
    <xdr:sp macro="" textlink="">
      <xdr:nvSpPr>
        <xdr:cNvPr id="473" name="フローチャート: 判断 472"/>
        <xdr:cNvSpPr/>
      </xdr:nvSpPr>
      <xdr:spPr>
        <a:xfrm>
          <a:off x="7810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118317</xdr:rowOff>
    </xdr:from>
    <xdr:to>
      <xdr:col>36</xdr:col>
      <xdr:colOff>165100</xdr:colOff>
      <xdr:row>107</xdr:row>
      <xdr:rowOff>48467</xdr:rowOff>
    </xdr:to>
    <xdr:sp macro="" textlink="">
      <xdr:nvSpPr>
        <xdr:cNvPr id="474" name="フローチャート: 判断 473"/>
        <xdr:cNvSpPr/>
      </xdr:nvSpPr>
      <xdr:spPr>
        <a:xfrm>
          <a:off x="6921500" y="182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77060</xdr:rowOff>
    </xdr:from>
    <xdr:to>
      <xdr:col>55</xdr:col>
      <xdr:colOff>50800</xdr:colOff>
      <xdr:row>104</xdr:row>
      <xdr:rowOff>7210</xdr:rowOff>
    </xdr:to>
    <xdr:sp macro="" textlink="">
      <xdr:nvSpPr>
        <xdr:cNvPr id="480" name="楕円 479"/>
        <xdr:cNvSpPr/>
      </xdr:nvSpPr>
      <xdr:spPr>
        <a:xfrm>
          <a:off x="10426700" y="177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99937</xdr:rowOff>
    </xdr:from>
    <xdr:ext cx="599010" cy="259045"/>
    <xdr:sp macro="" textlink="">
      <xdr:nvSpPr>
        <xdr:cNvPr id="481" name="【港湾・漁港】&#10;一人当たり有形固定資産（償却資産）額該当値テキスト"/>
        <xdr:cNvSpPr txBox="1"/>
      </xdr:nvSpPr>
      <xdr:spPr>
        <a:xfrm>
          <a:off x="10515600" y="1758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102938</xdr:rowOff>
    </xdr:from>
    <xdr:to>
      <xdr:col>50</xdr:col>
      <xdr:colOff>165100</xdr:colOff>
      <xdr:row>104</xdr:row>
      <xdr:rowOff>33088</xdr:rowOff>
    </xdr:to>
    <xdr:sp macro="" textlink="">
      <xdr:nvSpPr>
        <xdr:cNvPr id="482" name="楕円 481"/>
        <xdr:cNvSpPr/>
      </xdr:nvSpPr>
      <xdr:spPr>
        <a:xfrm>
          <a:off x="9588500" y="1776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127860</xdr:rowOff>
    </xdr:from>
    <xdr:to>
      <xdr:col>55</xdr:col>
      <xdr:colOff>0</xdr:colOff>
      <xdr:row>103</xdr:row>
      <xdr:rowOff>153738</xdr:rowOff>
    </xdr:to>
    <xdr:cxnSp macro="">
      <xdr:nvCxnSpPr>
        <xdr:cNvPr id="483" name="直線コネクタ 482"/>
        <xdr:cNvCxnSpPr/>
      </xdr:nvCxnSpPr>
      <xdr:spPr>
        <a:xfrm flipV="1">
          <a:off x="9639300" y="17787210"/>
          <a:ext cx="8382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124777</xdr:rowOff>
    </xdr:from>
    <xdr:to>
      <xdr:col>46</xdr:col>
      <xdr:colOff>38100</xdr:colOff>
      <xdr:row>104</xdr:row>
      <xdr:rowOff>54927</xdr:rowOff>
    </xdr:to>
    <xdr:sp macro="" textlink="">
      <xdr:nvSpPr>
        <xdr:cNvPr id="484" name="楕円 483"/>
        <xdr:cNvSpPr/>
      </xdr:nvSpPr>
      <xdr:spPr>
        <a:xfrm>
          <a:off x="8699500" y="1778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153738</xdr:rowOff>
    </xdr:from>
    <xdr:to>
      <xdr:col>50</xdr:col>
      <xdr:colOff>114300</xdr:colOff>
      <xdr:row>104</xdr:row>
      <xdr:rowOff>4127</xdr:rowOff>
    </xdr:to>
    <xdr:cxnSp macro="">
      <xdr:nvCxnSpPr>
        <xdr:cNvPr id="485" name="直線コネクタ 484"/>
        <xdr:cNvCxnSpPr/>
      </xdr:nvCxnSpPr>
      <xdr:spPr>
        <a:xfrm flipV="1">
          <a:off x="8750300" y="17813088"/>
          <a:ext cx="889000" cy="2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155767</xdr:rowOff>
    </xdr:from>
    <xdr:to>
      <xdr:col>41</xdr:col>
      <xdr:colOff>101600</xdr:colOff>
      <xdr:row>104</xdr:row>
      <xdr:rowOff>85917</xdr:rowOff>
    </xdr:to>
    <xdr:sp macro="" textlink="">
      <xdr:nvSpPr>
        <xdr:cNvPr id="486" name="楕円 485"/>
        <xdr:cNvSpPr/>
      </xdr:nvSpPr>
      <xdr:spPr>
        <a:xfrm>
          <a:off x="7810500" y="1781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4127</xdr:rowOff>
    </xdr:from>
    <xdr:to>
      <xdr:col>45</xdr:col>
      <xdr:colOff>177800</xdr:colOff>
      <xdr:row>104</xdr:row>
      <xdr:rowOff>35117</xdr:rowOff>
    </xdr:to>
    <xdr:cxnSp macro="">
      <xdr:nvCxnSpPr>
        <xdr:cNvPr id="487" name="直線コネクタ 486"/>
        <xdr:cNvCxnSpPr/>
      </xdr:nvCxnSpPr>
      <xdr:spPr>
        <a:xfrm flipV="1">
          <a:off x="7861300" y="17834927"/>
          <a:ext cx="889000" cy="3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163126</xdr:rowOff>
    </xdr:from>
    <xdr:to>
      <xdr:col>36</xdr:col>
      <xdr:colOff>165100</xdr:colOff>
      <xdr:row>104</xdr:row>
      <xdr:rowOff>93276</xdr:rowOff>
    </xdr:to>
    <xdr:sp macro="" textlink="">
      <xdr:nvSpPr>
        <xdr:cNvPr id="488" name="楕円 487"/>
        <xdr:cNvSpPr/>
      </xdr:nvSpPr>
      <xdr:spPr>
        <a:xfrm>
          <a:off x="6921500" y="1782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35117</xdr:rowOff>
    </xdr:from>
    <xdr:to>
      <xdr:col>41</xdr:col>
      <xdr:colOff>50800</xdr:colOff>
      <xdr:row>104</xdr:row>
      <xdr:rowOff>42476</xdr:rowOff>
    </xdr:to>
    <xdr:cxnSp macro="">
      <xdr:nvCxnSpPr>
        <xdr:cNvPr id="489" name="直線コネクタ 488"/>
        <xdr:cNvCxnSpPr/>
      </xdr:nvCxnSpPr>
      <xdr:spPr>
        <a:xfrm flipV="1">
          <a:off x="6972300" y="17865917"/>
          <a:ext cx="889000" cy="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53077</xdr:rowOff>
    </xdr:from>
    <xdr:ext cx="599010" cy="259045"/>
    <xdr:sp macro="" textlink="">
      <xdr:nvSpPr>
        <xdr:cNvPr id="490" name="n_1aveValue【港湾・漁港】&#10;一人当たり有形固定資産（償却資産）額"/>
        <xdr:cNvSpPr txBox="1"/>
      </xdr:nvSpPr>
      <xdr:spPr>
        <a:xfrm>
          <a:off x="9327095" y="1856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97155</xdr:rowOff>
    </xdr:from>
    <xdr:ext cx="599010" cy="259045"/>
    <xdr:sp macro="" textlink="">
      <xdr:nvSpPr>
        <xdr:cNvPr id="491" name="n_2aveValue【港湾・漁港】&#10;一人当たり有形固定資産（償却資産）額"/>
        <xdr:cNvSpPr txBox="1"/>
      </xdr:nvSpPr>
      <xdr:spPr>
        <a:xfrm>
          <a:off x="8450795" y="1844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162602</xdr:rowOff>
    </xdr:from>
    <xdr:ext cx="599010" cy="259045"/>
    <xdr:sp macro="" textlink="">
      <xdr:nvSpPr>
        <xdr:cNvPr id="492" name="n_3aveValue【港湾・漁港】&#10;一人当たり有形固定資産（償却資産）額"/>
        <xdr:cNvSpPr txBox="1"/>
      </xdr:nvSpPr>
      <xdr:spPr>
        <a:xfrm>
          <a:off x="7561795" y="1850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39594</xdr:rowOff>
    </xdr:from>
    <xdr:ext cx="599010" cy="259045"/>
    <xdr:sp macro="" textlink="">
      <xdr:nvSpPr>
        <xdr:cNvPr id="493" name="n_4aveValue【港湾・漁港】&#10;一人当たり有形固定資産（償却資産）額"/>
        <xdr:cNvSpPr txBox="1"/>
      </xdr:nvSpPr>
      <xdr:spPr>
        <a:xfrm>
          <a:off x="6672795" y="1838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49615</xdr:rowOff>
    </xdr:from>
    <xdr:ext cx="599010" cy="259045"/>
    <xdr:sp macro="" textlink="">
      <xdr:nvSpPr>
        <xdr:cNvPr id="494" name="n_1mainValue【港湾・漁港】&#10;一人当たり有形固定資産（償却資産）額"/>
        <xdr:cNvSpPr txBox="1"/>
      </xdr:nvSpPr>
      <xdr:spPr>
        <a:xfrm>
          <a:off x="9327095" y="1753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71454</xdr:rowOff>
    </xdr:from>
    <xdr:ext cx="599010" cy="259045"/>
    <xdr:sp macro="" textlink="">
      <xdr:nvSpPr>
        <xdr:cNvPr id="495" name="n_2mainValue【港湾・漁港】&#10;一人当たり有形固定資産（償却資産）額"/>
        <xdr:cNvSpPr txBox="1"/>
      </xdr:nvSpPr>
      <xdr:spPr>
        <a:xfrm>
          <a:off x="8450795" y="1755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102444</xdr:rowOff>
    </xdr:from>
    <xdr:ext cx="599010" cy="259045"/>
    <xdr:sp macro="" textlink="">
      <xdr:nvSpPr>
        <xdr:cNvPr id="496" name="n_3mainValue【港湾・漁港】&#10;一人当たり有形固定資産（償却資産）額"/>
        <xdr:cNvSpPr txBox="1"/>
      </xdr:nvSpPr>
      <xdr:spPr>
        <a:xfrm>
          <a:off x="7561795" y="1759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109803</xdr:rowOff>
    </xdr:from>
    <xdr:ext cx="599010" cy="259045"/>
    <xdr:sp macro="" textlink="">
      <xdr:nvSpPr>
        <xdr:cNvPr id="497" name="n_4mainValue【港湾・漁港】&#10;一人当たり有形固定資産（償却資産）額"/>
        <xdr:cNvSpPr txBox="1"/>
      </xdr:nvSpPr>
      <xdr:spPr>
        <a:xfrm>
          <a:off x="6672795" y="1759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9" name="直線コネクタ 5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0" name="テキスト ボックス 5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1" name="直線コネクタ 5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2" name="テキスト ボックス 5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3" name="直線コネクタ 5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4" name="テキスト ボックス 5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5" name="直線コネクタ 5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6" name="テキスト ボックス 5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7" name="直線コネクタ 5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8" name="テキスト ボックス 5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0" name="テキスト ボックス 5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522" name="直線コネクタ 521"/>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4" name="直線コネクタ 52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25"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26" name="直線コネクタ 52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527"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8" name="フローチャート: 判断 527"/>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529" name="フローチャート: 判断 528"/>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530" name="フローチャート: 判断 529"/>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531" name="フローチャート: 判断 530"/>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32" name="フローチャート: 判断 531"/>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17780</xdr:rowOff>
    </xdr:from>
    <xdr:to>
      <xdr:col>85</xdr:col>
      <xdr:colOff>177800</xdr:colOff>
      <xdr:row>40</xdr:row>
      <xdr:rowOff>119380</xdr:rowOff>
    </xdr:to>
    <xdr:sp macro="" textlink="">
      <xdr:nvSpPr>
        <xdr:cNvPr id="538" name="楕円 537"/>
        <xdr:cNvSpPr/>
      </xdr:nvSpPr>
      <xdr:spPr>
        <a:xfrm>
          <a:off x="16268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167657</xdr:rowOff>
    </xdr:from>
    <xdr:ext cx="405111" cy="259045"/>
    <xdr:sp macro="" textlink="">
      <xdr:nvSpPr>
        <xdr:cNvPr id="539" name="【認定こども園・幼稚園・保育所】&#10;有形固定資産減価償却率該当値テキスト"/>
        <xdr:cNvSpPr txBox="1"/>
      </xdr:nvSpPr>
      <xdr:spPr>
        <a:xfrm>
          <a:off x="16357600"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147320</xdr:rowOff>
    </xdr:from>
    <xdr:to>
      <xdr:col>81</xdr:col>
      <xdr:colOff>101600</xdr:colOff>
      <xdr:row>40</xdr:row>
      <xdr:rowOff>77470</xdr:rowOff>
    </xdr:to>
    <xdr:sp macro="" textlink="">
      <xdr:nvSpPr>
        <xdr:cNvPr id="540" name="楕円 539"/>
        <xdr:cNvSpPr/>
      </xdr:nvSpPr>
      <xdr:spPr>
        <a:xfrm>
          <a:off x="15430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26670</xdr:rowOff>
    </xdr:from>
    <xdr:to>
      <xdr:col>85</xdr:col>
      <xdr:colOff>127000</xdr:colOff>
      <xdr:row>40</xdr:row>
      <xdr:rowOff>68580</xdr:rowOff>
    </xdr:to>
    <xdr:cxnSp macro="">
      <xdr:nvCxnSpPr>
        <xdr:cNvPr id="541" name="直線コネクタ 540"/>
        <xdr:cNvCxnSpPr/>
      </xdr:nvCxnSpPr>
      <xdr:spPr>
        <a:xfrm>
          <a:off x="15481300" y="68846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105410</xdr:rowOff>
    </xdr:from>
    <xdr:to>
      <xdr:col>76</xdr:col>
      <xdr:colOff>165100</xdr:colOff>
      <xdr:row>40</xdr:row>
      <xdr:rowOff>35560</xdr:rowOff>
    </xdr:to>
    <xdr:sp macro="" textlink="">
      <xdr:nvSpPr>
        <xdr:cNvPr id="542" name="楕円 541"/>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156210</xdr:rowOff>
    </xdr:from>
    <xdr:to>
      <xdr:col>81</xdr:col>
      <xdr:colOff>50800</xdr:colOff>
      <xdr:row>40</xdr:row>
      <xdr:rowOff>26670</xdr:rowOff>
    </xdr:to>
    <xdr:cxnSp macro="">
      <xdr:nvCxnSpPr>
        <xdr:cNvPr id="543" name="直線コネクタ 542"/>
        <xdr:cNvCxnSpPr/>
      </xdr:nvCxnSpPr>
      <xdr:spPr>
        <a:xfrm>
          <a:off x="14592300" y="68427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21590</xdr:rowOff>
    </xdr:from>
    <xdr:to>
      <xdr:col>72</xdr:col>
      <xdr:colOff>38100</xdr:colOff>
      <xdr:row>39</xdr:row>
      <xdr:rowOff>123190</xdr:rowOff>
    </xdr:to>
    <xdr:sp macro="" textlink="">
      <xdr:nvSpPr>
        <xdr:cNvPr id="544" name="楕円 543"/>
        <xdr:cNvSpPr/>
      </xdr:nvSpPr>
      <xdr:spPr>
        <a:xfrm>
          <a:off x="13652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72390</xdr:rowOff>
    </xdr:from>
    <xdr:to>
      <xdr:col>76</xdr:col>
      <xdr:colOff>114300</xdr:colOff>
      <xdr:row>39</xdr:row>
      <xdr:rowOff>156210</xdr:rowOff>
    </xdr:to>
    <xdr:cxnSp macro="">
      <xdr:nvCxnSpPr>
        <xdr:cNvPr id="545" name="直線コネクタ 544"/>
        <xdr:cNvCxnSpPr/>
      </xdr:nvCxnSpPr>
      <xdr:spPr>
        <a:xfrm>
          <a:off x="13703300" y="6758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21590</xdr:rowOff>
    </xdr:from>
    <xdr:to>
      <xdr:col>67</xdr:col>
      <xdr:colOff>101600</xdr:colOff>
      <xdr:row>39</xdr:row>
      <xdr:rowOff>123190</xdr:rowOff>
    </xdr:to>
    <xdr:sp macro="" textlink="">
      <xdr:nvSpPr>
        <xdr:cNvPr id="546" name="楕円 545"/>
        <xdr:cNvSpPr/>
      </xdr:nvSpPr>
      <xdr:spPr>
        <a:xfrm>
          <a:off x="12763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72390</xdr:rowOff>
    </xdr:from>
    <xdr:to>
      <xdr:col>71</xdr:col>
      <xdr:colOff>177800</xdr:colOff>
      <xdr:row>39</xdr:row>
      <xdr:rowOff>72390</xdr:rowOff>
    </xdr:to>
    <xdr:cxnSp macro="">
      <xdr:nvCxnSpPr>
        <xdr:cNvPr id="547" name="直線コネクタ 546"/>
        <xdr:cNvCxnSpPr/>
      </xdr:nvCxnSpPr>
      <xdr:spPr>
        <a:xfrm>
          <a:off x="12814300" y="6758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548"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549"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550"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51"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68597</xdr:rowOff>
    </xdr:from>
    <xdr:ext cx="405111" cy="259045"/>
    <xdr:sp macro="" textlink="">
      <xdr:nvSpPr>
        <xdr:cNvPr id="552" name="n_1mainValue【認定こども園・幼稚園・保育所】&#10;有形固定資産減価償却率"/>
        <xdr:cNvSpPr txBox="1"/>
      </xdr:nvSpPr>
      <xdr:spPr>
        <a:xfrm>
          <a:off x="152660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26687</xdr:rowOff>
    </xdr:from>
    <xdr:ext cx="405111" cy="259045"/>
    <xdr:sp macro="" textlink="">
      <xdr:nvSpPr>
        <xdr:cNvPr id="553" name="n_2mainValue【認定こども園・幼稚園・保育所】&#10;有形固定資産減価償却率"/>
        <xdr:cNvSpPr txBox="1"/>
      </xdr:nvSpPr>
      <xdr:spPr>
        <a:xfrm>
          <a:off x="14389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114317</xdr:rowOff>
    </xdr:from>
    <xdr:ext cx="405111" cy="259045"/>
    <xdr:sp macro="" textlink="">
      <xdr:nvSpPr>
        <xdr:cNvPr id="554" name="n_3mainValue【認定こども園・幼稚園・保育所】&#10;有形固定資産減価償却率"/>
        <xdr:cNvSpPr txBox="1"/>
      </xdr:nvSpPr>
      <xdr:spPr>
        <a:xfrm>
          <a:off x="1350074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114317</xdr:rowOff>
    </xdr:from>
    <xdr:ext cx="405111" cy="259045"/>
    <xdr:sp macro="" textlink="">
      <xdr:nvSpPr>
        <xdr:cNvPr id="555" name="n_4mainValue【認定こども園・幼稚園・保育所】&#10;有形固定資産減価償却率"/>
        <xdr:cNvSpPr txBox="1"/>
      </xdr:nvSpPr>
      <xdr:spPr>
        <a:xfrm>
          <a:off x="1261174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7" name="テキスト ボックス 5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9" name="テキスト ボックス 5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71" name="テキスト ボックス 5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3" name="テキスト ボックス 5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577" name="直線コネクタ 576"/>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8"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9" name="直線コネクタ 578"/>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580"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581" name="直線コネクタ 580"/>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582" name="【認定こども園・幼稚園・保育所】&#10;一人当たり面積平均値テキスト"/>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583" name="フローチャート: 判断 582"/>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84" name="フローチャート: 判断 583"/>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585" name="フローチャート: 判断 584"/>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586" name="フローチャート: 判断 585"/>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87" name="フローチャート: 判断 586"/>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55118</xdr:rowOff>
    </xdr:from>
    <xdr:to>
      <xdr:col>116</xdr:col>
      <xdr:colOff>114300</xdr:colOff>
      <xdr:row>41</xdr:row>
      <xdr:rowOff>156718</xdr:rowOff>
    </xdr:to>
    <xdr:sp macro="" textlink="">
      <xdr:nvSpPr>
        <xdr:cNvPr id="593" name="楕円 592"/>
        <xdr:cNvSpPr/>
      </xdr:nvSpPr>
      <xdr:spPr>
        <a:xfrm>
          <a:off x="221107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141495</xdr:rowOff>
    </xdr:from>
    <xdr:ext cx="469744" cy="259045"/>
    <xdr:sp macro="" textlink="">
      <xdr:nvSpPr>
        <xdr:cNvPr id="594" name="【認定こども園・幼稚園・保育所】&#10;一人当たり面積該当値テキスト"/>
        <xdr:cNvSpPr txBox="1"/>
      </xdr:nvSpPr>
      <xdr:spPr>
        <a:xfrm>
          <a:off x="22199600" y="69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57404</xdr:rowOff>
    </xdr:from>
    <xdr:to>
      <xdr:col>112</xdr:col>
      <xdr:colOff>38100</xdr:colOff>
      <xdr:row>41</xdr:row>
      <xdr:rowOff>159004</xdr:rowOff>
    </xdr:to>
    <xdr:sp macro="" textlink="">
      <xdr:nvSpPr>
        <xdr:cNvPr id="595" name="楕円 594"/>
        <xdr:cNvSpPr/>
      </xdr:nvSpPr>
      <xdr:spPr>
        <a:xfrm>
          <a:off x="21272500" y="7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105918</xdr:rowOff>
    </xdr:from>
    <xdr:to>
      <xdr:col>116</xdr:col>
      <xdr:colOff>63500</xdr:colOff>
      <xdr:row>41</xdr:row>
      <xdr:rowOff>108204</xdr:rowOff>
    </xdr:to>
    <xdr:cxnSp macro="">
      <xdr:nvCxnSpPr>
        <xdr:cNvPr id="596" name="直線コネクタ 595"/>
        <xdr:cNvCxnSpPr/>
      </xdr:nvCxnSpPr>
      <xdr:spPr>
        <a:xfrm flipV="1">
          <a:off x="21323300" y="71353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57404</xdr:rowOff>
    </xdr:from>
    <xdr:to>
      <xdr:col>107</xdr:col>
      <xdr:colOff>101600</xdr:colOff>
      <xdr:row>41</xdr:row>
      <xdr:rowOff>159004</xdr:rowOff>
    </xdr:to>
    <xdr:sp macro="" textlink="">
      <xdr:nvSpPr>
        <xdr:cNvPr id="597" name="楕円 596"/>
        <xdr:cNvSpPr/>
      </xdr:nvSpPr>
      <xdr:spPr>
        <a:xfrm>
          <a:off x="20383500" y="7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108204</xdr:rowOff>
    </xdr:from>
    <xdr:to>
      <xdr:col>111</xdr:col>
      <xdr:colOff>177800</xdr:colOff>
      <xdr:row>41</xdr:row>
      <xdr:rowOff>108204</xdr:rowOff>
    </xdr:to>
    <xdr:cxnSp macro="">
      <xdr:nvCxnSpPr>
        <xdr:cNvPr id="598" name="直線コネクタ 597"/>
        <xdr:cNvCxnSpPr/>
      </xdr:nvCxnSpPr>
      <xdr:spPr>
        <a:xfrm>
          <a:off x="20434300" y="713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57404</xdr:rowOff>
    </xdr:from>
    <xdr:to>
      <xdr:col>102</xdr:col>
      <xdr:colOff>165100</xdr:colOff>
      <xdr:row>41</xdr:row>
      <xdr:rowOff>159004</xdr:rowOff>
    </xdr:to>
    <xdr:sp macro="" textlink="">
      <xdr:nvSpPr>
        <xdr:cNvPr id="599" name="楕円 598"/>
        <xdr:cNvSpPr/>
      </xdr:nvSpPr>
      <xdr:spPr>
        <a:xfrm>
          <a:off x="19494500" y="7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108204</xdr:rowOff>
    </xdr:from>
    <xdr:to>
      <xdr:col>107</xdr:col>
      <xdr:colOff>50800</xdr:colOff>
      <xdr:row>41</xdr:row>
      <xdr:rowOff>108204</xdr:rowOff>
    </xdr:to>
    <xdr:cxnSp macro="">
      <xdr:nvCxnSpPr>
        <xdr:cNvPr id="600" name="直線コネクタ 599"/>
        <xdr:cNvCxnSpPr/>
      </xdr:nvCxnSpPr>
      <xdr:spPr>
        <a:xfrm>
          <a:off x="19545300" y="713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57404</xdr:rowOff>
    </xdr:from>
    <xdr:to>
      <xdr:col>98</xdr:col>
      <xdr:colOff>38100</xdr:colOff>
      <xdr:row>41</xdr:row>
      <xdr:rowOff>159004</xdr:rowOff>
    </xdr:to>
    <xdr:sp macro="" textlink="">
      <xdr:nvSpPr>
        <xdr:cNvPr id="601" name="楕円 600"/>
        <xdr:cNvSpPr/>
      </xdr:nvSpPr>
      <xdr:spPr>
        <a:xfrm>
          <a:off x="18605500" y="7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108204</xdr:rowOff>
    </xdr:from>
    <xdr:to>
      <xdr:col>102</xdr:col>
      <xdr:colOff>114300</xdr:colOff>
      <xdr:row>41</xdr:row>
      <xdr:rowOff>108204</xdr:rowOff>
    </xdr:to>
    <xdr:cxnSp macro="">
      <xdr:nvCxnSpPr>
        <xdr:cNvPr id="602" name="直線コネクタ 601"/>
        <xdr:cNvCxnSpPr/>
      </xdr:nvCxnSpPr>
      <xdr:spPr>
        <a:xfrm>
          <a:off x="18656300" y="713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603"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604"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605" name="n_3aveValue【認定こども園・幼稚園・保育所】&#10;一人当たり面積"/>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606"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150131</xdr:rowOff>
    </xdr:from>
    <xdr:ext cx="469744" cy="259045"/>
    <xdr:sp macro="" textlink="">
      <xdr:nvSpPr>
        <xdr:cNvPr id="607" name="n_1mainValue【認定こども園・幼稚園・保育所】&#10;一人当たり面積"/>
        <xdr:cNvSpPr txBox="1"/>
      </xdr:nvSpPr>
      <xdr:spPr>
        <a:xfrm>
          <a:off x="21075727" y="717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150131</xdr:rowOff>
    </xdr:from>
    <xdr:ext cx="469744" cy="259045"/>
    <xdr:sp macro="" textlink="">
      <xdr:nvSpPr>
        <xdr:cNvPr id="608" name="n_2mainValue【認定こども園・幼稚園・保育所】&#10;一人当たり面積"/>
        <xdr:cNvSpPr txBox="1"/>
      </xdr:nvSpPr>
      <xdr:spPr>
        <a:xfrm>
          <a:off x="20199427" y="717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150131</xdr:rowOff>
    </xdr:from>
    <xdr:ext cx="469744" cy="259045"/>
    <xdr:sp macro="" textlink="">
      <xdr:nvSpPr>
        <xdr:cNvPr id="609" name="n_3mainValue【認定こども園・幼稚園・保育所】&#10;一人当たり面積"/>
        <xdr:cNvSpPr txBox="1"/>
      </xdr:nvSpPr>
      <xdr:spPr>
        <a:xfrm>
          <a:off x="19310427" y="717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150131</xdr:rowOff>
    </xdr:from>
    <xdr:ext cx="469744" cy="259045"/>
    <xdr:sp macro="" textlink="">
      <xdr:nvSpPr>
        <xdr:cNvPr id="610" name="n_4mainValue【認定こども園・幼稚園・保育所】&#10;一人当たり面積"/>
        <xdr:cNvSpPr txBox="1"/>
      </xdr:nvSpPr>
      <xdr:spPr>
        <a:xfrm>
          <a:off x="18421427" y="717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2" name="直線コネクタ 6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3" name="テキスト ボックス 62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4" name="直線コネクタ 6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5" name="テキスト ボックス 6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6" name="直線コネクタ 6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7" name="テキスト ボックス 6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8" name="直線コネクタ 6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9" name="テキスト ボックス 6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633" name="直線コネクタ 632"/>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634"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635" name="直線コネクタ 634"/>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636"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637" name="直線コネクタ 636"/>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638" name="【学校施設】&#10;有形固定資産減価償却率平均値テキスト"/>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639" name="フローチャート: 判断 638"/>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640" name="フローチャート: 判断 639"/>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641" name="フローチャート: 判断 640"/>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642" name="フローチャート: 判断 641"/>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138938</xdr:rowOff>
    </xdr:from>
    <xdr:to>
      <xdr:col>67</xdr:col>
      <xdr:colOff>101600</xdr:colOff>
      <xdr:row>61</xdr:row>
      <xdr:rowOff>69088</xdr:rowOff>
    </xdr:to>
    <xdr:sp macro="" textlink="">
      <xdr:nvSpPr>
        <xdr:cNvPr id="643" name="フローチャート: 判断 642"/>
        <xdr:cNvSpPr/>
      </xdr:nvSpPr>
      <xdr:spPr>
        <a:xfrm>
          <a:off x="12763500" y="1042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29210</xdr:rowOff>
    </xdr:from>
    <xdr:to>
      <xdr:col>85</xdr:col>
      <xdr:colOff>177800</xdr:colOff>
      <xdr:row>61</xdr:row>
      <xdr:rowOff>130810</xdr:rowOff>
    </xdr:to>
    <xdr:sp macro="" textlink="">
      <xdr:nvSpPr>
        <xdr:cNvPr id="649" name="楕円 648"/>
        <xdr:cNvSpPr/>
      </xdr:nvSpPr>
      <xdr:spPr>
        <a:xfrm>
          <a:off x="16268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7637</xdr:rowOff>
    </xdr:from>
    <xdr:ext cx="405111" cy="259045"/>
    <xdr:sp macro="" textlink="">
      <xdr:nvSpPr>
        <xdr:cNvPr id="650" name="【学校施設】&#10;有形固定資産減価償却率該当値テキスト"/>
        <xdr:cNvSpPr txBox="1"/>
      </xdr:nvSpPr>
      <xdr:spPr>
        <a:xfrm>
          <a:off x="16357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15494</xdr:rowOff>
    </xdr:from>
    <xdr:to>
      <xdr:col>81</xdr:col>
      <xdr:colOff>101600</xdr:colOff>
      <xdr:row>61</xdr:row>
      <xdr:rowOff>117094</xdr:rowOff>
    </xdr:to>
    <xdr:sp macro="" textlink="">
      <xdr:nvSpPr>
        <xdr:cNvPr id="651" name="楕円 650"/>
        <xdr:cNvSpPr/>
      </xdr:nvSpPr>
      <xdr:spPr>
        <a:xfrm>
          <a:off x="15430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66294</xdr:rowOff>
    </xdr:from>
    <xdr:to>
      <xdr:col>85</xdr:col>
      <xdr:colOff>127000</xdr:colOff>
      <xdr:row>61</xdr:row>
      <xdr:rowOff>80010</xdr:rowOff>
    </xdr:to>
    <xdr:cxnSp macro="">
      <xdr:nvCxnSpPr>
        <xdr:cNvPr id="652" name="直線コネクタ 651"/>
        <xdr:cNvCxnSpPr/>
      </xdr:nvCxnSpPr>
      <xdr:spPr>
        <a:xfrm>
          <a:off x="15481300" y="105247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164084</xdr:rowOff>
    </xdr:from>
    <xdr:to>
      <xdr:col>76</xdr:col>
      <xdr:colOff>165100</xdr:colOff>
      <xdr:row>61</xdr:row>
      <xdr:rowOff>94234</xdr:rowOff>
    </xdr:to>
    <xdr:sp macro="" textlink="">
      <xdr:nvSpPr>
        <xdr:cNvPr id="653" name="楕円 652"/>
        <xdr:cNvSpPr/>
      </xdr:nvSpPr>
      <xdr:spPr>
        <a:xfrm>
          <a:off x="14541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43434</xdr:rowOff>
    </xdr:from>
    <xdr:to>
      <xdr:col>81</xdr:col>
      <xdr:colOff>50800</xdr:colOff>
      <xdr:row>61</xdr:row>
      <xdr:rowOff>66294</xdr:rowOff>
    </xdr:to>
    <xdr:cxnSp macro="">
      <xdr:nvCxnSpPr>
        <xdr:cNvPr id="654" name="直線コネクタ 653"/>
        <xdr:cNvCxnSpPr/>
      </xdr:nvCxnSpPr>
      <xdr:spPr>
        <a:xfrm>
          <a:off x="14592300" y="10501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29210</xdr:rowOff>
    </xdr:from>
    <xdr:to>
      <xdr:col>72</xdr:col>
      <xdr:colOff>38100</xdr:colOff>
      <xdr:row>60</xdr:row>
      <xdr:rowOff>130810</xdr:rowOff>
    </xdr:to>
    <xdr:sp macro="" textlink="">
      <xdr:nvSpPr>
        <xdr:cNvPr id="655" name="楕円 654"/>
        <xdr:cNvSpPr/>
      </xdr:nvSpPr>
      <xdr:spPr>
        <a:xfrm>
          <a:off x="1365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80010</xdr:rowOff>
    </xdr:from>
    <xdr:to>
      <xdr:col>76</xdr:col>
      <xdr:colOff>114300</xdr:colOff>
      <xdr:row>61</xdr:row>
      <xdr:rowOff>43434</xdr:rowOff>
    </xdr:to>
    <xdr:cxnSp macro="">
      <xdr:nvCxnSpPr>
        <xdr:cNvPr id="656" name="直線コネクタ 655"/>
        <xdr:cNvCxnSpPr/>
      </xdr:nvCxnSpPr>
      <xdr:spPr>
        <a:xfrm>
          <a:off x="13703300" y="10367010"/>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86360</xdr:rowOff>
    </xdr:from>
    <xdr:to>
      <xdr:col>67</xdr:col>
      <xdr:colOff>101600</xdr:colOff>
      <xdr:row>61</xdr:row>
      <xdr:rowOff>16510</xdr:rowOff>
    </xdr:to>
    <xdr:sp macro="" textlink="">
      <xdr:nvSpPr>
        <xdr:cNvPr id="657" name="楕円 656"/>
        <xdr:cNvSpPr/>
      </xdr:nvSpPr>
      <xdr:spPr>
        <a:xfrm>
          <a:off x="12763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80010</xdr:rowOff>
    </xdr:from>
    <xdr:to>
      <xdr:col>71</xdr:col>
      <xdr:colOff>177800</xdr:colOff>
      <xdr:row>60</xdr:row>
      <xdr:rowOff>137160</xdr:rowOff>
    </xdr:to>
    <xdr:cxnSp macro="">
      <xdr:nvCxnSpPr>
        <xdr:cNvPr id="658" name="直線コネクタ 657"/>
        <xdr:cNvCxnSpPr/>
      </xdr:nvCxnSpPr>
      <xdr:spPr>
        <a:xfrm flipV="1">
          <a:off x="12814300" y="103670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659" name="n_1aveValue【学校施設】&#10;有形固定資産減価償却率"/>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660" name="n_2aveValue【学校施設】&#10;有形固定資産減価償却率"/>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661" name="n_3aveValue【学校施設】&#10;有形固定資産減価償却率"/>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60215</xdr:rowOff>
    </xdr:from>
    <xdr:ext cx="405111" cy="259045"/>
    <xdr:sp macro="" textlink="">
      <xdr:nvSpPr>
        <xdr:cNvPr id="662" name="n_4aveValue【学校施設】&#10;有形固定資産減価償却率"/>
        <xdr:cNvSpPr txBox="1"/>
      </xdr:nvSpPr>
      <xdr:spPr>
        <a:xfrm>
          <a:off x="12611744" y="1051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133621</xdr:rowOff>
    </xdr:from>
    <xdr:ext cx="405111" cy="259045"/>
    <xdr:sp macro="" textlink="">
      <xdr:nvSpPr>
        <xdr:cNvPr id="663" name="n_1mainValue【学校施設】&#10;有形固定資産減価償却率"/>
        <xdr:cNvSpPr txBox="1"/>
      </xdr:nvSpPr>
      <xdr:spPr>
        <a:xfrm>
          <a:off x="15266044" y="1024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110761</xdr:rowOff>
    </xdr:from>
    <xdr:ext cx="405111" cy="259045"/>
    <xdr:sp macro="" textlink="">
      <xdr:nvSpPr>
        <xdr:cNvPr id="664" name="n_2mainValue【学校施設】&#10;有形固定資産減価償却率"/>
        <xdr:cNvSpPr txBox="1"/>
      </xdr:nvSpPr>
      <xdr:spPr>
        <a:xfrm>
          <a:off x="14389744" y="1022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147337</xdr:rowOff>
    </xdr:from>
    <xdr:ext cx="405111" cy="259045"/>
    <xdr:sp macro="" textlink="">
      <xdr:nvSpPr>
        <xdr:cNvPr id="665" name="n_3mainValue【学校施設】&#10;有形固定資産減価償却率"/>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33037</xdr:rowOff>
    </xdr:from>
    <xdr:ext cx="405111" cy="259045"/>
    <xdr:sp macro="" textlink="">
      <xdr:nvSpPr>
        <xdr:cNvPr id="666" name="n_4mainValue【学校施設】&#10;有形固定資産減価償却率"/>
        <xdr:cNvSpPr txBox="1"/>
      </xdr:nvSpPr>
      <xdr:spPr>
        <a:xfrm>
          <a:off x="12611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7" name="テキスト ボックス 6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691" name="直線コネクタ 690"/>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692"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693" name="直線コネクタ 692"/>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694"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695" name="直線コネクタ 694"/>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696" name="【学校施設】&#10;一人当たり面積平均値テキスト"/>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697" name="フローチャート: 判断 696"/>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698" name="フローチャート: 判断 697"/>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699" name="フローチャート: 判断 698"/>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700" name="フローチャート: 判断 699"/>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40640</xdr:rowOff>
    </xdr:from>
    <xdr:to>
      <xdr:col>98</xdr:col>
      <xdr:colOff>38100</xdr:colOff>
      <xdr:row>58</xdr:row>
      <xdr:rowOff>142240</xdr:rowOff>
    </xdr:to>
    <xdr:sp macro="" textlink="">
      <xdr:nvSpPr>
        <xdr:cNvPr id="701" name="フローチャート: 判断 700"/>
        <xdr:cNvSpPr/>
      </xdr:nvSpPr>
      <xdr:spPr>
        <a:xfrm>
          <a:off x="18605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123698</xdr:rowOff>
    </xdr:from>
    <xdr:to>
      <xdr:col>116</xdr:col>
      <xdr:colOff>114300</xdr:colOff>
      <xdr:row>60</xdr:row>
      <xdr:rowOff>53848</xdr:rowOff>
    </xdr:to>
    <xdr:sp macro="" textlink="">
      <xdr:nvSpPr>
        <xdr:cNvPr id="707" name="楕円 706"/>
        <xdr:cNvSpPr/>
      </xdr:nvSpPr>
      <xdr:spPr>
        <a:xfrm>
          <a:off x="22110700" y="102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146575</xdr:rowOff>
    </xdr:from>
    <xdr:ext cx="469744" cy="259045"/>
    <xdr:sp macro="" textlink="">
      <xdr:nvSpPr>
        <xdr:cNvPr id="708" name="【学校施設】&#10;一人当たり面積該当値テキスト"/>
        <xdr:cNvSpPr txBox="1"/>
      </xdr:nvSpPr>
      <xdr:spPr>
        <a:xfrm>
          <a:off x="22199600" y="1009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146558</xdr:rowOff>
    </xdr:from>
    <xdr:to>
      <xdr:col>112</xdr:col>
      <xdr:colOff>38100</xdr:colOff>
      <xdr:row>60</xdr:row>
      <xdr:rowOff>76708</xdr:rowOff>
    </xdr:to>
    <xdr:sp macro="" textlink="">
      <xdr:nvSpPr>
        <xdr:cNvPr id="709" name="楕円 708"/>
        <xdr:cNvSpPr/>
      </xdr:nvSpPr>
      <xdr:spPr>
        <a:xfrm>
          <a:off x="21272500" y="1026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3048</xdr:rowOff>
    </xdr:from>
    <xdr:to>
      <xdr:col>116</xdr:col>
      <xdr:colOff>63500</xdr:colOff>
      <xdr:row>60</xdr:row>
      <xdr:rowOff>25908</xdr:rowOff>
    </xdr:to>
    <xdr:cxnSp macro="">
      <xdr:nvCxnSpPr>
        <xdr:cNvPr id="710" name="直線コネクタ 709"/>
        <xdr:cNvCxnSpPr/>
      </xdr:nvCxnSpPr>
      <xdr:spPr>
        <a:xfrm flipV="1">
          <a:off x="21323300" y="102900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36830</xdr:rowOff>
    </xdr:from>
    <xdr:to>
      <xdr:col>107</xdr:col>
      <xdr:colOff>101600</xdr:colOff>
      <xdr:row>60</xdr:row>
      <xdr:rowOff>138430</xdr:rowOff>
    </xdr:to>
    <xdr:sp macro="" textlink="">
      <xdr:nvSpPr>
        <xdr:cNvPr id="711" name="楕円 710"/>
        <xdr:cNvSpPr/>
      </xdr:nvSpPr>
      <xdr:spPr>
        <a:xfrm>
          <a:off x="20383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25908</xdr:rowOff>
    </xdr:from>
    <xdr:to>
      <xdr:col>111</xdr:col>
      <xdr:colOff>177800</xdr:colOff>
      <xdr:row>60</xdr:row>
      <xdr:rowOff>87630</xdr:rowOff>
    </xdr:to>
    <xdr:cxnSp macro="">
      <xdr:nvCxnSpPr>
        <xdr:cNvPr id="712" name="直線コネクタ 711"/>
        <xdr:cNvCxnSpPr/>
      </xdr:nvCxnSpPr>
      <xdr:spPr>
        <a:xfrm flipV="1">
          <a:off x="20434300" y="1031290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42164</xdr:rowOff>
    </xdr:from>
    <xdr:to>
      <xdr:col>102</xdr:col>
      <xdr:colOff>165100</xdr:colOff>
      <xdr:row>60</xdr:row>
      <xdr:rowOff>143764</xdr:rowOff>
    </xdr:to>
    <xdr:sp macro="" textlink="">
      <xdr:nvSpPr>
        <xdr:cNvPr id="713" name="楕円 712"/>
        <xdr:cNvSpPr/>
      </xdr:nvSpPr>
      <xdr:spPr>
        <a:xfrm>
          <a:off x="194945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87630</xdr:rowOff>
    </xdr:from>
    <xdr:to>
      <xdr:col>107</xdr:col>
      <xdr:colOff>50800</xdr:colOff>
      <xdr:row>60</xdr:row>
      <xdr:rowOff>92964</xdr:rowOff>
    </xdr:to>
    <xdr:cxnSp macro="">
      <xdr:nvCxnSpPr>
        <xdr:cNvPr id="714" name="直線コネクタ 713"/>
        <xdr:cNvCxnSpPr/>
      </xdr:nvCxnSpPr>
      <xdr:spPr>
        <a:xfrm flipV="1">
          <a:off x="19545300" y="1037463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13970</xdr:rowOff>
    </xdr:from>
    <xdr:to>
      <xdr:col>98</xdr:col>
      <xdr:colOff>38100</xdr:colOff>
      <xdr:row>59</xdr:row>
      <xdr:rowOff>115570</xdr:rowOff>
    </xdr:to>
    <xdr:sp macro="" textlink="">
      <xdr:nvSpPr>
        <xdr:cNvPr id="715" name="楕円 714"/>
        <xdr:cNvSpPr/>
      </xdr:nvSpPr>
      <xdr:spPr>
        <a:xfrm>
          <a:off x="18605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64770</xdr:rowOff>
    </xdr:from>
    <xdr:to>
      <xdr:col>102</xdr:col>
      <xdr:colOff>114300</xdr:colOff>
      <xdr:row>60</xdr:row>
      <xdr:rowOff>92964</xdr:rowOff>
    </xdr:to>
    <xdr:cxnSp macro="">
      <xdr:nvCxnSpPr>
        <xdr:cNvPr id="716" name="直線コネクタ 715"/>
        <xdr:cNvCxnSpPr/>
      </xdr:nvCxnSpPr>
      <xdr:spPr>
        <a:xfrm>
          <a:off x="18656300" y="10180320"/>
          <a:ext cx="889000" cy="19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717" name="n_1aveValue【学校施設】&#10;一人当たり面積"/>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718" name="n_2aveValue【学校施設】&#10;一人当たり面積"/>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719" name="n_3aveValue【学校施設】&#10;一人当たり面積"/>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158767</xdr:rowOff>
    </xdr:from>
    <xdr:ext cx="469744" cy="259045"/>
    <xdr:sp macro="" textlink="">
      <xdr:nvSpPr>
        <xdr:cNvPr id="720" name="n_4aveValue【学校施設】&#10;一人当たり面積"/>
        <xdr:cNvSpPr txBox="1"/>
      </xdr:nvSpPr>
      <xdr:spPr>
        <a:xfrm>
          <a:off x="18421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93235</xdr:rowOff>
    </xdr:from>
    <xdr:ext cx="469744" cy="259045"/>
    <xdr:sp macro="" textlink="">
      <xdr:nvSpPr>
        <xdr:cNvPr id="721" name="n_1mainValue【学校施設】&#10;一人当たり面積"/>
        <xdr:cNvSpPr txBox="1"/>
      </xdr:nvSpPr>
      <xdr:spPr>
        <a:xfrm>
          <a:off x="21075727" y="1003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129557</xdr:rowOff>
    </xdr:from>
    <xdr:ext cx="469744" cy="259045"/>
    <xdr:sp macro="" textlink="">
      <xdr:nvSpPr>
        <xdr:cNvPr id="722" name="n_2mainValue【学校施設】&#10;一人当たり面積"/>
        <xdr:cNvSpPr txBox="1"/>
      </xdr:nvSpPr>
      <xdr:spPr>
        <a:xfrm>
          <a:off x="20199427"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134891</xdr:rowOff>
    </xdr:from>
    <xdr:ext cx="469744" cy="259045"/>
    <xdr:sp macro="" textlink="">
      <xdr:nvSpPr>
        <xdr:cNvPr id="723" name="n_3mainValue【学校施設】&#10;一人当たり面積"/>
        <xdr:cNvSpPr txBox="1"/>
      </xdr:nvSpPr>
      <xdr:spPr>
        <a:xfrm>
          <a:off x="19310427" y="1042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106697</xdr:rowOff>
    </xdr:from>
    <xdr:ext cx="469744" cy="259045"/>
    <xdr:sp macro="" textlink="">
      <xdr:nvSpPr>
        <xdr:cNvPr id="724" name="n_4mainValue【学校施設】&#10;一人当たり面積"/>
        <xdr:cNvSpPr txBox="1"/>
      </xdr:nvSpPr>
      <xdr:spPr>
        <a:xfrm>
          <a:off x="18421427" y="1022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750" name="直線コネクタ 749"/>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753" name="【児童館】&#10;有形固定資産減価償却率最大値テキスト"/>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754" name="直線コネクタ 753"/>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755" name="【児童館】&#10;有形固定資産減価償却率平均値テキスト"/>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756" name="フローチャート: 判断 755"/>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757" name="フローチャート: 判断 756"/>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58" name="フローチャート: 判断 757"/>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759" name="フローチャート: 判断 758"/>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60" name="フローチャート: 判断 759"/>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162016</xdr:rowOff>
    </xdr:from>
    <xdr:to>
      <xdr:col>85</xdr:col>
      <xdr:colOff>177800</xdr:colOff>
      <xdr:row>86</xdr:row>
      <xdr:rowOff>92166</xdr:rowOff>
    </xdr:to>
    <xdr:sp macro="" textlink="">
      <xdr:nvSpPr>
        <xdr:cNvPr id="766" name="楕円 765"/>
        <xdr:cNvSpPr/>
      </xdr:nvSpPr>
      <xdr:spPr>
        <a:xfrm>
          <a:off x="162687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140443</xdr:rowOff>
    </xdr:from>
    <xdr:ext cx="405111" cy="259045"/>
    <xdr:sp macro="" textlink="">
      <xdr:nvSpPr>
        <xdr:cNvPr id="767" name="【児童館】&#10;有形固定資産減価償却率該当値テキスト"/>
        <xdr:cNvSpPr txBox="1"/>
      </xdr:nvSpPr>
      <xdr:spPr>
        <a:xfrm>
          <a:off x="16357600"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124461</xdr:rowOff>
    </xdr:from>
    <xdr:to>
      <xdr:col>81</xdr:col>
      <xdr:colOff>101600</xdr:colOff>
      <xdr:row>86</xdr:row>
      <xdr:rowOff>54611</xdr:rowOff>
    </xdr:to>
    <xdr:sp macro="" textlink="">
      <xdr:nvSpPr>
        <xdr:cNvPr id="768" name="楕円 767"/>
        <xdr:cNvSpPr/>
      </xdr:nvSpPr>
      <xdr:spPr>
        <a:xfrm>
          <a:off x="1543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3811</xdr:rowOff>
    </xdr:from>
    <xdr:to>
      <xdr:col>85</xdr:col>
      <xdr:colOff>127000</xdr:colOff>
      <xdr:row>86</xdr:row>
      <xdr:rowOff>41366</xdr:rowOff>
    </xdr:to>
    <xdr:cxnSp macro="">
      <xdr:nvCxnSpPr>
        <xdr:cNvPr id="769" name="直線コネクタ 768"/>
        <xdr:cNvCxnSpPr/>
      </xdr:nvCxnSpPr>
      <xdr:spPr>
        <a:xfrm>
          <a:off x="15481300" y="14748511"/>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129358</xdr:rowOff>
    </xdr:from>
    <xdr:to>
      <xdr:col>76</xdr:col>
      <xdr:colOff>165100</xdr:colOff>
      <xdr:row>86</xdr:row>
      <xdr:rowOff>59508</xdr:rowOff>
    </xdr:to>
    <xdr:sp macro="" textlink="">
      <xdr:nvSpPr>
        <xdr:cNvPr id="770" name="楕円 769"/>
        <xdr:cNvSpPr/>
      </xdr:nvSpPr>
      <xdr:spPr>
        <a:xfrm>
          <a:off x="14541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3811</xdr:rowOff>
    </xdr:from>
    <xdr:to>
      <xdr:col>81</xdr:col>
      <xdr:colOff>50800</xdr:colOff>
      <xdr:row>86</xdr:row>
      <xdr:rowOff>8708</xdr:rowOff>
    </xdr:to>
    <xdr:cxnSp macro="">
      <xdr:nvCxnSpPr>
        <xdr:cNvPr id="771" name="直線コネクタ 770"/>
        <xdr:cNvCxnSpPr/>
      </xdr:nvCxnSpPr>
      <xdr:spPr>
        <a:xfrm flipV="1">
          <a:off x="14592300" y="14748511"/>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57513</xdr:rowOff>
    </xdr:from>
    <xdr:to>
      <xdr:col>72</xdr:col>
      <xdr:colOff>38100</xdr:colOff>
      <xdr:row>85</xdr:row>
      <xdr:rowOff>159113</xdr:rowOff>
    </xdr:to>
    <xdr:sp macro="" textlink="">
      <xdr:nvSpPr>
        <xdr:cNvPr id="772" name="楕円 771"/>
        <xdr:cNvSpPr/>
      </xdr:nvSpPr>
      <xdr:spPr>
        <a:xfrm>
          <a:off x="13652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108313</xdr:rowOff>
    </xdr:from>
    <xdr:to>
      <xdr:col>76</xdr:col>
      <xdr:colOff>114300</xdr:colOff>
      <xdr:row>86</xdr:row>
      <xdr:rowOff>8708</xdr:rowOff>
    </xdr:to>
    <xdr:cxnSp macro="">
      <xdr:nvCxnSpPr>
        <xdr:cNvPr id="773" name="直線コネクタ 772"/>
        <xdr:cNvCxnSpPr/>
      </xdr:nvCxnSpPr>
      <xdr:spPr>
        <a:xfrm>
          <a:off x="13703300" y="1468156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57513</xdr:rowOff>
    </xdr:from>
    <xdr:to>
      <xdr:col>67</xdr:col>
      <xdr:colOff>101600</xdr:colOff>
      <xdr:row>85</xdr:row>
      <xdr:rowOff>159113</xdr:rowOff>
    </xdr:to>
    <xdr:sp macro="" textlink="">
      <xdr:nvSpPr>
        <xdr:cNvPr id="774" name="楕円 773"/>
        <xdr:cNvSpPr/>
      </xdr:nvSpPr>
      <xdr:spPr>
        <a:xfrm>
          <a:off x="12763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108313</xdr:rowOff>
    </xdr:from>
    <xdr:to>
      <xdr:col>71</xdr:col>
      <xdr:colOff>177800</xdr:colOff>
      <xdr:row>85</xdr:row>
      <xdr:rowOff>108313</xdr:rowOff>
    </xdr:to>
    <xdr:cxnSp macro="">
      <xdr:nvCxnSpPr>
        <xdr:cNvPr id="775" name="直線コネクタ 774"/>
        <xdr:cNvCxnSpPr/>
      </xdr:nvCxnSpPr>
      <xdr:spPr>
        <a:xfrm>
          <a:off x="12814300" y="14681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776" name="n_1aveValue【児童館】&#10;有形固定資産減価償却率"/>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777"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778" name="n_3aveValue【児童館】&#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779"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45738</xdr:rowOff>
    </xdr:from>
    <xdr:ext cx="405111" cy="259045"/>
    <xdr:sp macro="" textlink="">
      <xdr:nvSpPr>
        <xdr:cNvPr id="780" name="n_1mainValue【児童館】&#10;有形固定資産減価償却率"/>
        <xdr:cNvSpPr txBox="1"/>
      </xdr:nvSpPr>
      <xdr:spPr>
        <a:xfrm>
          <a:off x="152660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50635</xdr:rowOff>
    </xdr:from>
    <xdr:ext cx="405111" cy="259045"/>
    <xdr:sp macro="" textlink="">
      <xdr:nvSpPr>
        <xdr:cNvPr id="781" name="n_2mainValue【児童館】&#10;有形固定資産減価償却率"/>
        <xdr:cNvSpPr txBox="1"/>
      </xdr:nvSpPr>
      <xdr:spPr>
        <a:xfrm>
          <a:off x="14389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150240</xdr:rowOff>
    </xdr:from>
    <xdr:ext cx="405111" cy="259045"/>
    <xdr:sp macro="" textlink="">
      <xdr:nvSpPr>
        <xdr:cNvPr id="782" name="n_3mainValue【児童館】&#10;有形固定資産減価償却率"/>
        <xdr:cNvSpPr txBox="1"/>
      </xdr:nvSpPr>
      <xdr:spPr>
        <a:xfrm>
          <a:off x="13500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150240</xdr:rowOff>
    </xdr:from>
    <xdr:ext cx="405111" cy="259045"/>
    <xdr:sp macro="" textlink="">
      <xdr:nvSpPr>
        <xdr:cNvPr id="783" name="n_4mainValue【児童館】&#10;有形固定資産減価償却率"/>
        <xdr:cNvSpPr txBox="1"/>
      </xdr:nvSpPr>
      <xdr:spPr>
        <a:xfrm>
          <a:off x="12611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805" name="直線コネクタ 804"/>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6"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7" name="直線コネクタ 80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808" name="【児童館】&#10;一人当たり面積最大値テキスト"/>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809" name="直線コネクタ 808"/>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810" name="【児童館】&#10;一人当たり面積平均値テキスト"/>
        <xdr:cNvSpPr txBox="1"/>
      </xdr:nvSpPr>
      <xdr:spPr>
        <a:xfrm>
          <a:off x="22199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811" name="フローチャート: 判断 810"/>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812" name="フローチャート: 判断 811"/>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813" name="フローチャート: 判断 812"/>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814" name="フローチャート: 判断 813"/>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815" name="フローチャート: 判断 814"/>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7874</xdr:rowOff>
    </xdr:from>
    <xdr:to>
      <xdr:col>116</xdr:col>
      <xdr:colOff>114300</xdr:colOff>
      <xdr:row>85</xdr:row>
      <xdr:rowOff>109474</xdr:rowOff>
    </xdr:to>
    <xdr:sp macro="" textlink="">
      <xdr:nvSpPr>
        <xdr:cNvPr id="821" name="楕円 820"/>
        <xdr:cNvSpPr/>
      </xdr:nvSpPr>
      <xdr:spPr>
        <a:xfrm>
          <a:off x="22110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157751</xdr:rowOff>
    </xdr:from>
    <xdr:ext cx="469744" cy="259045"/>
    <xdr:sp macro="" textlink="">
      <xdr:nvSpPr>
        <xdr:cNvPr id="822" name="【児童館】&#10;一人当たり面積該当値テキスト"/>
        <xdr:cNvSpPr txBox="1"/>
      </xdr:nvSpPr>
      <xdr:spPr>
        <a:xfrm>
          <a:off x="22199600"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823" name="楕円 822"/>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58674</xdr:rowOff>
    </xdr:from>
    <xdr:to>
      <xdr:col>116</xdr:col>
      <xdr:colOff>63500</xdr:colOff>
      <xdr:row>85</xdr:row>
      <xdr:rowOff>58674</xdr:rowOff>
    </xdr:to>
    <xdr:cxnSp macro="">
      <xdr:nvCxnSpPr>
        <xdr:cNvPr id="824" name="直線コネクタ 823"/>
        <xdr:cNvCxnSpPr/>
      </xdr:nvCxnSpPr>
      <xdr:spPr>
        <a:xfrm>
          <a:off x="21323300" y="1463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825" name="楕円 824"/>
        <xdr:cNvSpPr/>
      </xdr:nvSpPr>
      <xdr:spPr>
        <a:xfrm>
          <a:off x="20383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81535</xdr:rowOff>
    </xdr:to>
    <xdr:cxnSp macro="">
      <xdr:nvCxnSpPr>
        <xdr:cNvPr id="826" name="直線コネクタ 825"/>
        <xdr:cNvCxnSpPr/>
      </xdr:nvCxnSpPr>
      <xdr:spPr>
        <a:xfrm flipV="1">
          <a:off x="20434300" y="146319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827" name="楕円 826"/>
        <xdr:cNvSpPr/>
      </xdr:nvSpPr>
      <xdr:spPr>
        <a:xfrm>
          <a:off x="19494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81535</xdr:rowOff>
    </xdr:from>
    <xdr:to>
      <xdr:col>107</xdr:col>
      <xdr:colOff>50800</xdr:colOff>
      <xdr:row>85</xdr:row>
      <xdr:rowOff>86106</xdr:rowOff>
    </xdr:to>
    <xdr:cxnSp macro="">
      <xdr:nvCxnSpPr>
        <xdr:cNvPr id="828" name="直線コネクタ 827"/>
        <xdr:cNvCxnSpPr/>
      </xdr:nvCxnSpPr>
      <xdr:spPr>
        <a:xfrm flipV="1">
          <a:off x="19545300" y="14654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829" name="楕円 828"/>
        <xdr:cNvSpPr/>
      </xdr:nvSpPr>
      <xdr:spPr>
        <a:xfrm>
          <a:off x="18605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86106</xdr:rowOff>
    </xdr:from>
    <xdr:to>
      <xdr:col>102</xdr:col>
      <xdr:colOff>114300</xdr:colOff>
      <xdr:row>85</xdr:row>
      <xdr:rowOff>86106</xdr:rowOff>
    </xdr:to>
    <xdr:cxnSp macro="">
      <xdr:nvCxnSpPr>
        <xdr:cNvPr id="830" name="直線コネクタ 829"/>
        <xdr:cNvCxnSpPr/>
      </xdr:nvCxnSpPr>
      <xdr:spPr>
        <a:xfrm>
          <a:off x="18656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831" name="n_1aveValue【児童館】&#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832"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833" name="n_3aveValue【児童館】&#10;一人当たり面積"/>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834"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100601</xdr:rowOff>
    </xdr:from>
    <xdr:ext cx="469744" cy="259045"/>
    <xdr:sp macro="" textlink="">
      <xdr:nvSpPr>
        <xdr:cNvPr id="835" name="n_1mainValue【児童館】&#10;一人当たり面積"/>
        <xdr:cNvSpPr txBox="1"/>
      </xdr:nvSpPr>
      <xdr:spPr>
        <a:xfrm>
          <a:off x="21075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836" name="n_2mainValue【児童館】&#10;一人当たり面積"/>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837" name="n_3mainValue【児童館】&#10;一人当たり面積"/>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838" name="n_4mainValue【児童館】&#10;一人当たり面積"/>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0" name="直線コネクタ 8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1" name="テキスト ボックス 8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2" name="直線コネクタ 8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3" name="テキスト ボックス 8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4" name="直線コネクタ 8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5" name="テキスト ボックス 8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6" name="直線コネクタ 8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7" name="テキスト ボックス 8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9" name="テキスト ボックス 8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861" name="直線コネクタ 860"/>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62"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63" name="直線コネクタ 862"/>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864"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865" name="直線コネクタ 864"/>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866" name="【公民館】&#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67" name="フローチャート: 判断 866"/>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868" name="フローチャート: 判断 867"/>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869" name="フローチャート: 判断 868"/>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870" name="フローチャート: 判断 869"/>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48261</xdr:rowOff>
    </xdr:from>
    <xdr:to>
      <xdr:col>67</xdr:col>
      <xdr:colOff>101600</xdr:colOff>
      <xdr:row>103</xdr:row>
      <xdr:rowOff>149861</xdr:rowOff>
    </xdr:to>
    <xdr:sp macro="" textlink="">
      <xdr:nvSpPr>
        <xdr:cNvPr id="871" name="フローチャート: 判断 870"/>
        <xdr:cNvSpPr/>
      </xdr:nvSpPr>
      <xdr:spPr>
        <a:xfrm>
          <a:off x="127635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877" name="楕円 876"/>
        <xdr:cNvSpPr/>
      </xdr:nvSpPr>
      <xdr:spPr>
        <a:xfrm>
          <a:off x="16268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105427</xdr:rowOff>
    </xdr:from>
    <xdr:ext cx="405111" cy="259045"/>
    <xdr:sp macro="" textlink="">
      <xdr:nvSpPr>
        <xdr:cNvPr id="878" name="【公民館】&#10;有形固定資産減価償却率該当値テキスト"/>
        <xdr:cNvSpPr txBox="1"/>
      </xdr:nvSpPr>
      <xdr:spPr>
        <a:xfrm>
          <a:off x="16357600"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34544</xdr:rowOff>
    </xdr:from>
    <xdr:to>
      <xdr:col>81</xdr:col>
      <xdr:colOff>101600</xdr:colOff>
      <xdr:row>102</xdr:row>
      <xdr:rowOff>136144</xdr:rowOff>
    </xdr:to>
    <xdr:sp macro="" textlink="">
      <xdr:nvSpPr>
        <xdr:cNvPr id="879" name="楕円 878"/>
        <xdr:cNvSpPr/>
      </xdr:nvSpPr>
      <xdr:spPr>
        <a:xfrm>
          <a:off x="15430500" y="175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85344</xdr:rowOff>
    </xdr:from>
    <xdr:to>
      <xdr:col>85</xdr:col>
      <xdr:colOff>127000</xdr:colOff>
      <xdr:row>102</xdr:row>
      <xdr:rowOff>133350</xdr:rowOff>
    </xdr:to>
    <xdr:cxnSp macro="">
      <xdr:nvCxnSpPr>
        <xdr:cNvPr id="880" name="直線コネクタ 879"/>
        <xdr:cNvCxnSpPr/>
      </xdr:nvCxnSpPr>
      <xdr:spPr>
        <a:xfrm>
          <a:off x="15481300" y="1757324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2539</xdr:rowOff>
    </xdr:from>
    <xdr:to>
      <xdr:col>76</xdr:col>
      <xdr:colOff>165100</xdr:colOff>
      <xdr:row>106</xdr:row>
      <xdr:rowOff>104139</xdr:rowOff>
    </xdr:to>
    <xdr:sp macro="" textlink="">
      <xdr:nvSpPr>
        <xdr:cNvPr id="881" name="楕円 880"/>
        <xdr:cNvSpPr/>
      </xdr:nvSpPr>
      <xdr:spPr>
        <a:xfrm>
          <a:off x="14541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85344</xdr:rowOff>
    </xdr:from>
    <xdr:to>
      <xdr:col>81</xdr:col>
      <xdr:colOff>50800</xdr:colOff>
      <xdr:row>106</xdr:row>
      <xdr:rowOff>53339</xdr:rowOff>
    </xdr:to>
    <xdr:cxnSp macro="">
      <xdr:nvCxnSpPr>
        <xdr:cNvPr id="882" name="直線コネクタ 881"/>
        <xdr:cNvCxnSpPr/>
      </xdr:nvCxnSpPr>
      <xdr:spPr>
        <a:xfrm flipV="1">
          <a:off x="14592300" y="17573244"/>
          <a:ext cx="889000" cy="65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883" name="楕円 882"/>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106</xdr:row>
      <xdr:rowOff>53339</xdr:rowOff>
    </xdr:to>
    <xdr:cxnSp macro="">
      <xdr:nvCxnSpPr>
        <xdr:cNvPr id="884" name="直線コネクタ 883"/>
        <xdr:cNvCxnSpPr/>
      </xdr:nvCxnSpPr>
      <xdr:spPr>
        <a:xfrm>
          <a:off x="13703300" y="181356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885" name="楕円 884"/>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105</xdr:row>
      <xdr:rowOff>133350</xdr:rowOff>
    </xdr:to>
    <xdr:cxnSp macro="">
      <xdr:nvCxnSpPr>
        <xdr:cNvPr id="886" name="直線コネクタ 885"/>
        <xdr:cNvCxnSpPr/>
      </xdr:nvCxnSpPr>
      <xdr:spPr>
        <a:xfrm>
          <a:off x="12814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887" name="n_1aveValue【公民館】&#10;有形固定資産減価償却率"/>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888" name="n_2aveValue【公民館】&#10;有形固定資産減価償却率"/>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889" name="n_3aveValue【公民館】&#10;有形固定資産減価償却率"/>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166388</xdr:rowOff>
    </xdr:from>
    <xdr:ext cx="405111" cy="259045"/>
    <xdr:sp macro="" textlink="">
      <xdr:nvSpPr>
        <xdr:cNvPr id="890" name="n_4aveValue【公民館】&#10;有形固定資産減価償却率"/>
        <xdr:cNvSpPr txBox="1"/>
      </xdr:nvSpPr>
      <xdr:spPr>
        <a:xfrm>
          <a:off x="12611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152671</xdr:rowOff>
    </xdr:from>
    <xdr:ext cx="405111" cy="259045"/>
    <xdr:sp macro="" textlink="">
      <xdr:nvSpPr>
        <xdr:cNvPr id="891" name="n_1mainValue【公民館】&#10;有形固定資産減価償却率"/>
        <xdr:cNvSpPr txBox="1"/>
      </xdr:nvSpPr>
      <xdr:spPr>
        <a:xfrm>
          <a:off x="15266044" y="1729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95266</xdr:rowOff>
    </xdr:from>
    <xdr:ext cx="405111" cy="259045"/>
    <xdr:sp macro="" textlink="">
      <xdr:nvSpPr>
        <xdr:cNvPr id="892" name="n_2mainValue【公民館】&#10;有形固定資産減価償却率"/>
        <xdr:cNvSpPr txBox="1"/>
      </xdr:nvSpPr>
      <xdr:spPr>
        <a:xfrm>
          <a:off x="14389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893" name="n_3mainValue【公民館】&#10;有形固定資産減価償却率"/>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894" name="n_4mainValue【公民館】&#10;有形固定資産減価償却率"/>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916" name="直線コネクタ 915"/>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18" name="直線コネクタ 91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919"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920" name="直線コネクタ 919"/>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921" name="【公民館】&#10;一人当たり面積平均値テキスト"/>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922" name="フローチャート: 判断 921"/>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923" name="フローチャート: 判断 922"/>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924" name="フローチャート: 判断 923"/>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925" name="フローチャート: 判断 924"/>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926" name="フローチャート: 判断 925"/>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132842</xdr:rowOff>
    </xdr:from>
    <xdr:to>
      <xdr:col>116</xdr:col>
      <xdr:colOff>114300</xdr:colOff>
      <xdr:row>105</xdr:row>
      <xdr:rowOff>62992</xdr:rowOff>
    </xdr:to>
    <xdr:sp macro="" textlink="">
      <xdr:nvSpPr>
        <xdr:cNvPr id="932" name="楕円 931"/>
        <xdr:cNvSpPr/>
      </xdr:nvSpPr>
      <xdr:spPr>
        <a:xfrm>
          <a:off x="22110700" y="1796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155719</xdr:rowOff>
    </xdr:from>
    <xdr:ext cx="469744" cy="259045"/>
    <xdr:sp macro="" textlink="">
      <xdr:nvSpPr>
        <xdr:cNvPr id="933" name="【公民館】&#10;一人当たり面積該当値テキスト"/>
        <xdr:cNvSpPr txBox="1"/>
      </xdr:nvSpPr>
      <xdr:spPr>
        <a:xfrm>
          <a:off x="22199600" y="1781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148844</xdr:rowOff>
    </xdr:from>
    <xdr:to>
      <xdr:col>112</xdr:col>
      <xdr:colOff>38100</xdr:colOff>
      <xdr:row>105</xdr:row>
      <xdr:rowOff>78994</xdr:rowOff>
    </xdr:to>
    <xdr:sp macro="" textlink="">
      <xdr:nvSpPr>
        <xdr:cNvPr id="934" name="楕円 933"/>
        <xdr:cNvSpPr/>
      </xdr:nvSpPr>
      <xdr:spPr>
        <a:xfrm>
          <a:off x="21272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12192</xdr:rowOff>
    </xdr:from>
    <xdr:to>
      <xdr:col>116</xdr:col>
      <xdr:colOff>63500</xdr:colOff>
      <xdr:row>105</xdr:row>
      <xdr:rowOff>28194</xdr:rowOff>
    </xdr:to>
    <xdr:cxnSp macro="">
      <xdr:nvCxnSpPr>
        <xdr:cNvPr id="935" name="直線コネクタ 934"/>
        <xdr:cNvCxnSpPr/>
      </xdr:nvCxnSpPr>
      <xdr:spPr>
        <a:xfrm flipV="1">
          <a:off x="21323300" y="1801444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100837</xdr:rowOff>
    </xdr:from>
    <xdr:to>
      <xdr:col>107</xdr:col>
      <xdr:colOff>101600</xdr:colOff>
      <xdr:row>108</xdr:row>
      <xdr:rowOff>30987</xdr:rowOff>
    </xdr:to>
    <xdr:sp macro="" textlink="">
      <xdr:nvSpPr>
        <xdr:cNvPr id="936" name="楕円 935"/>
        <xdr:cNvSpPr/>
      </xdr:nvSpPr>
      <xdr:spPr>
        <a:xfrm>
          <a:off x="20383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28194</xdr:rowOff>
    </xdr:from>
    <xdr:to>
      <xdr:col>111</xdr:col>
      <xdr:colOff>177800</xdr:colOff>
      <xdr:row>107</xdr:row>
      <xdr:rowOff>151637</xdr:rowOff>
    </xdr:to>
    <xdr:cxnSp macro="">
      <xdr:nvCxnSpPr>
        <xdr:cNvPr id="937" name="直線コネクタ 936"/>
        <xdr:cNvCxnSpPr/>
      </xdr:nvCxnSpPr>
      <xdr:spPr>
        <a:xfrm flipV="1">
          <a:off x="20434300" y="18030444"/>
          <a:ext cx="889000" cy="46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103124</xdr:rowOff>
    </xdr:from>
    <xdr:to>
      <xdr:col>102</xdr:col>
      <xdr:colOff>165100</xdr:colOff>
      <xdr:row>108</xdr:row>
      <xdr:rowOff>33274</xdr:rowOff>
    </xdr:to>
    <xdr:sp macro="" textlink="">
      <xdr:nvSpPr>
        <xdr:cNvPr id="938" name="楕円 937"/>
        <xdr:cNvSpPr/>
      </xdr:nvSpPr>
      <xdr:spPr>
        <a:xfrm>
          <a:off x="194945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151637</xdr:rowOff>
    </xdr:from>
    <xdr:to>
      <xdr:col>107</xdr:col>
      <xdr:colOff>50800</xdr:colOff>
      <xdr:row>107</xdr:row>
      <xdr:rowOff>153924</xdr:rowOff>
    </xdr:to>
    <xdr:cxnSp macro="">
      <xdr:nvCxnSpPr>
        <xdr:cNvPr id="939" name="直線コネクタ 938"/>
        <xdr:cNvCxnSpPr/>
      </xdr:nvCxnSpPr>
      <xdr:spPr>
        <a:xfrm flipV="1">
          <a:off x="19545300" y="184967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105411</xdr:rowOff>
    </xdr:from>
    <xdr:to>
      <xdr:col>98</xdr:col>
      <xdr:colOff>38100</xdr:colOff>
      <xdr:row>108</xdr:row>
      <xdr:rowOff>35561</xdr:rowOff>
    </xdr:to>
    <xdr:sp macro="" textlink="">
      <xdr:nvSpPr>
        <xdr:cNvPr id="940" name="楕円 939"/>
        <xdr:cNvSpPr/>
      </xdr:nvSpPr>
      <xdr:spPr>
        <a:xfrm>
          <a:off x="18605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153924</xdr:rowOff>
    </xdr:from>
    <xdr:to>
      <xdr:col>102</xdr:col>
      <xdr:colOff>114300</xdr:colOff>
      <xdr:row>107</xdr:row>
      <xdr:rowOff>156211</xdr:rowOff>
    </xdr:to>
    <xdr:cxnSp macro="">
      <xdr:nvCxnSpPr>
        <xdr:cNvPr id="941" name="直線コネクタ 940"/>
        <xdr:cNvCxnSpPr/>
      </xdr:nvCxnSpPr>
      <xdr:spPr>
        <a:xfrm flipV="1">
          <a:off x="18656300" y="184990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22114</xdr:rowOff>
    </xdr:from>
    <xdr:ext cx="469744" cy="259045"/>
    <xdr:sp macro="" textlink="">
      <xdr:nvSpPr>
        <xdr:cNvPr id="942" name="n_1aveValue【公民館】&#10;一人当たり面積"/>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943"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944" name="n_3aveValue【公民館】&#10;一人当たり面積"/>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945" name="n_4ave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95521</xdr:rowOff>
    </xdr:from>
    <xdr:ext cx="469744" cy="259045"/>
    <xdr:sp macro="" textlink="">
      <xdr:nvSpPr>
        <xdr:cNvPr id="946" name="n_1mainValue【公民館】&#10;一人当たり面積"/>
        <xdr:cNvSpPr txBox="1"/>
      </xdr:nvSpPr>
      <xdr:spPr>
        <a:xfrm>
          <a:off x="210757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22114</xdr:rowOff>
    </xdr:from>
    <xdr:ext cx="469744" cy="259045"/>
    <xdr:sp macro="" textlink="">
      <xdr:nvSpPr>
        <xdr:cNvPr id="947" name="n_2mainValue【公民館】&#10;一人当たり面積"/>
        <xdr:cNvSpPr txBox="1"/>
      </xdr:nvSpPr>
      <xdr:spPr>
        <a:xfrm>
          <a:off x="201994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24401</xdr:rowOff>
    </xdr:from>
    <xdr:ext cx="469744" cy="259045"/>
    <xdr:sp macro="" textlink="">
      <xdr:nvSpPr>
        <xdr:cNvPr id="948" name="n_3mainValue【公民館】&#10;一人当たり面積"/>
        <xdr:cNvSpPr txBox="1"/>
      </xdr:nvSpPr>
      <xdr:spPr>
        <a:xfrm>
          <a:off x="19310427" y="1854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26688</xdr:rowOff>
    </xdr:from>
    <xdr:ext cx="469744" cy="259045"/>
    <xdr:sp macro="" textlink="">
      <xdr:nvSpPr>
        <xdr:cNvPr id="949" name="n_4mainValue【公民館】&#10;一人当たり面積"/>
        <xdr:cNvSpPr txBox="1"/>
      </xdr:nvSpPr>
      <xdr:spPr>
        <a:xfrm>
          <a:off x="18421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平均値</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と比較して特に高くなっているのは、認定こども園・幼稚園・保育所、児童館である。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進んでいるため、</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個別施設計画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に基づき、</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老朽化対策に取り組んでいく。</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橋りょう・トンネルについては、老朽化調査に基づき優先順位を付け、着実に長寿命化事業を実施しているため</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平均値と比較し</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て特に</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低くなっている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施設全体としては、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平均値</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高い傾向にあり、今後も継続して施設の老朽化対策に取り組んでいく必要がある。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17,168
17,129
79.50
10,465,622
10,200,522
251,607
5,569,471
11,151,430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138067</xdr:rowOff>
    </xdr:from>
    <xdr:to>
      <xdr:col>24</xdr:col>
      <xdr:colOff>114300</xdr:colOff>
      <xdr:row>37</xdr:row>
      <xdr:rowOff>68217</xdr:rowOff>
    </xdr:to>
    <xdr:sp macro="" textlink="">
      <xdr:nvSpPr>
        <xdr:cNvPr id="74" name="楕円 73"/>
        <xdr:cNvSpPr/>
      </xdr:nvSpPr>
      <xdr:spPr>
        <a:xfrm>
          <a:off x="45847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160944</xdr:rowOff>
    </xdr:from>
    <xdr:ext cx="405111" cy="259045"/>
    <xdr:sp macro="" textlink="">
      <xdr:nvSpPr>
        <xdr:cNvPr id="75" name="【図書館】&#10;有形固定資産減価償却率該当値テキスト"/>
        <xdr:cNvSpPr txBox="1"/>
      </xdr:nvSpPr>
      <xdr:spPr>
        <a:xfrm>
          <a:off x="4673600" y="616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6" name="楕円 75"/>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17417</xdr:rowOff>
    </xdr:from>
    <xdr:to>
      <xdr:col>24</xdr:col>
      <xdr:colOff>63500</xdr:colOff>
      <xdr:row>37</xdr:row>
      <xdr:rowOff>30480</xdr:rowOff>
    </xdr:to>
    <xdr:cxnSp macro="">
      <xdr:nvCxnSpPr>
        <xdr:cNvPr id="77" name="直線コネクタ 76"/>
        <xdr:cNvCxnSpPr/>
      </xdr:nvCxnSpPr>
      <xdr:spPr>
        <a:xfrm flipV="1">
          <a:off x="3797300" y="636106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8" name="楕円 77"/>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35378</xdr:rowOff>
    </xdr:to>
    <xdr:cxnSp macro="">
      <xdr:nvCxnSpPr>
        <xdr:cNvPr id="79" name="直線コネクタ 78"/>
        <xdr:cNvCxnSpPr/>
      </xdr:nvCxnSpPr>
      <xdr:spPr>
        <a:xfrm flipV="1">
          <a:off x="2908300" y="63741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90714</xdr:rowOff>
    </xdr:from>
    <xdr:to>
      <xdr:col>10</xdr:col>
      <xdr:colOff>165100</xdr:colOff>
      <xdr:row>37</xdr:row>
      <xdr:rowOff>20864</xdr:rowOff>
    </xdr:to>
    <xdr:sp macro="" textlink="">
      <xdr:nvSpPr>
        <xdr:cNvPr id="80" name="楕円 79"/>
        <xdr:cNvSpPr/>
      </xdr:nvSpPr>
      <xdr:spPr>
        <a:xfrm>
          <a:off x="1968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141514</xdr:rowOff>
    </xdr:from>
    <xdr:to>
      <xdr:col>15</xdr:col>
      <xdr:colOff>50800</xdr:colOff>
      <xdr:row>37</xdr:row>
      <xdr:rowOff>35378</xdr:rowOff>
    </xdr:to>
    <xdr:cxnSp macro="">
      <xdr:nvCxnSpPr>
        <xdr:cNvPr id="81" name="直線コネクタ 80"/>
        <xdr:cNvCxnSpPr/>
      </xdr:nvCxnSpPr>
      <xdr:spPr>
        <a:xfrm>
          <a:off x="2019300" y="63137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90714</xdr:rowOff>
    </xdr:from>
    <xdr:to>
      <xdr:col>6</xdr:col>
      <xdr:colOff>38100</xdr:colOff>
      <xdr:row>37</xdr:row>
      <xdr:rowOff>20864</xdr:rowOff>
    </xdr:to>
    <xdr:sp macro="" textlink="">
      <xdr:nvSpPr>
        <xdr:cNvPr id="82" name="楕円 81"/>
        <xdr:cNvSpPr/>
      </xdr:nvSpPr>
      <xdr:spPr>
        <a:xfrm>
          <a:off x="1079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141514</xdr:rowOff>
    </xdr:from>
    <xdr:to>
      <xdr:col>10</xdr:col>
      <xdr:colOff>114300</xdr:colOff>
      <xdr:row>36</xdr:row>
      <xdr:rowOff>141514</xdr:rowOff>
    </xdr:to>
    <xdr:cxnSp macro="">
      <xdr:nvCxnSpPr>
        <xdr:cNvPr id="83" name="直線コネクタ 82"/>
        <xdr:cNvCxnSpPr/>
      </xdr:nvCxnSpPr>
      <xdr:spPr>
        <a:xfrm>
          <a:off x="1130300" y="6313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84" name="n_1aveValue【図書館】&#10;有形固定資産減価償却率"/>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127924</xdr:rowOff>
    </xdr:from>
    <xdr:ext cx="405111" cy="259045"/>
    <xdr:sp macro="" textlink="">
      <xdr:nvSpPr>
        <xdr:cNvPr id="85" name="n_2aveValue【図書館】&#10;有形固定資産減価償却率"/>
        <xdr:cNvSpPr txBox="1"/>
      </xdr:nvSpPr>
      <xdr:spPr>
        <a:xfrm>
          <a:off x="2705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97807</xdr:rowOff>
    </xdr:from>
    <xdr:ext cx="405111" cy="259045"/>
    <xdr:sp macro="" textlink="">
      <xdr:nvSpPr>
        <xdr:cNvPr id="88" name="n_1mainValue【図書館】&#10;有形固定資産減価償却率"/>
        <xdr:cNvSpPr txBox="1"/>
      </xdr:nvSpPr>
      <xdr:spPr>
        <a:xfrm>
          <a:off x="3582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89" name="n_2mainValue【図書館】&#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37391</xdr:rowOff>
    </xdr:from>
    <xdr:ext cx="405111" cy="259045"/>
    <xdr:sp macro="" textlink="">
      <xdr:nvSpPr>
        <xdr:cNvPr id="90" name="n_3mainValue【図書館】&#10;有形固定資産減価償却率"/>
        <xdr:cNvSpPr txBox="1"/>
      </xdr:nvSpPr>
      <xdr:spPr>
        <a:xfrm>
          <a:off x="1816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37391</xdr:rowOff>
    </xdr:from>
    <xdr:ext cx="405111" cy="259045"/>
    <xdr:sp macro="" textlink="">
      <xdr:nvSpPr>
        <xdr:cNvPr id="91" name="n_4mainValue【図書館】&#10;有形固定資産減価償却率"/>
        <xdr:cNvSpPr txBox="1"/>
      </xdr:nvSpPr>
      <xdr:spPr>
        <a:xfrm>
          <a:off x="927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4"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29" name="フローチャート: 判断 128"/>
        <xdr:cNvSpPr/>
      </xdr:nvSpPr>
      <xdr:spPr>
        <a:xfrm>
          <a:off x="6921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82550</xdr:rowOff>
    </xdr:from>
    <xdr:to>
      <xdr:col>55</xdr:col>
      <xdr:colOff>50800</xdr:colOff>
      <xdr:row>35</xdr:row>
      <xdr:rowOff>12700</xdr:rowOff>
    </xdr:to>
    <xdr:sp macro="" textlink="">
      <xdr:nvSpPr>
        <xdr:cNvPr id="135" name="楕円 134"/>
        <xdr:cNvSpPr/>
      </xdr:nvSpPr>
      <xdr:spPr>
        <a:xfrm>
          <a:off x="104267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105427</xdr:rowOff>
    </xdr:from>
    <xdr:ext cx="469744" cy="259045"/>
    <xdr:sp macro="" textlink="">
      <xdr:nvSpPr>
        <xdr:cNvPr id="136" name="【図書館】&#10;一人当たり面積該当値テキスト"/>
        <xdr:cNvSpPr txBox="1"/>
      </xdr:nvSpPr>
      <xdr:spPr>
        <a:xfrm>
          <a:off x="10515600" y="57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120650</xdr:rowOff>
    </xdr:from>
    <xdr:to>
      <xdr:col>50</xdr:col>
      <xdr:colOff>165100</xdr:colOff>
      <xdr:row>35</xdr:row>
      <xdr:rowOff>50800</xdr:rowOff>
    </xdr:to>
    <xdr:sp macro="" textlink="">
      <xdr:nvSpPr>
        <xdr:cNvPr id="137" name="楕円 136"/>
        <xdr:cNvSpPr/>
      </xdr:nvSpPr>
      <xdr:spPr>
        <a:xfrm>
          <a:off x="9588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133350</xdr:rowOff>
    </xdr:from>
    <xdr:to>
      <xdr:col>55</xdr:col>
      <xdr:colOff>0</xdr:colOff>
      <xdr:row>35</xdr:row>
      <xdr:rowOff>0</xdr:rowOff>
    </xdr:to>
    <xdr:cxnSp macro="">
      <xdr:nvCxnSpPr>
        <xdr:cNvPr id="138" name="直線コネクタ 137"/>
        <xdr:cNvCxnSpPr/>
      </xdr:nvCxnSpPr>
      <xdr:spPr>
        <a:xfrm flipV="1">
          <a:off x="9639300" y="5962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149225</xdr:rowOff>
    </xdr:from>
    <xdr:to>
      <xdr:col>46</xdr:col>
      <xdr:colOff>38100</xdr:colOff>
      <xdr:row>35</xdr:row>
      <xdr:rowOff>79375</xdr:rowOff>
    </xdr:to>
    <xdr:sp macro="" textlink="">
      <xdr:nvSpPr>
        <xdr:cNvPr id="139" name="楕円 138"/>
        <xdr:cNvSpPr/>
      </xdr:nvSpPr>
      <xdr:spPr>
        <a:xfrm>
          <a:off x="8699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0</xdr:rowOff>
    </xdr:from>
    <xdr:to>
      <xdr:col>50</xdr:col>
      <xdr:colOff>114300</xdr:colOff>
      <xdr:row>35</xdr:row>
      <xdr:rowOff>28575</xdr:rowOff>
    </xdr:to>
    <xdr:cxnSp macro="">
      <xdr:nvCxnSpPr>
        <xdr:cNvPr id="140" name="直線コネクタ 139"/>
        <xdr:cNvCxnSpPr/>
      </xdr:nvCxnSpPr>
      <xdr:spPr>
        <a:xfrm flipV="1">
          <a:off x="8750300" y="60007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6350</xdr:rowOff>
    </xdr:from>
    <xdr:to>
      <xdr:col>41</xdr:col>
      <xdr:colOff>101600</xdr:colOff>
      <xdr:row>35</xdr:row>
      <xdr:rowOff>107950</xdr:rowOff>
    </xdr:to>
    <xdr:sp macro="" textlink="">
      <xdr:nvSpPr>
        <xdr:cNvPr id="141" name="楕円 140"/>
        <xdr:cNvSpPr/>
      </xdr:nvSpPr>
      <xdr:spPr>
        <a:xfrm>
          <a:off x="7810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28575</xdr:rowOff>
    </xdr:from>
    <xdr:to>
      <xdr:col>45</xdr:col>
      <xdr:colOff>177800</xdr:colOff>
      <xdr:row>35</xdr:row>
      <xdr:rowOff>57150</xdr:rowOff>
    </xdr:to>
    <xdr:cxnSp macro="">
      <xdr:nvCxnSpPr>
        <xdr:cNvPr id="142" name="直線コネクタ 141"/>
        <xdr:cNvCxnSpPr/>
      </xdr:nvCxnSpPr>
      <xdr:spPr>
        <a:xfrm flipV="1">
          <a:off x="7861300" y="6029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34925</xdr:rowOff>
    </xdr:from>
    <xdr:to>
      <xdr:col>36</xdr:col>
      <xdr:colOff>165100</xdr:colOff>
      <xdr:row>35</xdr:row>
      <xdr:rowOff>136525</xdr:rowOff>
    </xdr:to>
    <xdr:sp macro="" textlink="">
      <xdr:nvSpPr>
        <xdr:cNvPr id="143" name="楕円 142"/>
        <xdr:cNvSpPr/>
      </xdr:nvSpPr>
      <xdr:spPr>
        <a:xfrm>
          <a:off x="6921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57150</xdr:rowOff>
    </xdr:from>
    <xdr:to>
      <xdr:col>41</xdr:col>
      <xdr:colOff>50800</xdr:colOff>
      <xdr:row>35</xdr:row>
      <xdr:rowOff>85725</xdr:rowOff>
    </xdr:to>
    <xdr:cxnSp macro="">
      <xdr:nvCxnSpPr>
        <xdr:cNvPr id="144" name="直線コネクタ 143"/>
        <xdr:cNvCxnSpPr/>
      </xdr:nvCxnSpPr>
      <xdr:spPr>
        <a:xfrm flipV="1">
          <a:off x="6972300" y="6057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5"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6" name="n_2aveValue【図書館】&#10;一人当たり面積"/>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47" name="n_3aveValue【図書館】&#10;一人当たり面積"/>
        <xdr:cNvSpPr txBox="1"/>
      </xdr:nvSpPr>
      <xdr:spPr>
        <a:xfrm>
          <a:off x="7626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137177</xdr:rowOff>
    </xdr:from>
    <xdr:ext cx="469744" cy="259045"/>
    <xdr:sp macro="" textlink="">
      <xdr:nvSpPr>
        <xdr:cNvPr id="148" name="n_4aveValue【図書館】&#10;一人当たり面積"/>
        <xdr:cNvSpPr txBox="1"/>
      </xdr:nvSpPr>
      <xdr:spPr>
        <a:xfrm>
          <a:off x="6737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67327</xdr:rowOff>
    </xdr:from>
    <xdr:ext cx="469744" cy="259045"/>
    <xdr:sp macro="" textlink="">
      <xdr:nvSpPr>
        <xdr:cNvPr id="149" name="n_1mainValue【図書館】&#10;一人当たり面積"/>
        <xdr:cNvSpPr txBox="1"/>
      </xdr:nvSpPr>
      <xdr:spPr>
        <a:xfrm>
          <a:off x="9391727" y="5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95902</xdr:rowOff>
    </xdr:from>
    <xdr:ext cx="469744" cy="259045"/>
    <xdr:sp macro="" textlink="">
      <xdr:nvSpPr>
        <xdr:cNvPr id="150" name="n_2mainValue【図書館】&#10;一人当たり面積"/>
        <xdr:cNvSpPr txBox="1"/>
      </xdr:nvSpPr>
      <xdr:spPr>
        <a:xfrm>
          <a:off x="8515427" y="57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124477</xdr:rowOff>
    </xdr:from>
    <xdr:ext cx="469744" cy="259045"/>
    <xdr:sp macro="" textlink="">
      <xdr:nvSpPr>
        <xdr:cNvPr id="151" name="n_3mainValue【図書館】&#10;一人当たり面積"/>
        <xdr:cNvSpPr txBox="1"/>
      </xdr:nvSpPr>
      <xdr:spPr>
        <a:xfrm>
          <a:off x="76264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153052</xdr:rowOff>
    </xdr:from>
    <xdr:ext cx="469744" cy="259045"/>
    <xdr:sp macro="" textlink="">
      <xdr:nvSpPr>
        <xdr:cNvPr id="152" name="n_4mainValue【図書館】&#10;一人当たり面積"/>
        <xdr:cNvSpPr txBox="1"/>
      </xdr:nvSpPr>
      <xdr:spPr>
        <a:xfrm>
          <a:off x="6737427" y="581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80"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148082</xdr:rowOff>
    </xdr:from>
    <xdr:to>
      <xdr:col>6</xdr:col>
      <xdr:colOff>38100</xdr:colOff>
      <xdr:row>58</xdr:row>
      <xdr:rowOff>78232</xdr:rowOff>
    </xdr:to>
    <xdr:sp macro="" textlink="">
      <xdr:nvSpPr>
        <xdr:cNvPr id="185" name="フローチャート: 判断 184"/>
        <xdr:cNvSpPr/>
      </xdr:nvSpPr>
      <xdr:spPr>
        <a:xfrm>
          <a:off x="1079500" y="992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20066</xdr:rowOff>
    </xdr:from>
    <xdr:to>
      <xdr:col>24</xdr:col>
      <xdr:colOff>114300</xdr:colOff>
      <xdr:row>61</xdr:row>
      <xdr:rowOff>121666</xdr:rowOff>
    </xdr:to>
    <xdr:sp macro="" textlink="">
      <xdr:nvSpPr>
        <xdr:cNvPr id="191" name="楕円 190"/>
        <xdr:cNvSpPr/>
      </xdr:nvSpPr>
      <xdr:spPr>
        <a:xfrm>
          <a:off x="45847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169943</xdr:rowOff>
    </xdr:from>
    <xdr:ext cx="405111" cy="259045"/>
    <xdr:sp macro="" textlink="">
      <xdr:nvSpPr>
        <xdr:cNvPr id="192" name="【体育館・プール】&#10;有形固定資産減価償却率該当値テキスト"/>
        <xdr:cNvSpPr txBox="1"/>
      </xdr:nvSpPr>
      <xdr:spPr>
        <a:xfrm>
          <a:off x="4673600"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145796</xdr:rowOff>
    </xdr:from>
    <xdr:to>
      <xdr:col>20</xdr:col>
      <xdr:colOff>38100</xdr:colOff>
      <xdr:row>61</xdr:row>
      <xdr:rowOff>75946</xdr:rowOff>
    </xdr:to>
    <xdr:sp macro="" textlink="">
      <xdr:nvSpPr>
        <xdr:cNvPr id="193" name="楕円 192"/>
        <xdr:cNvSpPr/>
      </xdr:nvSpPr>
      <xdr:spPr>
        <a:xfrm>
          <a:off x="3746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25146</xdr:rowOff>
    </xdr:from>
    <xdr:to>
      <xdr:col>24</xdr:col>
      <xdr:colOff>63500</xdr:colOff>
      <xdr:row>61</xdr:row>
      <xdr:rowOff>70866</xdr:rowOff>
    </xdr:to>
    <xdr:cxnSp macro="">
      <xdr:nvCxnSpPr>
        <xdr:cNvPr id="194" name="直線コネクタ 193"/>
        <xdr:cNvCxnSpPr/>
      </xdr:nvCxnSpPr>
      <xdr:spPr>
        <a:xfrm>
          <a:off x="3797300" y="104835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20066</xdr:rowOff>
    </xdr:from>
    <xdr:to>
      <xdr:col>15</xdr:col>
      <xdr:colOff>101600</xdr:colOff>
      <xdr:row>62</xdr:row>
      <xdr:rowOff>121666</xdr:rowOff>
    </xdr:to>
    <xdr:sp macro="" textlink="">
      <xdr:nvSpPr>
        <xdr:cNvPr id="195" name="楕円 194"/>
        <xdr:cNvSpPr/>
      </xdr:nvSpPr>
      <xdr:spPr>
        <a:xfrm>
          <a:off x="2857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25146</xdr:rowOff>
    </xdr:from>
    <xdr:to>
      <xdr:col>19</xdr:col>
      <xdr:colOff>177800</xdr:colOff>
      <xdr:row>62</xdr:row>
      <xdr:rowOff>70866</xdr:rowOff>
    </xdr:to>
    <xdr:cxnSp macro="">
      <xdr:nvCxnSpPr>
        <xdr:cNvPr id="196" name="直線コネクタ 195"/>
        <xdr:cNvCxnSpPr/>
      </xdr:nvCxnSpPr>
      <xdr:spPr>
        <a:xfrm flipV="1">
          <a:off x="2908300" y="1048359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97" name="楕円 196"/>
        <xdr:cNvSpPr/>
      </xdr:nvSpPr>
      <xdr:spPr>
        <a:xfrm>
          <a:off x="1968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80010</xdr:rowOff>
    </xdr:from>
    <xdr:to>
      <xdr:col>15</xdr:col>
      <xdr:colOff>50800</xdr:colOff>
      <xdr:row>62</xdr:row>
      <xdr:rowOff>70866</xdr:rowOff>
    </xdr:to>
    <xdr:cxnSp macro="">
      <xdr:nvCxnSpPr>
        <xdr:cNvPr id="198" name="直線コネクタ 197"/>
        <xdr:cNvCxnSpPr/>
      </xdr:nvCxnSpPr>
      <xdr:spPr>
        <a:xfrm>
          <a:off x="2019300" y="10195560"/>
          <a:ext cx="889000" cy="5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29210</xdr:rowOff>
    </xdr:from>
    <xdr:to>
      <xdr:col>6</xdr:col>
      <xdr:colOff>38100</xdr:colOff>
      <xdr:row>59</xdr:row>
      <xdr:rowOff>130810</xdr:rowOff>
    </xdr:to>
    <xdr:sp macro="" textlink="">
      <xdr:nvSpPr>
        <xdr:cNvPr id="199" name="楕円 198"/>
        <xdr:cNvSpPr/>
      </xdr:nvSpPr>
      <xdr:spPr>
        <a:xfrm>
          <a:off x="1079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80010</xdr:rowOff>
    </xdr:from>
    <xdr:to>
      <xdr:col>10</xdr:col>
      <xdr:colOff>114300</xdr:colOff>
      <xdr:row>59</xdr:row>
      <xdr:rowOff>80010</xdr:rowOff>
    </xdr:to>
    <xdr:cxnSp macro="">
      <xdr:nvCxnSpPr>
        <xdr:cNvPr id="200" name="直線コネクタ 199"/>
        <xdr:cNvCxnSpPr/>
      </xdr:nvCxnSpPr>
      <xdr:spPr>
        <a:xfrm>
          <a:off x="1130300" y="10195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201"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94759</xdr:rowOff>
    </xdr:from>
    <xdr:ext cx="405111" cy="259045"/>
    <xdr:sp macro="" textlink="">
      <xdr:nvSpPr>
        <xdr:cNvPr id="204" name="n_4aveValue【体育館・プール】&#10;有形固定資産減価償却率"/>
        <xdr:cNvSpPr txBox="1"/>
      </xdr:nvSpPr>
      <xdr:spPr>
        <a:xfrm>
          <a:off x="927744" y="969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67073</xdr:rowOff>
    </xdr:from>
    <xdr:ext cx="405111" cy="259045"/>
    <xdr:sp macro="" textlink="">
      <xdr:nvSpPr>
        <xdr:cNvPr id="205" name="n_1mainValue【体育館・プール】&#10;有形固定資産減価償却率"/>
        <xdr:cNvSpPr txBox="1"/>
      </xdr:nvSpPr>
      <xdr:spPr>
        <a:xfrm>
          <a:off x="3582044" y="105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112793</xdr:rowOff>
    </xdr:from>
    <xdr:ext cx="405111" cy="259045"/>
    <xdr:sp macro="" textlink="">
      <xdr:nvSpPr>
        <xdr:cNvPr id="206" name="n_2mainValue【体育館・プール】&#10;有形固定資産減価償却率"/>
        <xdr:cNvSpPr txBox="1"/>
      </xdr:nvSpPr>
      <xdr:spPr>
        <a:xfrm>
          <a:off x="2705744" y="1074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121937</xdr:rowOff>
    </xdr:from>
    <xdr:ext cx="405111" cy="259045"/>
    <xdr:sp macro="" textlink="">
      <xdr:nvSpPr>
        <xdr:cNvPr id="207" name="n_3mainValue【体育館・プール】&#10;有形固定資産減価償却率"/>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121937</xdr:rowOff>
    </xdr:from>
    <xdr:ext cx="405111" cy="259045"/>
    <xdr:sp macro="" textlink="">
      <xdr:nvSpPr>
        <xdr:cNvPr id="208" name="n_4mainValue【体育館・プール】&#10;有形固定資産減価償却率"/>
        <xdr:cNvSpPr txBox="1"/>
      </xdr:nvSpPr>
      <xdr:spPr>
        <a:xfrm>
          <a:off x="927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9" name="【体育館・プール】&#10;一人当たり面積平均値テキスト"/>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166370</xdr:rowOff>
    </xdr:from>
    <xdr:to>
      <xdr:col>36</xdr:col>
      <xdr:colOff>165100</xdr:colOff>
      <xdr:row>62</xdr:row>
      <xdr:rowOff>96520</xdr:rowOff>
    </xdr:to>
    <xdr:sp macro="" textlink="">
      <xdr:nvSpPr>
        <xdr:cNvPr id="244" name="フローチャート: 判断 243"/>
        <xdr:cNvSpPr/>
      </xdr:nvSpPr>
      <xdr:spPr>
        <a:xfrm>
          <a:off x="6921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40640</xdr:rowOff>
    </xdr:from>
    <xdr:to>
      <xdr:col>55</xdr:col>
      <xdr:colOff>50800</xdr:colOff>
      <xdr:row>63</xdr:row>
      <xdr:rowOff>142240</xdr:rowOff>
    </xdr:to>
    <xdr:sp macro="" textlink="">
      <xdr:nvSpPr>
        <xdr:cNvPr id="250" name="楕円 249"/>
        <xdr:cNvSpPr/>
      </xdr:nvSpPr>
      <xdr:spPr>
        <a:xfrm>
          <a:off x="10426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19067</xdr:rowOff>
    </xdr:from>
    <xdr:ext cx="469744" cy="259045"/>
    <xdr:sp macro="" textlink="">
      <xdr:nvSpPr>
        <xdr:cNvPr id="251" name="【体育館・プール】&#10;一人当たり面積該当値テキスト"/>
        <xdr:cNvSpPr txBox="1"/>
      </xdr:nvSpPr>
      <xdr:spPr>
        <a:xfrm>
          <a:off x="10515600"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47172</xdr:rowOff>
    </xdr:from>
    <xdr:to>
      <xdr:col>50</xdr:col>
      <xdr:colOff>165100</xdr:colOff>
      <xdr:row>63</xdr:row>
      <xdr:rowOff>148772</xdr:rowOff>
    </xdr:to>
    <xdr:sp macro="" textlink="">
      <xdr:nvSpPr>
        <xdr:cNvPr id="252" name="楕円 251"/>
        <xdr:cNvSpPr/>
      </xdr:nvSpPr>
      <xdr:spPr>
        <a:xfrm>
          <a:off x="9588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91440</xdr:rowOff>
    </xdr:from>
    <xdr:to>
      <xdr:col>55</xdr:col>
      <xdr:colOff>0</xdr:colOff>
      <xdr:row>63</xdr:row>
      <xdr:rowOff>97972</xdr:rowOff>
    </xdr:to>
    <xdr:cxnSp macro="">
      <xdr:nvCxnSpPr>
        <xdr:cNvPr id="253" name="直線コネクタ 252"/>
        <xdr:cNvCxnSpPr/>
      </xdr:nvCxnSpPr>
      <xdr:spPr>
        <a:xfrm flipV="1">
          <a:off x="9639300" y="1089279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114119</xdr:rowOff>
    </xdr:from>
    <xdr:to>
      <xdr:col>46</xdr:col>
      <xdr:colOff>38100</xdr:colOff>
      <xdr:row>61</xdr:row>
      <xdr:rowOff>44269</xdr:rowOff>
    </xdr:to>
    <xdr:sp macro="" textlink="">
      <xdr:nvSpPr>
        <xdr:cNvPr id="254" name="楕円 253"/>
        <xdr:cNvSpPr/>
      </xdr:nvSpPr>
      <xdr:spPr>
        <a:xfrm>
          <a:off x="8699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164919</xdr:rowOff>
    </xdr:from>
    <xdr:to>
      <xdr:col>50</xdr:col>
      <xdr:colOff>114300</xdr:colOff>
      <xdr:row>63</xdr:row>
      <xdr:rowOff>97972</xdr:rowOff>
    </xdr:to>
    <xdr:cxnSp macro="">
      <xdr:nvCxnSpPr>
        <xdr:cNvPr id="255" name="直線コネクタ 254"/>
        <xdr:cNvCxnSpPr/>
      </xdr:nvCxnSpPr>
      <xdr:spPr>
        <a:xfrm>
          <a:off x="8750300" y="10451919"/>
          <a:ext cx="889000" cy="44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120650</xdr:rowOff>
    </xdr:from>
    <xdr:to>
      <xdr:col>41</xdr:col>
      <xdr:colOff>101600</xdr:colOff>
      <xdr:row>64</xdr:row>
      <xdr:rowOff>50800</xdr:rowOff>
    </xdr:to>
    <xdr:sp macro="" textlink="">
      <xdr:nvSpPr>
        <xdr:cNvPr id="256" name="楕円 255"/>
        <xdr:cNvSpPr/>
      </xdr:nvSpPr>
      <xdr:spPr>
        <a:xfrm>
          <a:off x="781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164919</xdr:rowOff>
    </xdr:from>
    <xdr:to>
      <xdr:col>45</xdr:col>
      <xdr:colOff>177800</xdr:colOff>
      <xdr:row>64</xdr:row>
      <xdr:rowOff>0</xdr:rowOff>
    </xdr:to>
    <xdr:cxnSp macro="">
      <xdr:nvCxnSpPr>
        <xdr:cNvPr id="257" name="直線コネクタ 256"/>
        <xdr:cNvCxnSpPr/>
      </xdr:nvCxnSpPr>
      <xdr:spPr>
        <a:xfrm flipV="1">
          <a:off x="7861300" y="10451919"/>
          <a:ext cx="889000" cy="52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123916</xdr:rowOff>
    </xdr:from>
    <xdr:to>
      <xdr:col>36</xdr:col>
      <xdr:colOff>165100</xdr:colOff>
      <xdr:row>64</xdr:row>
      <xdr:rowOff>54066</xdr:rowOff>
    </xdr:to>
    <xdr:sp macro="" textlink="">
      <xdr:nvSpPr>
        <xdr:cNvPr id="258" name="楕円 257"/>
        <xdr:cNvSpPr/>
      </xdr:nvSpPr>
      <xdr:spPr>
        <a:xfrm>
          <a:off x="6921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0</xdr:rowOff>
    </xdr:from>
    <xdr:to>
      <xdr:col>41</xdr:col>
      <xdr:colOff>50800</xdr:colOff>
      <xdr:row>64</xdr:row>
      <xdr:rowOff>3266</xdr:rowOff>
    </xdr:to>
    <xdr:cxnSp macro="">
      <xdr:nvCxnSpPr>
        <xdr:cNvPr id="259" name="直線コネクタ 258"/>
        <xdr:cNvCxnSpPr/>
      </xdr:nvCxnSpPr>
      <xdr:spPr>
        <a:xfrm flipV="1">
          <a:off x="6972300" y="109728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60" name="n_1aveValue【体育館・プール】&#10;一人当たり面積"/>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54990</xdr:rowOff>
    </xdr:from>
    <xdr:ext cx="469744" cy="259045"/>
    <xdr:sp macro="" textlink="">
      <xdr:nvSpPr>
        <xdr:cNvPr id="261" name="n_2aveValue【体育館・プール】&#10;一人当たり面積"/>
        <xdr:cNvSpPr txBox="1"/>
      </xdr:nvSpPr>
      <xdr:spPr>
        <a:xfrm>
          <a:off x="8515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62"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113047</xdr:rowOff>
    </xdr:from>
    <xdr:ext cx="469744" cy="259045"/>
    <xdr:sp macro="" textlink="">
      <xdr:nvSpPr>
        <xdr:cNvPr id="263" name="n_4aveValue【体育館・プール】&#10;一人当たり面積"/>
        <xdr:cNvSpPr txBox="1"/>
      </xdr:nvSpPr>
      <xdr:spPr>
        <a:xfrm>
          <a:off x="6737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139899</xdr:rowOff>
    </xdr:from>
    <xdr:ext cx="469744" cy="259045"/>
    <xdr:sp macro="" textlink="">
      <xdr:nvSpPr>
        <xdr:cNvPr id="264" name="n_1mainValue【体育館・プール】&#10;一人当たり面積"/>
        <xdr:cNvSpPr txBox="1"/>
      </xdr:nvSpPr>
      <xdr:spPr>
        <a:xfrm>
          <a:off x="9391727" y="1094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60796</xdr:rowOff>
    </xdr:from>
    <xdr:ext cx="469744" cy="259045"/>
    <xdr:sp macro="" textlink="">
      <xdr:nvSpPr>
        <xdr:cNvPr id="265" name="n_2mainValue【体育館・プール】&#10;一人当たり面積"/>
        <xdr:cNvSpPr txBox="1"/>
      </xdr:nvSpPr>
      <xdr:spPr>
        <a:xfrm>
          <a:off x="8515427" y="1017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41927</xdr:rowOff>
    </xdr:from>
    <xdr:ext cx="469744" cy="259045"/>
    <xdr:sp macro="" textlink="">
      <xdr:nvSpPr>
        <xdr:cNvPr id="266" name="n_3mainValue【体育館・プール】&#10;一人当たり面積"/>
        <xdr:cNvSpPr txBox="1"/>
      </xdr:nvSpPr>
      <xdr:spPr>
        <a:xfrm>
          <a:off x="7626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45193</xdr:rowOff>
    </xdr:from>
    <xdr:ext cx="469744" cy="259045"/>
    <xdr:sp macro="" textlink="">
      <xdr:nvSpPr>
        <xdr:cNvPr id="267" name="n_4mainValue【体育館・プール】&#10;一人当たり面積"/>
        <xdr:cNvSpPr txBox="1"/>
      </xdr:nvSpPr>
      <xdr:spPr>
        <a:xfrm>
          <a:off x="6737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97" name="【福祉施設】&#10;有形固定資産減価償却率平均値テキスト"/>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302" name="フローチャート: 判断 301"/>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82550</xdr:rowOff>
    </xdr:from>
    <xdr:to>
      <xdr:col>24</xdr:col>
      <xdr:colOff>114300</xdr:colOff>
      <xdr:row>84</xdr:row>
      <xdr:rowOff>12700</xdr:rowOff>
    </xdr:to>
    <xdr:sp macro="" textlink="">
      <xdr:nvSpPr>
        <xdr:cNvPr id="308" name="楕円 307"/>
        <xdr:cNvSpPr/>
      </xdr:nvSpPr>
      <xdr:spPr>
        <a:xfrm>
          <a:off x="4584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60977</xdr:rowOff>
    </xdr:from>
    <xdr:ext cx="405111" cy="259045"/>
    <xdr:sp macro="" textlink="">
      <xdr:nvSpPr>
        <xdr:cNvPr id="309" name="【福祉施設】&#10;有形固定資産減価償却率該当値テキスト"/>
        <xdr:cNvSpPr txBox="1"/>
      </xdr:nvSpPr>
      <xdr:spPr>
        <a:xfrm>
          <a:off x="4673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40639</xdr:rowOff>
    </xdr:from>
    <xdr:to>
      <xdr:col>20</xdr:col>
      <xdr:colOff>38100</xdr:colOff>
      <xdr:row>83</xdr:row>
      <xdr:rowOff>142239</xdr:rowOff>
    </xdr:to>
    <xdr:sp macro="" textlink="">
      <xdr:nvSpPr>
        <xdr:cNvPr id="310" name="楕円 309"/>
        <xdr:cNvSpPr/>
      </xdr:nvSpPr>
      <xdr:spPr>
        <a:xfrm>
          <a:off x="3746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91439</xdr:rowOff>
    </xdr:from>
    <xdr:to>
      <xdr:col>24</xdr:col>
      <xdr:colOff>63500</xdr:colOff>
      <xdr:row>83</xdr:row>
      <xdr:rowOff>133350</xdr:rowOff>
    </xdr:to>
    <xdr:cxnSp macro="">
      <xdr:nvCxnSpPr>
        <xdr:cNvPr id="311" name="直線コネクタ 310"/>
        <xdr:cNvCxnSpPr/>
      </xdr:nvCxnSpPr>
      <xdr:spPr>
        <a:xfrm>
          <a:off x="3797300" y="143217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170180</xdr:rowOff>
    </xdr:from>
    <xdr:to>
      <xdr:col>15</xdr:col>
      <xdr:colOff>101600</xdr:colOff>
      <xdr:row>83</xdr:row>
      <xdr:rowOff>100330</xdr:rowOff>
    </xdr:to>
    <xdr:sp macro="" textlink="">
      <xdr:nvSpPr>
        <xdr:cNvPr id="312" name="楕円 311"/>
        <xdr:cNvSpPr/>
      </xdr:nvSpPr>
      <xdr:spPr>
        <a:xfrm>
          <a:off x="2857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91439</xdr:rowOff>
    </xdr:to>
    <xdr:cxnSp macro="">
      <xdr:nvCxnSpPr>
        <xdr:cNvPr id="313" name="直線コネクタ 312"/>
        <xdr:cNvCxnSpPr/>
      </xdr:nvCxnSpPr>
      <xdr:spPr>
        <a:xfrm>
          <a:off x="2908300" y="14279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52070</xdr:rowOff>
    </xdr:from>
    <xdr:to>
      <xdr:col>10</xdr:col>
      <xdr:colOff>165100</xdr:colOff>
      <xdr:row>84</xdr:row>
      <xdr:rowOff>153670</xdr:rowOff>
    </xdr:to>
    <xdr:sp macro="" textlink="">
      <xdr:nvSpPr>
        <xdr:cNvPr id="314" name="楕円 313"/>
        <xdr:cNvSpPr/>
      </xdr:nvSpPr>
      <xdr:spPr>
        <a:xfrm>
          <a:off x="1968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84</xdr:row>
      <xdr:rowOff>102870</xdr:rowOff>
    </xdr:to>
    <xdr:cxnSp macro="">
      <xdr:nvCxnSpPr>
        <xdr:cNvPr id="315" name="直線コネクタ 314"/>
        <xdr:cNvCxnSpPr/>
      </xdr:nvCxnSpPr>
      <xdr:spPr>
        <a:xfrm flipV="1">
          <a:off x="2019300" y="1427988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86361</xdr:rowOff>
    </xdr:from>
    <xdr:to>
      <xdr:col>6</xdr:col>
      <xdr:colOff>38100</xdr:colOff>
      <xdr:row>83</xdr:row>
      <xdr:rowOff>16511</xdr:rowOff>
    </xdr:to>
    <xdr:sp macro="" textlink="">
      <xdr:nvSpPr>
        <xdr:cNvPr id="316" name="楕円 315"/>
        <xdr:cNvSpPr/>
      </xdr:nvSpPr>
      <xdr:spPr>
        <a:xfrm>
          <a:off x="1079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137161</xdr:rowOff>
    </xdr:from>
    <xdr:to>
      <xdr:col>10</xdr:col>
      <xdr:colOff>114300</xdr:colOff>
      <xdr:row>84</xdr:row>
      <xdr:rowOff>102870</xdr:rowOff>
    </xdr:to>
    <xdr:cxnSp macro="">
      <xdr:nvCxnSpPr>
        <xdr:cNvPr id="317" name="直線コネクタ 316"/>
        <xdr:cNvCxnSpPr/>
      </xdr:nvCxnSpPr>
      <xdr:spPr>
        <a:xfrm>
          <a:off x="1130300" y="14196061"/>
          <a:ext cx="8890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18"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19" name="n_2aveValue【福祉施設】&#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20" name="n_3aveValue【福祉施設】&#10;有形固定資産減価償却率"/>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21"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133366</xdr:rowOff>
    </xdr:from>
    <xdr:ext cx="405111" cy="259045"/>
    <xdr:sp macro="" textlink="">
      <xdr:nvSpPr>
        <xdr:cNvPr id="322" name="n_1mainValue【福祉施設】&#10;有形固定資産減価償却率"/>
        <xdr:cNvSpPr txBox="1"/>
      </xdr:nvSpPr>
      <xdr:spPr>
        <a:xfrm>
          <a:off x="35820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23" name="n_2main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144797</xdr:rowOff>
    </xdr:from>
    <xdr:ext cx="405111" cy="259045"/>
    <xdr:sp macro="" textlink="">
      <xdr:nvSpPr>
        <xdr:cNvPr id="324" name="n_3mainValue【福祉施設】&#10;有形固定資産減価償却率"/>
        <xdr:cNvSpPr txBox="1"/>
      </xdr:nvSpPr>
      <xdr:spPr>
        <a:xfrm>
          <a:off x="1816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7638</xdr:rowOff>
    </xdr:from>
    <xdr:ext cx="405111" cy="259045"/>
    <xdr:sp macro="" textlink="">
      <xdr:nvSpPr>
        <xdr:cNvPr id="325" name="n_4mainValue【福祉施設】&#10;有形固定資産減価償却率"/>
        <xdr:cNvSpPr txBox="1"/>
      </xdr:nvSpPr>
      <xdr:spPr>
        <a:xfrm>
          <a:off x="927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56" name="【福祉施設】&#10;一人当たり面積平均値テキスト"/>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65677</xdr:rowOff>
    </xdr:from>
    <xdr:to>
      <xdr:col>36</xdr:col>
      <xdr:colOff>165100</xdr:colOff>
      <xdr:row>84</xdr:row>
      <xdr:rowOff>167277</xdr:rowOff>
    </xdr:to>
    <xdr:sp macro="" textlink="">
      <xdr:nvSpPr>
        <xdr:cNvPr id="361" name="フローチャート: 判断 360"/>
        <xdr:cNvSpPr/>
      </xdr:nvSpPr>
      <xdr:spPr>
        <a:xfrm>
          <a:off x="6921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49349</xdr:rowOff>
    </xdr:from>
    <xdr:to>
      <xdr:col>55</xdr:col>
      <xdr:colOff>50800</xdr:colOff>
      <xdr:row>86</xdr:row>
      <xdr:rowOff>150949</xdr:rowOff>
    </xdr:to>
    <xdr:sp macro="" textlink="">
      <xdr:nvSpPr>
        <xdr:cNvPr id="367" name="楕円 366"/>
        <xdr:cNvSpPr/>
      </xdr:nvSpPr>
      <xdr:spPr>
        <a:xfrm>
          <a:off x="104267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135726</xdr:rowOff>
    </xdr:from>
    <xdr:ext cx="469744" cy="259045"/>
    <xdr:sp macro="" textlink="">
      <xdr:nvSpPr>
        <xdr:cNvPr id="368" name="【福祉施設】&#10;一人当たり面積該当値テキスト"/>
        <xdr:cNvSpPr txBox="1"/>
      </xdr:nvSpPr>
      <xdr:spPr>
        <a:xfrm>
          <a:off x="10515600" y="1470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52614</xdr:rowOff>
    </xdr:from>
    <xdr:to>
      <xdr:col>50</xdr:col>
      <xdr:colOff>165100</xdr:colOff>
      <xdr:row>86</xdr:row>
      <xdr:rowOff>154214</xdr:rowOff>
    </xdr:to>
    <xdr:sp macro="" textlink="">
      <xdr:nvSpPr>
        <xdr:cNvPr id="369" name="楕円 368"/>
        <xdr:cNvSpPr/>
      </xdr:nvSpPr>
      <xdr:spPr>
        <a:xfrm>
          <a:off x="9588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100149</xdr:rowOff>
    </xdr:from>
    <xdr:to>
      <xdr:col>55</xdr:col>
      <xdr:colOff>0</xdr:colOff>
      <xdr:row>86</xdr:row>
      <xdr:rowOff>103414</xdr:rowOff>
    </xdr:to>
    <xdr:cxnSp macro="">
      <xdr:nvCxnSpPr>
        <xdr:cNvPr id="370" name="直線コネクタ 369"/>
        <xdr:cNvCxnSpPr/>
      </xdr:nvCxnSpPr>
      <xdr:spPr>
        <a:xfrm flipV="1">
          <a:off x="9639300" y="148448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52614</xdr:rowOff>
    </xdr:from>
    <xdr:to>
      <xdr:col>46</xdr:col>
      <xdr:colOff>38100</xdr:colOff>
      <xdr:row>86</xdr:row>
      <xdr:rowOff>154214</xdr:rowOff>
    </xdr:to>
    <xdr:sp macro="" textlink="">
      <xdr:nvSpPr>
        <xdr:cNvPr id="371" name="楕円 370"/>
        <xdr:cNvSpPr/>
      </xdr:nvSpPr>
      <xdr:spPr>
        <a:xfrm>
          <a:off x="8699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103414</xdr:rowOff>
    </xdr:from>
    <xdr:to>
      <xdr:col>50</xdr:col>
      <xdr:colOff>114300</xdr:colOff>
      <xdr:row>86</xdr:row>
      <xdr:rowOff>103414</xdr:rowOff>
    </xdr:to>
    <xdr:cxnSp macro="">
      <xdr:nvCxnSpPr>
        <xdr:cNvPr id="372" name="直線コネクタ 371"/>
        <xdr:cNvCxnSpPr/>
      </xdr:nvCxnSpPr>
      <xdr:spPr>
        <a:xfrm>
          <a:off x="8750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65677</xdr:rowOff>
    </xdr:from>
    <xdr:to>
      <xdr:col>41</xdr:col>
      <xdr:colOff>101600</xdr:colOff>
      <xdr:row>86</xdr:row>
      <xdr:rowOff>167277</xdr:rowOff>
    </xdr:to>
    <xdr:sp macro="" textlink="">
      <xdr:nvSpPr>
        <xdr:cNvPr id="373" name="楕円 372"/>
        <xdr:cNvSpPr/>
      </xdr:nvSpPr>
      <xdr:spPr>
        <a:xfrm>
          <a:off x="7810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103414</xdr:rowOff>
    </xdr:from>
    <xdr:to>
      <xdr:col>45</xdr:col>
      <xdr:colOff>177800</xdr:colOff>
      <xdr:row>86</xdr:row>
      <xdr:rowOff>116477</xdr:rowOff>
    </xdr:to>
    <xdr:cxnSp macro="">
      <xdr:nvCxnSpPr>
        <xdr:cNvPr id="374" name="直線コネクタ 373"/>
        <xdr:cNvCxnSpPr/>
      </xdr:nvCxnSpPr>
      <xdr:spPr>
        <a:xfrm flipV="1">
          <a:off x="7861300" y="1484811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55880</xdr:rowOff>
    </xdr:from>
    <xdr:to>
      <xdr:col>36</xdr:col>
      <xdr:colOff>165100</xdr:colOff>
      <xdr:row>86</xdr:row>
      <xdr:rowOff>157480</xdr:rowOff>
    </xdr:to>
    <xdr:sp macro="" textlink="">
      <xdr:nvSpPr>
        <xdr:cNvPr id="375" name="楕円 374"/>
        <xdr:cNvSpPr/>
      </xdr:nvSpPr>
      <xdr:spPr>
        <a:xfrm>
          <a:off x="6921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106680</xdr:rowOff>
    </xdr:from>
    <xdr:to>
      <xdr:col>41</xdr:col>
      <xdr:colOff>50800</xdr:colOff>
      <xdr:row>86</xdr:row>
      <xdr:rowOff>116477</xdr:rowOff>
    </xdr:to>
    <xdr:cxnSp macro="">
      <xdr:nvCxnSpPr>
        <xdr:cNvPr id="376" name="直線コネクタ 375"/>
        <xdr:cNvCxnSpPr/>
      </xdr:nvCxnSpPr>
      <xdr:spPr>
        <a:xfrm>
          <a:off x="6972300" y="148513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77" name="n_1ave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78" name="n_2aveValue【福祉施設】&#10;一人当たり面積"/>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79" name="n_3ave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12354</xdr:rowOff>
    </xdr:from>
    <xdr:ext cx="469744" cy="259045"/>
    <xdr:sp macro="" textlink="">
      <xdr:nvSpPr>
        <xdr:cNvPr id="380" name="n_4aveValue【福祉施設】&#10;一人当たり面積"/>
        <xdr:cNvSpPr txBox="1"/>
      </xdr:nvSpPr>
      <xdr:spPr>
        <a:xfrm>
          <a:off x="67374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145341</xdr:rowOff>
    </xdr:from>
    <xdr:ext cx="469744" cy="259045"/>
    <xdr:sp macro="" textlink="">
      <xdr:nvSpPr>
        <xdr:cNvPr id="381" name="n_1mainValue【福祉施設】&#10;一人当たり面積"/>
        <xdr:cNvSpPr txBox="1"/>
      </xdr:nvSpPr>
      <xdr:spPr>
        <a:xfrm>
          <a:off x="9391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145341</xdr:rowOff>
    </xdr:from>
    <xdr:ext cx="469744" cy="259045"/>
    <xdr:sp macro="" textlink="">
      <xdr:nvSpPr>
        <xdr:cNvPr id="382" name="n_2mainValue【福祉施設】&#10;一人当たり面積"/>
        <xdr:cNvSpPr txBox="1"/>
      </xdr:nvSpPr>
      <xdr:spPr>
        <a:xfrm>
          <a:off x="8515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158404</xdr:rowOff>
    </xdr:from>
    <xdr:ext cx="469744" cy="259045"/>
    <xdr:sp macro="" textlink="">
      <xdr:nvSpPr>
        <xdr:cNvPr id="383" name="n_3mainValue【福祉施設】&#10;一人当たり面積"/>
        <xdr:cNvSpPr txBox="1"/>
      </xdr:nvSpPr>
      <xdr:spPr>
        <a:xfrm>
          <a:off x="7626427" y="14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148607</xdr:rowOff>
    </xdr:from>
    <xdr:ext cx="469744" cy="259045"/>
    <xdr:sp macro="" textlink="">
      <xdr:nvSpPr>
        <xdr:cNvPr id="384" name="n_4mainValue【福祉施設】&#10;一人当たり面積"/>
        <xdr:cNvSpPr txBox="1"/>
      </xdr:nvSpPr>
      <xdr:spPr>
        <a:xfrm>
          <a:off x="67374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415" name="【市民会館】&#10;有形固定資産減価償却率平均値テキスト"/>
        <xdr:cNvSpPr txBox="1"/>
      </xdr:nvSpPr>
      <xdr:spPr>
        <a:xfrm>
          <a:off x="4673600" y="1779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20" name="フローチャート: 判断 419"/>
        <xdr:cNvSpPr/>
      </xdr:nvSpPr>
      <xdr:spPr>
        <a:xfrm>
          <a:off x="1079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154395</xdr:rowOff>
    </xdr:from>
    <xdr:to>
      <xdr:col>24</xdr:col>
      <xdr:colOff>114300</xdr:colOff>
      <xdr:row>106</xdr:row>
      <xdr:rowOff>84545</xdr:rowOff>
    </xdr:to>
    <xdr:sp macro="" textlink="">
      <xdr:nvSpPr>
        <xdr:cNvPr id="426" name="楕円 425"/>
        <xdr:cNvSpPr/>
      </xdr:nvSpPr>
      <xdr:spPr>
        <a:xfrm>
          <a:off x="4584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132822</xdr:rowOff>
    </xdr:from>
    <xdr:ext cx="405111" cy="259045"/>
    <xdr:sp macro="" textlink="">
      <xdr:nvSpPr>
        <xdr:cNvPr id="427" name="【市民会館】&#10;有形固定資産減価償却率該当値テキスト"/>
        <xdr:cNvSpPr txBox="1"/>
      </xdr:nvSpPr>
      <xdr:spPr>
        <a:xfrm>
          <a:off x="4673600"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84182</xdr:rowOff>
    </xdr:from>
    <xdr:to>
      <xdr:col>20</xdr:col>
      <xdr:colOff>38100</xdr:colOff>
      <xdr:row>106</xdr:row>
      <xdr:rowOff>14332</xdr:rowOff>
    </xdr:to>
    <xdr:sp macro="" textlink="">
      <xdr:nvSpPr>
        <xdr:cNvPr id="428" name="楕円 427"/>
        <xdr:cNvSpPr/>
      </xdr:nvSpPr>
      <xdr:spPr>
        <a:xfrm>
          <a:off x="3746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134982</xdr:rowOff>
    </xdr:from>
    <xdr:to>
      <xdr:col>24</xdr:col>
      <xdr:colOff>63500</xdr:colOff>
      <xdr:row>106</xdr:row>
      <xdr:rowOff>33745</xdr:rowOff>
    </xdr:to>
    <xdr:cxnSp macro="">
      <xdr:nvCxnSpPr>
        <xdr:cNvPr id="429" name="直線コネクタ 428"/>
        <xdr:cNvCxnSpPr/>
      </xdr:nvCxnSpPr>
      <xdr:spPr>
        <a:xfrm>
          <a:off x="3797300" y="18137232"/>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77651</xdr:rowOff>
    </xdr:from>
    <xdr:to>
      <xdr:col>15</xdr:col>
      <xdr:colOff>101600</xdr:colOff>
      <xdr:row>106</xdr:row>
      <xdr:rowOff>7801</xdr:rowOff>
    </xdr:to>
    <xdr:sp macro="" textlink="">
      <xdr:nvSpPr>
        <xdr:cNvPr id="430" name="楕円 429"/>
        <xdr:cNvSpPr/>
      </xdr:nvSpPr>
      <xdr:spPr>
        <a:xfrm>
          <a:off x="2857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128451</xdr:rowOff>
    </xdr:from>
    <xdr:to>
      <xdr:col>19</xdr:col>
      <xdr:colOff>177800</xdr:colOff>
      <xdr:row>105</xdr:row>
      <xdr:rowOff>134982</xdr:rowOff>
    </xdr:to>
    <xdr:cxnSp macro="">
      <xdr:nvCxnSpPr>
        <xdr:cNvPr id="431" name="直線コネクタ 430"/>
        <xdr:cNvCxnSpPr/>
      </xdr:nvCxnSpPr>
      <xdr:spPr>
        <a:xfrm>
          <a:off x="2908300" y="1813070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160927</xdr:rowOff>
    </xdr:from>
    <xdr:to>
      <xdr:col>10</xdr:col>
      <xdr:colOff>165100</xdr:colOff>
      <xdr:row>105</xdr:row>
      <xdr:rowOff>91077</xdr:rowOff>
    </xdr:to>
    <xdr:sp macro="" textlink="">
      <xdr:nvSpPr>
        <xdr:cNvPr id="432" name="楕円 431"/>
        <xdr:cNvSpPr/>
      </xdr:nvSpPr>
      <xdr:spPr>
        <a:xfrm>
          <a:off x="1968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40277</xdr:rowOff>
    </xdr:from>
    <xdr:to>
      <xdr:col>15</xdr:col>
      <xdr:colOff>50800</xdr:colOff>
      <xdr:row>105</xdr:row>
      <xdr:rowOff>128451</xdr:rowOff>
    </xdr:to>
    <xdr:cxnSp macro="">
      <xdr:nvCxnSpPr>
        <xdr:cNvPr id="433" name="直線コネクタ 432"/>
        <xdr:cNvCxnSpPr/>
      </xdr:nvCxnSpPr>
      <xdr:spPr>
        <a:xfrm>
          <a:off x="2019300" y="1804252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131536</xdr:rowOff>
    </xdr:from>
    <xdr:to>
      <xdr:col>6</xdr:col>
      <xdr:colOff>38100</xdr:colOff>
      <xdr:row>108</xdr:row>
      <xdr:rowOff>61686</xdr:rowOff>
    </xdr:to>
    <xdr:sp macro="" textlink="">
      <xdr:nvSpPr>
        <xdr:cNvPr id="434" name="楕円 433"/>
        <xdr:cNvSpPr/>
      </xdr:nvSpPr>
      <xdr:spPr>
        <a:xfrm>
          <a:off x="1079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40277</xdr:rowOff>
    </xdr:from>
    <xdr:to>
      <xdr:col>10</xdr:col>
      <xdr:colOff>114300</xdr:colOff>
      <xdr:row>108</xdr:row>
      <xdr:rowOff>10886</xdr:rowOff>
    </xdr:to>
    <xdr:cxnSp macro="">
      <xdr:nvCxnSpPr>
        <xdr:cNvPr id="435" name="直線コネクタ 434"/>
        <xdr:cNvCxnSpPr/>
      </xdr:nvCxnSpPr>
      <xdr:spPr>
        <a:xfrm flipV="1">
          <a:off x="1130300" y="18042527"/>
          <a:ext cx="889000" cy="48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36" name="n_1aveValue【市民会館】&#10;有形固定資産減価償却率"/>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7"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8"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127198</xdr:rowOff>
    </xdr:from>
    <xdr:ext cx="405111" cy="259045"/>
    <xdr:sp macro="" textlink="">
      <xdr:nvSpPr>
        <xdr:cNvPr id="439" name="n_4aveValue【市民会館】&#10;有形固定資産減価償却率"/>
        <xdr:cNvSpPr txBox="1"/>
      </xdr:nvSpPr>
      <xdr:spPr>
        <a:xfrm>
          <a:off x="927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5459</xdr:rowOff>
    </xdr:from>
    <xdr:ext cx="405111" cy="259045"/>
    <xdr:sp macro="" textlink="">
      <xdr:nvSpPr>
        <xdr:cNvPr id="440" name="n_1mainValue【市民会館】&#10;有形固定資産減価償却率"/>
        <xdr:cNvSpPr txBox="1"/>
      </xdr:nvSpPr>
      <xdr:spPr>
        <a:xfrm>
          <a:off x="35820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170378</xdr:rowOff>
    </xdr:from>
    <xdr:ext cx="405111" cy="259045"/>
    <xdr:sp macro="" textlink="">
      <xdr:nvSpPr>
        <xdr:cNvPr id="441" name="n_2mainValue【市民会館】&#10;有形固定資産減価償却率"/>
        <xdr:cNvSpPr txBox="1"/>
      </xdr:nvSpPr>
      <xdr:spPr>
        <a:xfrm>
          <a:off x="2705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82204</xdr:rowOff>
    </xdr:from>
    <xdr:ext cx="405111" cy="259045"/>
    <xdr:sp macro="" textlink="">
      <xdr:nvSpPr>
        <xdr:cNvPr id="442" name="n_3mainValue【市民会館】&#10;有形固定資産減価償却率"/>
        <xdr:cNvSpPr txBox="1"/>
      </xdr:nvSpPr>
      <xdr:spPr>
        <a:xfrm>
          <a:off x="1816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52813</xdr:rowOff>
    </xdr:from>
    <xdr:ext cx="405111" cy="259045"/>
    <xdr:sp macro="" textlink="">
      <xdr:nvSpPr>
        <xdr:cNvPr id="443" name="n_4mainValue【市民会館】&#10;有形固定資産減価償却率"/>
        <xdr:cNvSpPr txBox="1"/>
      </xdr:nvSpPr>
      <xdr:spPr>
        <a:xfrm>
          <a:off x="927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72" name="【市民会館】&#10;一人当たり面積平均値テキスト"/>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132080</xdr:rowOff>
    </xdr:from>
    <xdr:to>
      <xdr:col>36</xdr:col>
      <xdr:colOff>165100</xdr:colOff>
      <xdr:row>105</xdr:row>
      <xdr:rowOff>62230</xdr:rowOff>
    </xdr:to>
    <xdr:sp macro="" textlink="">
      <xdr:nvSpPr>
        <xdr:cNvPr id="477" name="フローチャート: 判断 476"/>
        <xdr:cNvSpPr/>
      </xdr:nvSpPr>
      <xdr:spPr>
        <a:xfrm>
          <a:off x="6921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17780</xdr:rowOff>
    </xdr:from>
    <xdr:to>
      <xdr:col>55</xdr:col>
      <xdr:colOff>50800</xdr:colOff>
      <xdr:row>103</xdr:row>
      <xdr:rowOff>119380</xdr:rowOff>
    </xdr:to>
    <xdr:sp macro="" textlink="">
      <xdr:nvSpPr>
        <xdr:cNvPr id="483" name="楕円 482"/>
        <xdr:cNvSpPr/>
      </xdr:nvSpPr>
      <xdr:spPr>
        <a:xfrm>
          <a:off x="104267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40657</xdr:rowOff>
    </xdr:from>
    <xdr:ext cx="469744" cy="259045"/>
    <xdr:sp macro="" textlink="">
      <xdr:nvSpPr>
        <xdr:cNvPr id="484" name="【市民会館】&#10;一人当たり面積該当値テキスト"/>
        <xdr:cNvSpPr txBox="1"/>
      </xdr:nvSpPr>
      <xdr:spPr>
        <a:xfrm>
          <a:off x="10515600"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40639</xdr:rowOff>
    </xdr:from>
    <xdr:to>
      <xdr:col>50</xdr:col>
      <xdr:colOff>165100</xdr:colOff>
      <xdr:row>103</xdr:row>
      <xdr:rowOff>142239</xdr:rowOff>
    </xdr:to>
    <xdr:sp macro="" textlink="">
      <xdr:nvSpPr>
        <xdr:cNvPr id="485" name="楕円 484"/>
        <xdr:cNvSpPr/>
      </xdr:nvSpPr>
      <xdr:spPr>
        <a:xfrm>
          <a:off x="9588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68580</xdr:rowOff>
    </xdr:from>
    <xdr:to>
      <xdr:col>55</xdr:col>
      <xdr:colOff>0</xdr:colOff>
      <xdr:row>103</xdr:row>
      <xdr:rowOff>91439</xdr:rowOff>
    </xdr:to>
    <xdr:cxnSp macro="">
      <xdr:nvCxnSpPr>
        <xdr:cNvPr id="486" name="直線コネクタ 485"/>
        <xdr:cNvCxnSpPr/>
      </xdr:nvCxnSpPr>
      <xdr:spPr>
        <a:xfrm flipV="1">
          <a:off x="9639300" y="177279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63500</xdr:rowOff>
    </xdr:from>
    <xdr:to>
      <xdr:col>46</xdr:col>
      <xdr:colOff>38100</xdr:colOff>
      <xdr:row>103</xdr:row>
      <xdr:rowOff>165100</xdr:rowOff>
    </xdr:to>
    <xdr:sp macro="" textlink="">
      <xdr:nvSpPr>
        <xdr:cNvPr id="487" name="楕円 486"/>
        <xdr:cNvSpPr/>
      </xdr:nvSpPr>
      <xdr:spPr>
        <a:xfrm>
          <a:off x="8699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91439</xdr:rowOff>
    </xdr:from>
    <xdr:to>
      <xdr:col>50</xdr:col>
      <xdr:colOff>114300</xdr:colOff>
      <xdr:row>103</xdr:row>
      <xdr:rowOff>114300</xdr:rowOff>
    </xdr:to>
    <xdr:cxnSp macro="">
      <xdr:nvCxnSpPr>
        <xdr:cNvPr id="488" name="直線コネクタ 487"/>
        <xdr:cNvCxnSpPr/>
      </xdr:nvCxnSpPr>
      <xdr:spPr>
        <a:xfrm flipV="1">
          <a:off x="8750300" y="177507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82550</xdr:rowOff>
    </xdr:from>
    <xdr:to>
      <xdr:col>41</xdr:col>
      <xdr:colOff>101600</xdr:colOff>
      <xdr:row>104</xdr:row>
      <xdr:rowOff>12700</xdr:rowOff>
    </xdr:to>
    <xdr:sp macro="" textlink="">
      <xdr:nvSpPr>
        <xdr:cNvPr id="489" name="楕円 488"/>
        <xdr:cNvSpPr/>
      </xdr:nvSpPr>
      <xdr:spPr>
        <a:xfrm>
          <a:off x="781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114300</xdr:rowOff>
    </xdr:from>
    <xdr:to>
      <xdr:col>45</xdr:col>
      <xdr:colOff>177800</xdr:colOff>
      <xdr:row>103</xdr:row>
      <xdr:rowOff>133350</xdr:rowOff>
    </xdr:to>
    <xdr:cxnSp macro="">
      <xdr:nvCxnSpPr>
        <xdr:cNvPr id="490" name="直線コネクタ 489"/>
        <xdr:cNvCxnSpPr/>
      </xdr:nvCxnSpPr>
      <xdr:spPr>
        <a:xfrm flipV="1">
          <a:off x="7861300" y="17773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101600</xdr:rowOff>
    </xdr:from>
    <xdr:to>
      <xdr:col>36</xdr:col>
      <xdr:colOff>165100</xdr:colOff>
      <xdr:row>104</xdr:row>
      <xdr:rowOff>31750</xdr:rowOff>
    </xdr:to>
    <xdr:sp macro="" textlink="">
      <xdr:nvSpPr>
        <xdr:cNvPr id="491" name="楕円 490"/>
        <xdr:cNvSpPr/>
      </xdr:nvSpPr>
      <xdr:spPr>
        <a:xfrm>
          <a:off x="6921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133350</xdr:rowOff>
    </xdr:from>
    <xdr:to>
      <xdr:col>41</xdr:col>
      <xdr:colOff>50800</xdr:colOff>
      <xdr:row>103</xdr:row>
      <xdr:rowOff>152400</xdr:rowOff>
    </xdr:to>
    <xdr:cxnSp macro="">
      <xdr:nvCxnSpPr>
        <xdr:cNvPr id="492" name="直線コネクタ 491"/>
        <xdr:cNvCxnSpPr/>
      </xdr:nvCxnSpPr>
      <xdr:spPr>
        <a:xfrm flipV="1">
          <a:off x="6972300" y="17792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493" name="n_1aveValue【市民会館】&#10;一人当たり面積"/>
        <xdr:cNvSpPr txBox="1"/>
      </xdr:nvSpPr>
      <xdr:spPr>
        <a:xfrm>
          <a:off x="9391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494" name="n_2aveValue【市民会館】&#10;一人当たり面積"/>
        <xdr:cNvSpPr txBox="1"/>
      </xdr:nvSpPr>
      <xdr:spPr>
        <a:xfrm>
          <a:off x="8515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495" name="n_3aveValue【市民会館】&#10;一人当たり面積"/>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53357</xdr:rowOff>
    </xdr:from>
    <xdr:ext cx="469744" cy="259045"/>
    <xdr:sp macro="" textlink="">
      <xdr:nvSpPr>
        <xdr:cNvPr id="496" name="n_4aveValue【市民会館】&#10;一人当たり面積"/>
        <xdr:cNvSpPr txBox="1"/>
      </xdr:nvSpPr>
      <xdr:spPr>
        <a:xfrm>
          <a:off x="6737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158766</xdr:rowOff>
    </xdr:from>
    <xdr:ext cx="469744" cy="259045"/>
    <xdr:sp macro="" textlink="">
      <xdr:nvSpPr>
        <xdr:cNvPr id="497" name="n_1mainValue【市民会館】&#10;一人当たり面積"/>
        <xdr:cNvSpPr txBox="1"/>
      </xdr:nvSpPr>
      <xdr:spPr>
        <a:xfrm>
          <a:off x="9391727" y="1747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10177</xdr:rowOff>
    </xdr:from>
    <xdr:ext cx="469744" cy="259045"/>
    <xdr:sp macro="" textlink="">
      <xdr:nvSpPr>
        <xdr:cNvPr id="498" name="n_2mainValue【市民会館】&#10;一人当たり面積"/>
        <xdr:cNvSpPr txBox="1"/>
      </xdr:nvSpPr>
      <xdr:spPr>
        <a:xfrm>
          <a:off x="8515427"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29227</xdr:rowOff>
    </xdr:from>
    <xdr:ext cx="469744" cy="259045"/>
    <xdr:sp macro="" textlink="">
      <xdr:nvSpPr>
        <xdr:cNvPr id="499" name="n_3mainValue【市民会館】&#10;一人当たり面積"/>
        <xdr:cNvSpPr txBox="1"/>
      </xdr:nvSpPr>
      <xdr:spPr>
        <a:xfrm>
          <a:off x="7626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48277</xdr:rowOff>
    </xdr:from>
    <xdr:ext cx="469744" cy="259045"/>
    <xdr:sp macro="" textlink="">
      <xdr:nvSpPr>
        <xdr:cNvPr id="500" name="n_4mainValue【市民会館】&#10;一人当たり面積"/>
        <xdr:cNvSpPr txBox="1"/>
      </xdr:nvSpPr>
      <xdr:spPr>
        <a:xfrm>
          <a:off x="6737427" y="1753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9" name="テキスト ボックス 5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0" name="直線コネクタ 5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1" name="テキスト ボックス 51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2" name="直線コネクタ 51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3" name="テキスト ボックス 51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4" name="直線コネクタ 51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5" name="テキスト ボックス 51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6" name="直線コネクタ 51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7" name="テキスト ボックス 51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8" name="直線コネクタ 51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9" name="テキスト ボックス 51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20" name="直線コネクタ 51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1" name="テキスト ボックス 52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3" name="テキスト ボックス 52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25" name="直線コネクタ 524"/>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6"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7" name="直線コネクタ 526"/>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28"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9" name="直線コネクタ 528"/>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30"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31" name="フローチャート: 判断 53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32" name="フローチャート: 判断 531"/>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33" name="フローチャート: 判断 532"/>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34" name="フローチャート: 判断 533"/>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35" name="フローチャート: 判断 534"/>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41" name="楕円 540"/>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38117</xdr:rowOff>
    </xdr:from>
    <xdr:ext cx="405111" cy="259045"/>
    <xdr:sp macro="" textlink="">
      <xdr:nvSpPr>
        <xdr:cNvPr id="542" name="【一般廃棄物処理施設】&#10;有形固定資産減価償却率該当値テキスト"/>
        <xdr:cNvSpPr txBox="1"/>
      </xdr:nvSpPr>
      <xdr:spPr>
        <a:xfrm>
          <a:off x="16357600"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xdr:rowOff>
    </xdr:from>
    <xdr:to>
      <xdr:col>81</xdr:col>
      <xdr:colOff>101600</xdr:colOff>
      <xdr:row>37</xdr:row>
      <xdr:rowOff>115570</xdr:rowOff>
    </xdr:to>
    <xdr:sp macro="" textlink="">
      <xdr:nvSpPr>
        <xdr:cNvPr id="543" name="楕円 542"/>
        <xdr:cNvSpPr/>
      </xdr:nvSpPr>
      <xdr:spPr>
        <a:xfrm>
          <a:off x="1543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64770</xdr:rowOff>
    </xdr:from>
    <xdr:to>
      <xdr:col>85</xdr:col>
      <xdr:colOff>127000</xdr:colOff>
      <xdr:row>37</xdr:row>
      <xdr:rowOff>110490</xdr:rowOff>
    </xdr:to>
    <xdr:cxnSp macro="">
      <xdr:nvCxnSpPr>
        <xdr:cNvPr id="544" name="直線コネクタ 543"/>
        <xdr:cNvCxnSpPr/>
      </xdr:nvCxnSpPr>
      <xdr:spPr>
        <a:xfrm>
          <a:off x="15481300" y="6408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141605</xdr:rowOff>
    </xdr:from>
    <xdr:to>
      <xdr:col>76</xdr:col>
      <xdr:colOff>165100</xdr:colOff>
      <xdr:row>37</xdr:row>
      <xdr:rowOff>71755</xdr:rowOff>
    </xdr:to>
    <xdr:sp macro="" textlink="">
      <xdr:nvSpPr>
        <xdr:cNvPr id="545" name="楕円 544"/>
        <xdr:cNvSpPr/>
      </xdr:nvSpPr>
      <xdr:spPr>
        <a:xfrm>
          <a:off x="14541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20955</xdr:rowOff>
    </xdr:from>
    <xdr:to>
      <xdr:col>81</xdr:col>
      <xdr:colOff>50800</xdr:colOff>
      <xdr:row>37</xdr:row>
      <xdr:rowOff>64770</xdr:rowOff>
    </xdr:to>
    <xdr:cxnSp macro="">
      <xdr:nvCxnSpPr>
        <xdr:cNvPr id="546" name="直線コネクタ 545"/>
        <xdr:cNvCxnSpPr/>
      </xdr:nvCxnSpPr>
      <xdr:spPr>
        <a:xfrm>
          <a:off x="14592300" y="63646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44450</xdr:rowOff>
    </xdr:from>
    <xdr:to>
      <xdr:col>72</xdr:col>
      <xdr:colOff>38100</xdr:colOff>
      <xdr:row>36</xdr:row>
      <xdr:rowOff>146050</xdr:rowOff>
    </xdr:to>
    <xdr:sp macro="" textlink="">
      <xdr:nvSpPr>
        <xdr:cNvPr id="547" name="楕円 546"/>
        <xdr:cNvSpPr/>
      </xdr:nvSpPr>
      <xdr:spPr>
        <a:xfrm>
          <a:off x="13652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95250</xdr:rowOff>
    </xdr:from>
    <xdr:to>
      <xdr:col>76</xdr:col>
      <xdr:colOff>114300</xdr:colOff>
      <xdr:row>37</xdr:row>
      <xdr:rowOff>20955</xdr:rowOff>
    </xdr:to>
    <xdr:cxnSp macro="">
      <xdr:nvCxnSpPr>
        <xdr:cNvPr id="548" name="直線コネクタ 547"/>
        <xdr:cNvCxnSpPr/>
      </xdr:nvCxnSpPr>
      <xdr:spPr>
        <a:xfrm>
          <a:off x="13703300" y="626745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44450</xdr:rowOff>
    </xdr:from>
    <xdr:to>
      <xdr:col>67</xdr:col>
      <xdr:colOff>101600</xdr:colOff>
      <xdr:row>36</xdr:row>
      <xdr:rowOff>146050</xdr:rowOff>
    </xdr:to>
    <xdr:sp macro="" textlink="">
      <xdr:nvSpPr>
        <xdr:cNvPr id="549" name="楕円 548"/>
        <xdr:cNvSpPr/>
      </xdr:nvSpPr>
      <xdr:spPr>
        <a:xfrm>
          <a:off x="12763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95250</xdr:rowOff>
    </xdr:from>
    <xdr:to>
      <xdr:col>71</xdr:col>
      <xdr:colOff>177800</xdr:colOff>
      <xdr:row>36</xdr:row>
      <xdr:rowOff>95250</xdr:rowOff>
    </xdr:to>
    <xdr:cxnSp macro="">
      <xdr:nvCxnSpPr>
        <xdr:cNvPr id="550" name="直線コネクタ 549"/>
        <xdr:cNvCxnSpPr/>
      </xdr:nvCxnSpPr>
      <xdr:spPr>
        <a:xfrm>
          <a:off x="12814300" y="6267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551" name="n_1aveValue【一般廃棄物処理施設】&#10;有形固定資産減価償却率"/>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52"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553" name="n_3aveValue【一般廃棄物処理施設】&#10;有形固定資産減価償却率"/>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554" name="n_4aveValue【一般廃棄物処理施設】&#10;有形固定資産減価償却率"/>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106697</xdr:rowOff>
    </xdr:from>
    <xdr:ext cx="405111" cy="259045"/>
    <xdr:sp macro="" textlink="">
      <xdr:nvSpPr>
        <xdr:cNvPr id="555" name="n_1mainValue【一般廃棄物処理施設】&#10;有形固定資産減価償却率"/>
        <xdr:cNvSpPr txBox="1"/>
      </xdr:nvSpPr>
      <xdr:spPr>
        <a:xfrm>
          <a:off x="152660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62882</xdr:rowOff>
    </xdr:from>
    <xdr:ext cx="405111" cy="259045"/>
    <xdr:sp macro="" textlink="">
      <xdr:nvSpPr>
        <xdr:cNvPr id="556" name="n_2mainValue【一般廃棄物処理施設】&#10;有形固定資産減価償却率"/>
        <xdr:cNvSpPr txBox="1"/>
      </xdr:nvSpPr>
      <xdr:spPr>
        <a:xfrm>
          <a:off x="143897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162577</xdr:rowOff>
    </xdr:from>
    <xdr:ext cx="405111" cy="259045"/>
    <xdr:sp macro="" textlink="">
      <xdr:nvSpPr>
        <xdr:cNvPr id="557" name="n_3mainValue【一般廃棄物処理施設】&#10;有形固定資産減価償却率"/>
        <xdr:cNvSpPr txBox="1"/>
      </xdr:nvSpPr>
      <xdr:spPr>
        <a:xfrm>
          <a:off x="13500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558" name="n_4mainValue【一般廃棄物処理施設】&#10;有形固定資産減価償却率"/>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9" name="直線コネクタ 5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70" name="テキスト ボックス 5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71" name="直線コネクタ 5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72" name="テキスト ボックス 5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3" name="直線コネクタ 5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74" name="テキスト ボックス 5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5" name="直線コネクタ 5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6" name="テキスト ボックス 5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7" name="直線コネクタ 5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8" name="テキスト ボックス 57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9" name="直線コネクタ 5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80" name="テキスト ボックス 57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81" name="直線コネクタ 5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82" name="テキスト ボックス 5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84" name="直線コネクタ 583"/>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85"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86" name="直線コネクタ 585"/>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87"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88" name="直線コネクタ 587"/>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589" name="【一般廃棄物処理施設】&#10;一人当たり有形固定資産（償却資産）額平均値テキスト"/>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90" name="フローチャート: 判断 589"/>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91" name="フローチャート: 判断 590"/>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92" name="フローチャート: 判断 591"/>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93" name="フローチャート: 判断 592"/>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144804</xdr:rowOff>
    </xdr:from>
    <xdr:to>
      <xdr:col>98</xdr:col>
      <xdr:colOff>38100</xdr:colOff>
      <xdr:row>41</xdr:row>
      <xdr:rowOff>74954</xdr:rowOff>
    </xdr:to>
    <xdr:sp macro="" textlink="">
      <xdr:nvSpPr>
        <xdr:cNvPr id="594" name="フローチャート: 判断 593"/>
        <xdr:cNvSpPr/>
      </xdr:nvSpPr>
      <xdr:spPr>
        <a:xfrm>
          <a:off x="18605500" y="700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5" name="テキスト ボックス 5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6" name="テキスト ボックス 5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7" name="テキスト ボックス 5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8" name="テキスト ボックス 5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9" name="テキスト ボックス 5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114740</xdr:rowOff>
    </xdr:from>
    <xdr:to>
      <xdr:col>116</xdr:col>
      <xdr:colOff>114300</xdr:colOff>
      <xdr:row>39</xdr:row>
      <xdr:rowOff>44890</xdr:rowOff>
    </xdr:to>
    <xdr:sp macro="" textlink="">
      <xdr:nvSpPr>
        <xdr:cNvPr id="600" name="楕円 599"/>
        <xdr:cNvSpPr/>
      </xdr:nvSpPr>
      <xdr:spPr>
        <a:xfrm>
          <a:off x="22110700" y="66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137617</xdr:rowOff>
    </xdr:from>
    <xdr:ext cx="599010" cy="259045"/>
    <xdr:sp macro="" textlink="">
      <xdr:nvSpPr>
        <xdr:cNvPr id="601" name="【一般廃棄物処理施設】&#10;一人当たり有形固定資産（償却資産）額該当値テキスト"/>
        <xdr:cNvSpPr txBox="1"/>
      </xdr:nvSpPr>
      <xdr:spPr>
        <a:xfrm>
          <a:off x="22199600" y="648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131680</xdr:rowOff>
    </xdr:from>
    <xdr:to>
      <xdr:col>112</xdr:col>
      <xdr:colOff>38100</xdr:colOff>
      <xdr:row>39</xdr:row>
      <xdr:rowOff>61830</xdr:rowOff>
    </xdr:to>
    <xdr:sp macro="" textlink="">
      <xdr:nvSpPr>
        <xdr:cNvPr id="602" name="楕円 601"/>
        <xdr:cNvSpPr/>
      </xdr:nvSpPr>
      <xdr:spPr>
        <a:xfrm>
          <a:off x="21272500" y="664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165540</xdr:rowOff>
    </xdr:from>
    <xdr:to>
      <xdr:col>116</xdr:col>
      <xdr:colOff>63500</xdr:colOff>
      <xdr:row>39</xdr:row>
      <xdr:rowOff>11030</xdr:rowOff>
    </xdr:to>
    <xdr:cxnSp macro="">
      <xdr:nvCxnSpPr>
        <xdr:cNvPr id="603" name="直線コネクタ 602"/>
        <xdr:cNvCxnSpPr/>
      </xdr:nvCxnSpPr>
      <xdr:spPr>
        <a:xfrm flipV="1">
          <a:off x="21323300" y="6680640"/>
          <a:ext cx="8382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146372</xdr:rowOff>
    </xdr:from>
    <xdr:to>
      <xdr:col>107</xdr:col>
      <xdr:colOff>101600</xdr:colOff>
      <xdr:row>39</xdr:row>
      <xdr:rowOff>76522</xdr:rowOff>
    </xdr:to>
    <xdr:sp macro="" textlink="">
      <xdr:nvSpPr>
        <xdr:cNvPr id="604" name="楕円 603"/>
        <xdr:cNvSpPr/>
      </xdr:nvSpPr>
      <xdr:spPr>
        <a:xfrm>
          <a:off x="20383500" y="66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11030</xdr:rowOff>
    </xdr:from>
    <xdr:to>
      <xdr:col>111</xdr:col>
      <xdr:colOff>177800</xdr:colOff>
      <xdr:row>39</xdr:row>
      <xdr:rowOff>25722</xdr:rowOff>
    </xdr:to>
    <xdr:cxnSp macro="">
      <xdr:nvCxnSpPr>
        <xdr:cNvPr id="605" name="直線コネクタ 604"/>
        <xdr:cNvCxnSpPr/>
      </xdr:nvCxnSpPr>
      <xdr:spPr>
        <a:xfrm flipV="1">
          <a:off x="20434300" y="6697580"/>
          <a:ext cx="889000" cy="1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158667</xdr:rowOff>
    </xdr:from>
    <xdr:to>
      <xdr:col>102</xdr:col>
      <xdr:colOff>165100</xdr:colOff>
      <xdr:row>39</xdr:row>
      <xdr:rowOff>88817</xdr:rowOff>
    </xdr:to>
    <xdr:sp macro="" textlink="">
      <xdr:nvSpPr>
        <xdr:cNvPr id="606" name="楕円 605"/>
        <xdr:cNvSpPr/>
      </xdr:nvSpPr>
      <xdr:spPr>
        <a:xfrm>
          <a:off x="19494500" y="66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25722</xdr:rowOff>
    </xdr:from>
    <xdr:to>
      <xdr:col>107</xdr:col>
      <xdr:colOff>50800</xdr:colOff>
      <xdr:row>39</xdr:row>
      <xdr:rowOff>38017</xdr:rowOff>
    </xdr:to>
    <xdr:cxnSp macro="">
      <xdr:nvCxnSpPr>
        <xdr:cNvPr id="607" name="直線コネクタ 606"/>
        <xdr:cNvCxnSpPr/>
      </xdr:nvCxnSpPr>
      <xdr:spPr>
        <a:xfrm flipV="1">
          <a:off x="19545300" y="6712272"/>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xdr:rowOff>
    </xdr:from>
    <xdr:to>
      <xdr:col>98</xdr:col>
      <xdr:colOff>38100</xdr:colOff>
      <xdr:row>39</xdr:row>
      <xdr:rowOff>101605</xdr:rowOff>
    </xdr:to>
    <xdr:sp macro="" textlink="">
      <xdr:nvSpPr>
        <xdr:cNvPr id="608" name="楕円 607"/>
        <xdr:cNvSpPr/>
      </xdr:nvSpPr>
      <xdr:spPr>
        <a:xfrm>
          <a:off x="18605500" y="66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38017</xdr:rowOff>
    </xdr:from>
    <xdr:to>
      <xdr:col>102</xdr:col>
      <xdr:colOff>114300</xdr:colOff>
      <xdr:row>39</xdr:row>
      <xdr:rowOff>50805</xdr:rowOff>
    </xdr:to>
    <xdr:cxnSp macro="">
      <xdr:nvCxnSpPr>
        <xdr:cNvPr id="609" name="直線コネクタ 608"/>
        <xdr:cNvCxnSpPr/>
      </xdr:nvCxnSpPr>
      <xdr:spPr>
        <a:xfrm flipV="1">
          <a:off x="18656300" y="6724567"/>
          <a:ext cx="8890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610" name="n_1aveValue【一般廃棄物処理施設】&#10;一人当たり有形固定資産（償却資産）額"/>
        <xdr:cNvSpPr txBox="1"/>
      </xdr:nvSpPr>
      <xdr:spPr>
        <a:xfrm>
          <a:off x="210434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611" name="n_2aveValue【一般廃棄物処理施設】&#10;一人当たり有形固定資産（償却資産）額"/>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35396</xdr:rowOff>
    </xdr:from>
    <xdr:ext cx="534377" cy="259045"/>
    <xdr:sp macro="" textlink="">
      <xdr:nvSpPr>
        <xdr:cNvPr id="612" name="n_3aveValue【一般廃棄物処理施設】&#10;一人当たり有形固定資産（償却資産）額"/>
        <xdr:cNvSpPr txBox="1"/>
      </xdr:nvSpPr>
      <xdr:spPr>
        <a:xfrm>
          <a:off x="19278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66081</xdr:rowOff>
    </xdr:from>
    <xdr:ext cx="534377" cy="259045"/>
    <xdr:sp macro="" textlink="">
      <xdr:nvSpPr>
        <xdr:cNvPr id="613" name="n_4aveValue【一般廃棄物処理施設】&#10;一人当たり有形固定資産（償却資産）額"/>
        <xdr:cNvSpPr txBox="1"/>
      </xdr:nvSpPr>
      <xdr:spPr>
        <a:xfrm>
          <a:off x="18389111" y="70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78357</xdr:rowOff>
    </xdr:from>
    <xdr:ext cx="599010" cy="259045"/>
    <xdr:sp macro="" textlink="">
      <xdr:nvSpPr>
        <xdr:cNvPr id="614" name="n_1mainValue【一般廃棄物処理施設】&#10;一人当たり有形固定資産（償却資産）額"/>
        <xdr:cNvSpPr txBox="1"/>
      </xdr:nvSpPr>
      <xdr:spPr>
        <a:xfrm>
          <a:off x="21011095" y="64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93049</xdr:rowOff>
    </xdr:from>
    <xdr:ext cx="599010" cy="259045"/>
    <xdr:sp macro="" textlink="">
      <xdr:nvSpPr>
        <xdr:cNvPr id="615" name="n_2mainValue【一般廃棄物処理施設】&#10;一人当たり有形固定資産（償却資産）額"/>
        <xdr:cNvSpPr txBox="1"/>
      </xdr:nvSpPr>
      <xdr:spPr>
        <a:xfrm>
          <a:off x="20134795" y="643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105344</xdr:rowOff>
    </xdr:from>
    <xdr:ext cx="599010" cy="259045"/>
    <xdr:sp macro="" textlink="">
      <xdr:nvSpPr>
        <xdr:cNvPr id="616" name="n_3mainValue【一般廃棄物処理施設】&#10;一人当たり有形固定資産（償却資産）額"/>
        <xdr:cNvSpPr txBox="1"/>
      </xdr:nvSpPr>
      <xdr:spPr>
        <a:xfrm>
          <a:off x="19245795" y="644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118133</xdr:rowOff>
    </xdr:from>
    <xdr:ext cx="599010" cy="259045"/>
    <xdr:sp macro="" textlink="">
      <xdr:nvSpPr>
        <xdr:cNvPr id="617" name="n_4mainValue【一般廃棄物処理施設】&#10;一人当たり有形固定資産（償却資産）額"/>
        <xdr:cNvSpPr txBox="1"/>
      </xdr:nvSpPr>
      <xdr:spPr>
        <a:xfrm>
          <a:off x="18356795" y="646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8" name="正方形/長方形 6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9" name="正方形/長方形 6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20" name="正方形/長方形 6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21" name="正方形/長方形 6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2" name="正方形/長方形 6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3" name="正方形/長方形 6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4" name="正方形/長方形 6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正方形/長方形 62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34" name="正方形/長方形 6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5" name="正方形/長方形 6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6" name="正方形/長方形 6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7" name="正方形/長方形 6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8" name="正方形/長方形 6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9" name="正方形/長方形 6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0" name="正方形/長方形 6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正方形/長方形 6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2" name="テキスト ボックス 6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3" name="直線コネクタ 6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4" name="テキスト ボックス 64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5" name="直線コネクタ 64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6" name="テキスト ボックス 64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7" name="直線コネクタ 64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8" name="テキスト ボックス 64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9" name="直線コネクタ 64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0" name="テキスト ボックス 64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1" name="直線コネクタ 65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2" name="テキスト ボックス 65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3" name="直線コネクタ 65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4" name="テキスト ボックス 65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5" name="直線コネクタ 65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6" name="テキスト ボックス 65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7" name="直線コネクタ 6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57694</xdr:rowOff>
    </xdr:from>
    <xdr:to>
      <xdr:col>85</xdr:col>
      <xdr:colOff>126364</xdr:colOff>
      <xdr:row>86</xdr:row>
      <xdr:rowOff>25037</xdr:rowOff>
    </xdr:to>
    <xdr:cxnSp macro="">
      <xdr:nvCxnSpPr>
        <xdr:cNvPr id="659" name="直線コネクタ 658"/>
        <xdr:cNvCxnSpPr/>
      </xdr:nvCxnSpPr>
      <xdr:spPr>
        <a:xfrm flipV="1">
          <a:off x="16318864" y="13602244"/>
          <a:ext cx="0" cy="116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28864</xdr:rowOff>
    </xdr:from>
    <xdr:ext cx="405111" cy="259045"/>
    <xdr:sp macro="" textlink="">
      <xdr:nvSpPr>
        <xdr:cNvPr id="660" name="【消防施設】&#10;有形固定資産減価償却率最小値テキスト"/>
        <xdr:cNvSpPr txBox="1"/>
      </xdr:nvSpPr>
      <xdr:spPr>
        <a:xfrm>
          <a:off x="16357600" y="1477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25037</xdr:rowOff>
    </xdr:from>
    <xdr:to>
      <xdr:col>86</xdr:col>
      <xdr:colOff>25400</xdr:colOff>
      <xdr:row>86</xdr:row>
      <xdr:rowOff>25037</xdr:rowOff>
    </xdr:to>
    <xdr:cxnSp macro="">
      <xdr:nvCxnSpPr>
        <xdr:cNvPr id="661" name="直線コネクタ 660"/>
        <xdr:cNvCxnSpPr/>
      </xdr:nvCxnSpPr>
      <xdr:spPr>
        <a:xfrm>
          <a:off x="16230600" y="1476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4371</xdr:rowOff>
    </xdr:from>
    <xdr:ext cx="405111" cy="259045"/>
    <xdr:sp macro="" textlink="">
      <xdr:nvSpPr>
        <xdr:cNvPr id="662" name="【消防施設】&#10;有形固定資産減価償却率最大値テキスト"/>
        <xdr:cNvSpPr txBox="1"/>
      </xdr:nvSpPr>
      <xdr:spPr>
        <a:xfrm>
          <a:off x="16357600" y="13377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57694</xdr:rowOff>
    </xdr:from>
    <xdr:to>
      <xdr:col>86</xdr:col>
      <xdr:colOff>25400</xdr:colOff>
      <xdr:row>79</xdr:row>
      <xdr:rowOff>57694</xdr:rowOff>
    </xdr:to>
    <xdr:cxnSp macro="">
      <xdr:nvCxnSpPr>
        <xdr:cNvPr id="663" name="直線コネクタ 662"/>
        <xdr:cNvCxnSpPr/>
      </xdr:nvCxnSpPr>
      <xdr:spPr>
        <a:xfrm>
          <a:off x="16230600" y="1360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664" name="【消防施設】&#10;有形固定資産減価償却率平均値テキスト"/>
        <xdr:cNvSpPr txBox="1"/>
      </xdr:nvSpPr>
      <xdr:spPr>
        <a:xfrm>
          <a:off x="1635760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65" name="フローチャート: 判断 664"/>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666" name="フローチャート: 判断 665"/>
        <xdr:cNvSpPr/>
      </xdr:nvSpPr>
      <xdr:spPr>
        <a:xfrm>
          <a:off x="15430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67" name="フローチャート: 判断 666"/>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68" name="フローチャート: 判断 667"/>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69" name="フローチャート: 判断 668"/>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0" name="テキスト ボックス 6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1" name="テキスト ボックス 6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2" name="テキスト ボックス 6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3" name="テキスト ボックス 6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4" name="テキスト ボックス 6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95069</xdr:rowOff>
    </xdr:from>
    <xdr:to>
      <xdr:col>85</xdr:col>
      <xdr:colOff>177800</xdr:colOff>
      <xdr:row>83</xdr:row>
      <xdr:rowOff>25219</xdr:rowOff>
    </xdr:to>
    <xdr:sp macro="" textlink="">
      <xdr:nvSpPr>
        <xdr:cNvPr id="675" name="楕円 674"/>
        <xdr:cNvSpPr/>
      </xdr:nvSpPr>
      <xdr:spPr>
        <a:xfrm>
          <a:off x="162687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117946</xdr:rowOff>
    </xdr:from>
    <xdr:ext cx="405111" cy="259045"/>
    <xdr:sp macro="" textlink="">
      <xdr:nvSpPr>
        <xdr:cNvPr id="676" name="【消防施設】&#10;有形固定資産減価償却率該当値テキスト"/>
        <xdr:cNvSpPr txBox="1"/>
      </xdr:nvSpPr>
      <xdr:spPr>
        <a:xfrm>
          <a:off x="16357600" y="1400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77107</xdr:rowOff>
    </xdr:from>
    <xdr:to>
      <xdr:col>81</xdr:col>
      <xdr:colOff>101600</xdr:colOff>
      <xdr:row>83</xdr:row>
      <xdr:rowOff>7257</xdr:rowOff>
    </xdr:to>
    <xdr:sp macro="" textlink="">
      <xdr:nvSpPr>
        <xdr:cNvPr id="677" name="楕円 676"/>
        <xdr:cNvSpPr/>
      </xdr:nvSpPr>
      <xdr:spPr>
        <a:xfrm>
          <a:off x="15430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127907</xdr:rowOff>
    </xdr:from>
    <xdr:to>
      <xdr:col>85</xdr:col>
      <xdr:colOff>127000</xdr:colOff>
      <xdr:row>82</xdr:row>
      <xdr:rowOff>145869</xdr:rowOff>
    </xdr:to>
    <xdr:cxnSp macro="">
      <xdr:nvCxnSpPr>
        <xdr:cNvPr id="678" name="直線コネクタ 677"/>
        <xdr:cNvCxnSpPr/>
      </xdr:nvCxnSpPr>
      <xdr:spPr>
        <a:xfrm>
          <a:off x="15481300" y="1418680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57513</xdr:rowOff>
    </xdr:from>
    <xdr:to>
      <xdr:col>76</xdr:col>
      <xdr:colOff>165100</xdr:colOff>
      <xdr:row>82</xdr:row>
      <xdr:rowOff>159113</xdr:rowOff>
    </xdr:to>
    <xdr:sp macro="" textlink="">
      <xdr:nvSpPr>
        <xdr:cNvPr id="679" name="楕円 678"/>
        <xdr:cNvSpPr/>
      </xdr:nvSpPr>
      <xdr:spPr>
        <a:xfrm>
          <a:off x="14541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108313</xdr:rowOff>
    </xdr:from>
    <xdr:to>
      <xdr:col>81</xdr:col>
      <xdr:colOff>50800</xdr:colOff>
      <xdr:row>82</xdr:row>
      <xdr:rowOff>127907</xdr:rowOff>
    </xdr:to>
    <xdr:cxnSp macro="">
      <xdr:nvCxnSpPr>
        <xdr:cNvPr id="680" name="直線コネクタ 679"/>
        <xdr:cNvCxnSpPr/>
      </xdr:nvCxnSpPr>
      <xdr:spPr>
        <a:xfrm>
          <a:off x="14592300" y="141672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86905</xdr:rowOff>
    </xdr:from>
    <xdr:to>
      <xdr:col>72</xdr:col>
      <xdr:colOff>38100</xdr:colOff>
      <xdr:row>78</xdr:row>
      <xdr:rowOff>17055</xdr:rowOff>
    </xdr:to>
    <xdr:sp macro="" textlink="">
      <xdr:nvSpPr>
        <xdr:cNvPr id="681" name="楕円 680"/>
        <xdr:cNvSpPr/>
      </xdr:nvSpPr>
      <xdr:spPr>
        <a:xfrm>
          <a:off x="13652500" y="132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137705</xdr:rowOff>
    </xdr:from>
    <xdr:to>
      <xdr:col>76</xdr:col>
      <xdr:colOff>114300</xdr:colOff>
      <xdr:row>82</xdr:row>
      <xdr:rowOff>108313</xdr:rowOff>
    </xdr:to>
    <xdr:cxnSp macro="">
      <xdr:nvCxnSpPr>
        <xdr:cNvPr id="682" name="直線コネクタ 681"/>
        <xdr:cNvCxnSpPr/>
      </xdr:nvCxnSpPr>
      <xdr:spPr>
        <a:xfrm>
          <a:off x="13703300" y="13339355"/>
          <a:ext cx="889000" cy="82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18324</xdr:rowOff>
    </xdr:from>
    <xdr:to>
      <xdr:col>67</xdr:col>
      <xdr:colOff>101600</xdr:colOff>
      <xdr:row>82</xdr:row>
      <xdr:rowOff>119924</xdr:rowOff>
    </xdr:to>
    <xdr:sp macro="" textlink="">
      <xdr:nvSpPr>
        <xdr:cNvPr id="683" name="楕円 682"/>
        <xdr:cNvSpPr/>
      </xdr:nvSpPr>
      <xdr:spPr>
        <a:xfrm>
          <a:off x="12763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137705</xdr:rowOff>
    </xdr:from>
    <xdr:to>
      <xdr:col>71</xdr:col>
      <xdr:colOff>177800</xdr:colOff>
      <xdr:row>82</xdr:row>
      <xdr:rowOff>69124</xdr:rowOff>
    </xdr:to>
    <xdr:cxnSp macro="">
      <xdr:nvCxnSpPr>
        <xdr:cNvPr id="684" name="直線コネクタ 683"/>
        <xdr:cNvCxnSpPr/>
      </xdr:nvCxnSpPr>
      <xdr:spPr>
        <a:xfrm flipV="1">
          <a:off x="12814300" y="13339355"/>
          <a:ext cx="889000" cy="78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12354</xdr:rowOff>
    </xdr:from>
    <xdr:ext cx="405111" cy="259045"/>
    <xdr:sp macro="" textlink="">
      <xdr:nvSpPr>
        <xdr:cNvPr id="685" name="n_1aveValue【消防施設】&#10;有形固定資産減価償却率"/>
        <xdr:cNvSpPr txBox="1"/>
      </xdr:nvSpPr>
      <xdr:spPr>
        <a:xfrm>
          <a:off x="15266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86" name="n_2aveValue【消防施設】&#10;有形固定資産減価償却率"/>
        <xdr:cNvSpPr txBox="1"/>
      </xdr:nvSpPr>
      <xdr:spPr>
        <a:xfrm>
          <a:off x="14389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9814</xdr:rowOff>
    </xdr:from>
    <xdr:ext cx="405111" cy="259045"/>
    <xdr:sp macro="" textlink="">
      <xdr:nvSpPr>
        <xdr:cNvPr id="687" name="n_3aveValue【消防施設】&#10;有形固定資産減価償却率"/>
        <xdr:cNvSpPr txBox="1"/>
      </xdr:nvSpPr>
      <xdr:spPr>
        <a:xfrm>
          <a:off x="13500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88"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169834</xdr:rowOff>
    </xdr:from>
    <xdr:ext cx="405111" cy="259045"/>
    <xdr:sp macro="" textlink="">
      <xdr:nvSpPr>
        <xdr:cNvPr id="689" name="n_1mainValue【消防施設】&#10;有形固定資産減価償却率"/>
        <xdr:cNvSpPr txBox="1"/>
      </xdr:nvSpPr>
      <xdr:spPr>
        <a:xfrm>
          <a:off x="152660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690" name="n_2mainValue【消防施設】&#10;有形固定資産減価償却率"/>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33582</xdr:rowOff>
    </xdr:from>
    <xdr:ext cx="340478" cy="259045"/>
    <xdr:sp macro="" textlink="">
      <xdr:nvSpPr>
        <xdr:cNvPr id="691" name="n_3mainValue【消防施設】&#10;有形固定資産減価償却率"/>
        <xdr:cNvSpPr txBox="1"/>
      </xdr:nvSpPr>
      <xdr:spPr>
        <a:xfrm>
          <a:off x="13533061" y="130637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111051</xdr:rowOff>
    </xdr:from>
    <xdr:ext cx="405111" cy="259045"/>
    <xdr:sp macro="" textlink="">
      <xdr:nvSpPr>
        <xdr:cNvPr id="692" name="n_4mainValue【消防施設】&#10;有形固定資産減価償却率"/>
        <xdr:cNvSpPr txBox="1"/>
      </xdr:nvSpPr>
      <xdr:spPr>
        <a:xfrm>
          <a:off x="12611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3" name="正方形/長方形 6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4" name="正方形/長方形 6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5" name="正方形/長方形 6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6" name="正方形/長方形 6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7" name="正方形/長方形 6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8" name="正方形/長方形 6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9" name="正方形/長方形 6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0" name="正方形/長方形 6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1" name="テキスト ボックス 7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2" name="直線コネクタ 7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3" name="直線コネクタ 70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4" name="テキスト ボックス 70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5" name="直線コネクタ 70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6" name="テキスト ボックス 70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7" name="直線コネクタ 70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8" name="テキスト ボックス 70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9" name="直線コネクタ 70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0" name="テキスト ボックス 70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1" name="直線コネクタ 71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2" name="テキスト ボックス 71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3" name="直線コネクタ 7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4" name="テキスト ボックス 7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16" name="直線コネクタ 715"/>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17"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18" name="直線コネクタ 717"/>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19"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20" name="直線コネクタ 719"/>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721"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22" name="フローチャート: 判断 721"/>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23" name="フローチャート: 判断 722"/>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24" name="フローチャート: 判断 723"/>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25" name="フローチャート: 判断 724"/>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45720</xdr:rowOff>
    </xdr:from>
    <xdr:to>
      <xdr:col>98</xdr:col>
      <xdr:colOff>38100</xdr:colOff>
      <xdr:row>85</xdr:row>
      <xdr:rowOff>147320</xdr:rowOff>
    </xdr:to>
    <xdr:sp macro="" textlink="">
      <xdr:nvSpPr>
        <xdr:cNvPr id="726" name="フローチャート: 判断 725"/>
        <xdr:cNvSpPr/>
      </xdr:nvSpPr>
      <xdr:spPr>
        <a:xfrm>
          <a:off x="18605500" y="1461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7" name="テキスト ボックス 7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8" name="テキスト ボックス 7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9" name="テキスト ボックス 7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0" name="テキスト ボックス 7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1" name="テキスト ボックス 7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36830</xdr:rowOff>
    </xdr:from>
    <xdr:to>
      <xdr:col>116</xdr:col>
      <xdr:colOff>114300</xdr:colOff>
      <xdr:row>85</xdr:row>
      <xdr:rowOff>138430</xdr:rowOff>
    </xdr:to>
    <xdr:sp macro="" textlink="">
      <xdr:nvSpPr>
        <xdr:cNvPr id="732" name="楕円 731"/>
        <xdr:cNvSpPr/>
      </xdr:nvSpPr>
      <xdr:spPr>
        <a:xfrm>
          <a:off x="22110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59707</xdr:rowOff>
    </xdr:from>
    <xdr:ext cx="469744" cy="259045"/>
    <xdr:sp macro="" textlink="">
      <xdr:nvSpPr>
        <xdr:cNvPr id="733" name="【消防施設】&#10;一人当たり面積該当値テキスト"/>
        <xdr:cNvSpPr txBox="1"/>
      </xdr:nvSpPr>
      <xdr:spPr>
        <a:xfrm>
          <a:off x="22199600"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41911</xdr:rowOff>
    </xdr:from>
    <xdr:to>
      <xdr:col>112</xdr:col>
      <xdr:colOff>38100</xdr:colOff>
      <xdr:row>85</xdr:row>
      <xdr:rowOff>143511</xdr:rowOff>
    </xdr:to>
    <xdr:sp macro="" textlink="">
      <xdr:nvSpPr>
        <xdr:cNvPr id="734" name="楕円 733"/>
        <xdr:cNvSpPr/>
      </xdr:nvSpPr>
      <xdr:spPr>
        <a:xfrm>
          <a:off x="21272500" y="146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87630</xdr:rowOff>
    </xdr:from>
    <xdr:to>
      <xdr:col>116</xdr:col>
      <xdr:colOff>63500</xdr:colOff>
      <xdr:row>85</xdr:row>
      <xdr:rowOff>92711</xdr:rowOff>
    </xdr:to>
    <xdr:cxnSp macro="">
      <xdr:nvCxnSpPr>
        <xdr:cNvPr id="735" name="直線コネクタ 734"/>
        <xdr:cNvCxnSpPr/>
      </xdr:nvCxnSpPr>
      <xdr:spPr>
        <a:xfrm flipV="1">
          <a:off x="21323300" y="14660880"/>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46989</xdr:rowOff>
    </xdr:from>
    <xdr:to>
      <xdr:col>107</xdr:col>
      <xdr:colOff>101600</xdr:colOff>
      <xdr:row>85</xdr:row>
      <xdr:rowOff>148589</xdr:rowOff>
    </xdr:to>
    <xdr:sp macro="" textlink="">
      <xdr:nvSpPr>
        <xdr:cNvPr id="736" name="楕円 735"/>
        <xdr:cNvSpPr/>
      </xdr:nvSpPr>
      <xdr:spPr>
        <a:xfrm>
          <a:off x="20383500" y="1462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92711</xdr:rowOff>
    </xdr:from>
    <xdr:to>
      <xdr:col>111</xdr:col>
      <xdr:colOff>177800</xdr:colOff>
      <xdr:row>85</xdr:row>
      <xdr:rowOff>97789</xdr:rowOff>
    </xdr:to>
    <xdr:cxnSp macro="">
      <xdr:nvCxnSpPr>
        <xdr:cNvPr id="737" name="直線コネクタ 736"/>
        <xdr:cNvCxnSpPr/>
      </xdr:nvCxnSpPr>
      <xdr:spPr>
        <a:xfrm flipV="1">
          <a:off x="20434300" y="1466596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100330</xdr:rowOff>
    </xdr:from>
    <xdr:to>
      <xdr:col>102</xdr:col>
      <xdr:colOff>165100</xdr:colOff>
      <xdr:row>86</xdr:row>
      <xdr:rowOff>30480</xdr:rowOff>
    </xdr:to>
    <xdr:sp macro="" textlink="">
      <xdr:nvSpPr>
        <xdr:cNvPr id="738" name="楕円 737"/>
        <xdr:cNvSpPr/>
      </xdr:nvSpPr>
      <xdr:spPr>
        <a:xfrm>
          <a:off x="194945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97789</xdr:rowOff>
    </xdr:from>
    <xdr:to>
      <xdr:col>107</xdr:col>
      <xdr:colOff>50800</xdr:colOff>
      <xdr:row>85</xdr:row>
      <xdr:rowOff>151130</xdr:rowOff>
    </xdr:to>
    <xdr:cxnSp macro="">
      <xdr:nvCxnSpPr>
        <xdr:cNvPr id="739" name="直線コネクタ 738"/>
        <xdr:cNvCxnSpPr/>
      </xdr:nvCxnSpPr>
      <xdr:spPr>
        <a:xfrm flipV="1">
          <a:off x="19545300" y="146710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54611</xdr:rowOff>
    </xdr:from>
    <xdr:to>
      <xdr:col>98</xdr:col>
      <xdr:colOff>38100</xdr:colOff>
      <xdr:row>85</xdr:row>
      <xdr:rowOff>156211</xdr:rowOff>
    </xdr:to>
    <xdr:sp macro="" textlink="">
      <xdr:nvSpPr>
        <xdr:cNvPr id="740" name="楕円 739"/>
        <xdr:cNvSpPr/>
      </xdr:nvSpPr>
      <xdr:spPr>
        <a:xfrm>
          <a:off x="18605500" y="1462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105411</xdr:rowOff>
    </xdr:from>
    <xdr:to>
      <xdr:col>102</xdr:col>
      <xdr:colOff>114300</xdr:colOff>
      <xdr:row>85</xdr:row>
      <xdr:rowOff>151130</xdr:rowOff>
    </xdr:to>
    <xdr:cxnSp macro="">
      <xdr:nvCxnSpPr>
        <xdr:cNvPr id="741" name="直線コネクタ 740"/>
        <xdr:cNvCxnSpPr/>
      </xdr:nvCxnSpPr>
      <xdr:spPr>
        <a:xfrm>
          <a:off x="18656300" y="1467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8907</xdr:rowOff>
    </xdr:from>
    <xdr:ext cx="469744" cy="259045"/>
    <xdr:sp macro="" textlink="">
      <xdr:nvSpPr>
        <xdr:cNvPr id="742" name="n_1aveValue【消防施設】&#10;一人当たり面積"/>
        <xdr:cNvSpPr txBox="1"/>
      </xdr:nvSpPr>
      <xdr:spPr>
        <a:xfrm>
          <a:off x="21075727"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6366</xdr:rowOff>
    </xdr:from>
    <xdr:ext cx="469744" cy="259045"/>
    <xdr:sp macro="" textlink="">
      <xdr:nvSpPr>
        <xdr:cNvPr id="743" name="n_2aveValue【消防施設】&#10;一人当たり面積"/>
        <xdr:cNvSpPr txBox="1"/>
      </xdr:nvSpPr>
      <xdr:spPr>
        <a:xfrm>
          <a:off x="201994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44" name="n_3aveValue【消防施設】&#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163847</xdr:rowOff>
    </xdr:from>
    <xdr:ext cx="469744" cy="259045"/>
    <xdr:sp macro="" textlink="">
      <xdr:nvSpPr>
        <xdr:cNvPr id="745" name="n_4aveValue【消防施設】&#10;一人当たり面積"/>
        <xdr:cNvSpPr txBox="1"/>
      </xdr:nvSpPr>
      <xdr:spPr>
        <a:xfrm>
          <a:off x="18421427"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160038</xdr:rowOff>
    </xdr:from>
    <xdr:ext cx="469744" cy="259045"/>
    <xdr:sp macro="" textlink="">
      <xdr:nvSpPr>
        <xdr:cNvPr id="746" name="n_1main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165116</xdr:rowOff>
    </xdr:from>
    <xdr:ext cx="469744" cy="259045"/>
    <xdr:sp macro="" textlink="">
      <xdr:nvSpPr>
        <xdr:cNvPr id="747" name="n_2mainValue【消防施設】&#10;一人当たり面積"/>
        <xdr:cNvSpPr txBox="1"/>
      </xdr:nvSpPr>
      <xdr:spPr>
        <a:xfrm>
          <a:off x="20199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47007</xdr:rowOff>
    </xdr:from>
    <xdr:ext cx="469744" cy="259045"/>
    <xdr:sp macro="" textlink="">
      <xdr:nvSpPr>
        <xdr:cNvPr id="748" name="n_3mainValue【消防施設】&#10;一人当たり面積"/>
        <xdr:cNvSpPr txBox="1"/>
      </xdr:nvSpPr>
      <xdr:spPr>
        <a:xfrm>
          <a:off x="19310427" y="1444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147338</xdr:rowOff>
    </xdr:from>
    <xdr:ext cx="469744" cy="259045"/>
    <xdr:sp macro="" textlink="">
      <xdr:nvSpPr>
        <xdr:cNvPr id="749" name="n_4mainValue【消防施設】&#10;一人当たり面積"/>
        <xdr:cNvSpPr txBox="1"/>
      </xdr:nvSpPr>
      <xdr:spPr>
        <a:xfrm>
          <a:off x="18421427" y="1472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0" name="正方形/長方形 7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1" name="正方形/長方形 7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2" name="正方形/長方形 7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3" name="正方形/長方形 7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4" name="正方形/長方形 7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5" name="正方形/長方形 7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6" name="正方形/長方形 7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正方形/長方形 7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8" name="テキスト ボックス 7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9" name="直線コネクタ 7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0" name="テキスト ボックス 75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1" name="直線コネクタ 76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2" name="テキスト ボックス 76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3" name="直線コネクタ 76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4" name="テキスト ボックス 76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5" name="直線コネクタ 76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6" name="テキスト ボックス 76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7" name="直線コネクタ 76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8" name="テキスト ボックス 76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9" name="直線コネクタ 76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0" name="テキスト ボックス 76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1" name="直線コネクタ 77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2" name="テキスト ボックス 77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3" name="直線コネクタ 7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75" name="直線コネクタ 774"/>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76"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77" name="直線コネクタ 776"/>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7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79" name="直線コネクタ 77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80"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81" name="フローチャート: 判断 780"/>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82" name="フローチャート: 判断 781"/>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83" name="フローチャート: 判断 782"/>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84" name="フローチャート: 判断 783"/>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85" name="フローチャート: 判断 784"/>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6" name="テキスト ボックス 7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7" name="テキスト ボックス 7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8" name="テキスト ボックス 7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9" name="テキスト ボックス 7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0" name="テキスト ボックス 7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64588</xdr:rowOff>
    </xdr:from>
    <xdr:to>
      <xdr:col>85</xdr:col>
      <xdr:colOff>177800</xdr:colOff>
      <xdr:row>108</xdr:row>
      <xdr:rowOff>166188</xdr:rowOff>
    </xdr:to>
    <xdr:sp macro="" textlink="">
      <xdr:nvSpPr>
        <xdr:cNvPr id="791" name="楕円 790"/>
        <xdr:cNvSpPr/>
      </xdr:nvSpPr>
      <xdr:spPr>
        <a:xfrm>
          <a:off x="162687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150965</xdr:rowOff>
    </xdr:from>
    <xdr:ext cx="405111" cy="259045"/>
    <xdr:sp macro="" textlink="">
      <xdr:nvSpPr>
        <xdr:cNvPr id="792" name="【庁舎】&#10;有形固定資産減価償却率該当値テキスト"/>
        <xdr:cNvSpPr txBox="1"/>
      </xdr:nvSpPr>
      <xdr:spPr>
        <a:xfrm>
          <a:off x="16357600" y="1849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59689</xdr:rowOff>
    </xdr:from>
    <xdr:to>
      <xdr:col>81</xdr:col>
      <xdr:colOff>101600</xdr:colOff>
      <xdr:row>108</xdr:row>
      <xdr:rowOff>161289</xdr:rowOff>
    </xdr:to>
    <xdr:sp macro="" textlink="">
      <xdr:nvSpPr>
        <xdr:cNvPr id="793" name="楕円 792"/>
        <xdr:cNvSpPr/>
      </xdr:nvSpPr>
      <xdr:spPr>
        <a:xfrm>
          <a:off x="15430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110489</xdr:rowOff>
    </xdr:from>
    <xdr:to>
      <xdr:col>85</xdr:col>
      <xdr:colOff>127000</xdr:colOff>
      <xdr:row>108</xdr:row>
      <xdr:rowOff>115388</xdr:rowOff>
    </xdr:to>
    <xdr:cxnSp macro="">
      <xdr:nvCxnSpPr>
        <xdr:cNvPr id="794" name="直線コネクタ 793"/>
        <xdr:cNvCxnSpPr/>
      </xdr:nvCxnSpPr>
      <xdr:spPr>
        <a:xfrm>
          <a:off x="15481300" y="1862708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46627</xdr:rowOff>
    </xdr:from>
    <xdr:to>
      <xdr:col>76</xdr:col>
      <xdr:colOff>165100</xdr:colOff>
      <xdr:row>108</xdr:row>
      <xdr:rowOff>148227</xdr:rowOff>
    </xdr:to>
    <xdr:sp macro="" textlink="">
      <xdr:nvSpPr>
        <xdr:cNvPr id="795" name="楕円 794"/>
        <xdr:cNvSpPr/>
      </xdr:nvSpPr>
      <xdr:spPr>
        <a:xfrm>
          <a:off x="145415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97427</xdr:rowOff>
    </xdr:from>
    <xdr:to>
      <xdr:col>81</xdr:col>
      <xdr:colOff>50800</xdr:colOff>
      <xdr:row>108</xdr:row>
      <xdr:rowOff>110489</xdr:rowOff>
    </xdr:to>
    <xdr:cxnSp macro="">
      <xdr:nvCxnSpPr>
        <xdr:cNvPr id="796" name="直線コネクタ 795"/>
        <xdr:cNvCxnSpPr/>
      </xdr:nvCxnSpPr>
      <xdr:spPr>
        <a:xfrm>
          <a:off x="14592300" y="1861402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20501</xdr:rowOff>
    </xdr:from>
    <xdr:to>
      <xdr:col>72</xdr:col>
      <xdr:colOff>38100</xdr:colOff>
      <xdr:row>108</xdr:row>
      <xdr:rowOff>122101</xdr:rowOff>
    </xdr:to>
    <xdr:sp macro="" textlink="">
      <xdr:nvSpPr>
        <xdr:cNvPr id="797" name="楕円 796"/>
        <xdr:cNvSpPr/>
      </xdr:nvSpPr>
      <xdr:spPr>
        <a:xfrm>
          <a:off x="13652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71301</xdr:rowOff>
    </xdr:from>
    <xdr:to>
      <xdr:col>76</xdr:col>
      <xdr:colOff>114300</xdr:colOff>
      <xdr:row>108</xdr:row>
      <xdr:rowOff>97427</xdr:rowOff>
    </xdr:to>
    <xdr:cxnSp macro="">
      <xdr:nvCxnSpPr>
        <xdr:cNvPr id="798" name="直線コネクタ 797"/>
        <xdr:cNvCxnSpPr/>
      </xdr:nvCxnSpPr>
      <xdr:spPr>
        <a:xfrm>
          <a:off x="13703300" y="185879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20501</xdr:rowOff>
    </xdr:from>
    <xdr:to>
      <xdr:col>67</xdr:col>
      <xdr:colOff>101600</xdr:colOff>
      <xdr:row>108</xdr:row>
      <xdr:rowOff>122101</xdr:rowOff>
    </xdr:to>
    <xdr:sp macro="" textlink="">
      <xdr:nvSpPr>
        <xdr:cNvPr id="799" name="楕円 798"/>
        <xdr:cNvSpPr/>
      </xdr:nvSpPr>
      <xdr:spPr>
        <a:xfrm>
          <a:off x="12763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71301</xdr:rowOff>
    </xdr:from>
    <xdr:to>
      <xdr:col>71</xdr:col>
      <xdr:colOff>177800</xdr:colOff>
      <xdr:row>108</xdr:row>
      <xdr:rowOff>71301</xdr:rowOff>
    </xdr:to>
    <xdr:cxnSp macro="">
      <xdr:nvCxnSpPr>
        <xdr:cNvPr id="800" name="直線コネクタ 799"/>
        <xdr:cNvCxnSpPr/>
      </xdr:nvCxnSpPr>
      <xdr:spPr>
        <a:xfrm>
          <a:off x="12814300" y="185879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801" name="n_1aveValue【庁舎】&#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802" name="n_2aveValue【庁舎】&#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803"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04"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152416</xdr:rowOff>
    </xdr:from>
    <xdr:ext cx="405111" cy="259045"/>
    <xdr:sp macro="" textlink="">
      <xdr:nvSpPr>
        <xdr:cNvPr id="805" name="n_1mainValue【庁舎】&#10;有形固定資産減価償却率"/>
        <xdr:cNvSpPr txBox="1"/>
      </xdr:nvSpPr>
      <xdr:spPr>
        <a:xfrm>
          <a:off x="152660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139354</xdr:rowOff>
    </xdr:from>
    <xdr:ext cx="405111" cy="259045"/>
    <xdr:sp macro="" textlink="">
      <xdr:nvSpPr>
        <xdr:cNvPr id="806" name="n_2mainValue【庁舎】&#10;有形固定資産減価償却率"/>
        <xdr:cNvSpPr txBox="1"/>
      </xdr:nvSpPr>
      <xdr:spPr>
        <a:xfrm>
          <a:off x="14389744" y="1865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113228</xdr:rowOff>
    </xdr:from>
    <xdr:ext cx="405111" cy="259045"/>
    <xdr:sp macro="" textlink="">
      <xdr:nvSpPr>
        <xdr:cNvPr id="807" name="n_3mainValue【庁舎】&#10;有形固定資産減価償却率"/>
        <xdr:cNvSpPr txBox="1"/>
      </xdr:nvSpPr>
      <xdr:spPr>
        <a:xfrm>
          <a:off x="135007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113228</xdr:rowOff>
    </xdr:from>
    <xdr:ext cx="405111" cy="259045"/>
    <xdr:sp macro="" textlink="">
      <xdr:nvSpPr>
        <xdr:cNvPr id="808" name="n_4mainValue【庁舎】&#10;有形固定資産減価償却率"/>
        <xdr:cNvSpPr txBox="1"/>
      </xdr:nvSpPr>
      <xdr:spPr>
        <a:xfrm>
          <a:off x="126117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9" name="正方形/長方形 8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0" name="正方形/長方形 8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1" name="正方形/長方形 8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2" name="正方形/長方形 8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3" name="正方形/長方形 8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4" name="正方形/長方形 8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5" name="正方形/長方形 8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6" name="正方形/長方形 8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7" name="テキスト ボックス 8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8" name="直線コネクタ 8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9" name="直線コネクタ 81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0" name="テキスト ボックス 81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1" name="直線コネクタ 82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2" name="テキスト ボックス 82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3" name="直線コネクタ 82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4" name="テキスト ボックス 82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5" name="直線コネクタ 82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6" name="テキスト ボックス 82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30" name="直線コネクタ 829"/>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31"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32" name="直線コネクタ 831"/>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33"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34" name="直線コネクタ 833"/>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835"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36" name="フローチャート: 判断 835"/>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37" name="フローチャート: 判断 836"/>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38" name="フローチャート: 判断 837"/>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39" name="フローチャート: 判断 838"/>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27687</xdr:rowOff>
    </xdr:from>
    <xdr:to>
      <xdr:col>98</xdr:col>
      <xdr:colOff>38100</xdr:colOff>
      <xdr:row>104</xdr:row>
      <xdr:rowOff>129287</xdr:rowOff>
    </xdr:to>
    <xdr:sp macro="" textlink="">
      <xdr:nvSpPr>
        <xdr:cNvPr id="840" name="フローチャート: 判断 839"/>
        <xdr:cNvSpPr/>
      </xdr:nvSpPr>
      <xdr:spPr>
        <a:xfrm>
          <a:off x="18605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1" name="テキスト ボックス 8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2" name="テキスト ボックス 8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3" name="テキスト ボックス 8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4" name="テキスト ボックス 8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5" name="テキスト ボックス 8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45974</xdr:rowOff>
    </xdr:from>
    <xdr:to>
      <xdr:col>116</xdr:col>
      <xdr:colOff>114300</xdr:colOff>
      <xdr:row>104</xdr:row>
      <xdr:rowOff>147574</xdr:rowOff>
    </xdr:to>
    <xdr:sp macro="" textlink="">
      <xdr:nvSpPr>
        <xdr:cNvPr id="846" name="楕円 845"/>
        <xdr:cNvSpPr/>
      </xdr:nvSpPr>
      <xdr:spPr>
        <a:xfrm>
          <a:off x="221107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68851</xdr:rowOff>
    </xdr:from>
    <xdr:ext cx="469744" cy="259045"/>
    <xdr:sp macro="" textlink="">
      <xdr:nvSpPr>
        <xdr:cNvPr id="847" name="【庁舎】&#10;一人当たり面積該当値テキスト"/>
        <xdr:cNvSpPr txBox="1"/>
      </xdr:nvSpPr>
      <xdr:spPr>
        <a:xfrm>
          <a:off x="22199600" y="1772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64263</xdr:rowOff>
    </xdr:from>
    <xdr:to>
      <xdr:col>112</xdr:col>
      <xdr:colOff>38100</xdr:colOff>
      <xdr:row>104</xdr:row>
      <xdr:rowOff>165863</xdr:rowOff>
    </xdr:to>
    <xdr:sp macro="" textlink="">
      <xdr:nvSpPr>
        <xdr:cNvPr id="848" name="楕円 847"/>
        <xdr:cNvSpPr/>
      </xdr:nvSpPr>
      <xdr:spPr>
        <a:xfrm>
          <a:off x="21272500" y="17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96774</xdr:rowOff>
    </xdr:from>
    <xdr:to>
      <xdr:col>116</xdr:col>
      <xdr:colOff>63500</xdr:colOff>
      <xdr:row>104</xdr:row>
      <xdr:rowOff>115063</xdr:rowOff>
    </xdr:to>
    <xdr:cxnSp macro="">
      <xdr:nvCxnSpPr>
        <xdr:cNvPr id="849" name="直線コネクタ 848"/>
        <xdr:cNvCxnSpPr/>
      </xdr:nvCxnSpPr>
      <xdr:spPr>
        <a:xfrm flipV="1">
          <a:off x="21323300" y="1792757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80263</xdr:rowOff>
    </xdr:from>
    <xdr:to>
      <xdr:col>107</xdr:col>
      <xdr:colOff>101600</xdr:colOff>
      <xdr:row>105</xdr:row>
      <xdr:rowOff>10413</xdr:rowOff>
    </xdr:to>
    <xdr:sp macro="" textlink="">
      <xdr:nvSpPr>
        <xdr:cNvPr id="850" name="楕円 849"/>
        <xdr:cNvSpPr/>
      </xdr:nvSpPr>
      <xdr:spPr>
        <a:xfrm>
          <a:off x="20383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115063</xdr:rowOff>
    </xdr:from>
    <xdr:to>
      <xdr:col>111</xdr:col>
      <xdr:colOff>177800</xdr:colOff>
      <xdr:row>104</xdr:row>
      <xdr:rowOff>131063</xdr:rowOff>
    </xdr:to>
    <xdr:cxnSp macro="">
      <xdr:nvCxnSpPr>
        <xdr:cNvPr id="851" name="直線コネクタ 850"/>
        <xdr:cNvCxnSpPr/>
      </xdr:nvCxnSpPr>
      <xdr:spPr>
        <a:xfrm flipV="1">
          <a:off x="20434300" y="17945863"/>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91694</xdr:rowOff>
    </xdr:from>
    <xdr:to>
      <xdr:col>102</xdr:col>
      <xdr:colOff>165100</xdr:colOff>
      <xdr:row>105</xdr:row>
      <xdr:rowOff>21844</xdr:rowOff>
    </xdr:to>
    <xdr:sp macro="" textlink="">
      <xdr:nvSpPr>
        <xdr:cNvPr id="852" name="楕円 851"/>
        <xdr:cNvSpPr/>
      </xdr:nvSpPr>
      <xdr:spPr>
        <a:xfrm>
          <a:off x="19494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131063</xdr:rowOff>
    </xdr:from>
    <xdr:to>
      <xdr:col>107</xdr:col>
      <xdr:colOff>50800</xdr:colOff>
      <xdr:row>104</xdr:row>
      <xdr:rowOff>142494</xdr:rowOff>
    </xdr:to>
    <xdr:cxnSp macro="">
      <xdr:nvCxnSpPr>
        <xdr:cNvPr id="853" name="直線コネクタ 852"/>
        <xdr:cNvCxnSpPr/>
      </xdr:nvCxnSpPr>
      <xdr:spPr>
        <a:xfrm flipV="1">
          <a:off x="19545300" y="17961863"/>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107696</xdr:rowOff>
    </xdr:from>
    <xdr:to>
      <xdr:col>98</xdr:col>
      <xdr:colOff>38100</xdr:colOff>
      <xdr:row>105</xdr:row>
      <xdr:rowOff>37846</xdr:rowOff>
    </xdr:to>
    <xdr:sp macro="" textlink="">
      <xdr:nvSpPr>
        <xdr:cNvPr id="854" name="楕円 853"/>
        <xdr:cNvSpPr/>
      </xdr:nvSpPr>
      <xdr:spPr>
        <a:xfrm>
          <a:off x="18605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142494</xdr:rowOff>
    </xdr:from>
    <xdr:to>
      <xdr:col>102</xdr:col>
      <xdr:colOff>114300</xdr:colOff>
      <xdr:row>104</xdr:row>
      <xdr:rowOff>158496</xdr:rowOff>
    </xdr:to>
    <xdr:cxnSp macro="">
      <xdr:nvCxnSpPr>
        <xdr:cNvPr id="855" name="直線コネクタ 854"/>
        <xdr:cNvCxnSpPr/>
      </xdr:nvCxnSpPr>
      <xdr:spPr>
        <a:xfrm flipV="1">
          <a:off x="18656300" y="1797329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856" name="n_1aveValue【庁舎】&#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857" name="n_2aveValue【庁舎】&#10;一人当たり面積"/>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858"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145814</xdr:rowOff>
    </xdr:from>
    <xdr:ext cx="469744" cy="259045"/>
    <xdr:sp macro="" textlink="">
      <xdr:nvSpPr>
        <xdr:cNvPr id="859" name="n_4aveValue【庁舎】&#10;一人当たり面積"/>
        <xdr:cNvSpPr txBox="1"/>
      </xdr:nvSpPr>
      <xdr:spPr>
        <a:xfrm>
          <a:off x="18421427" y="176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10940</xdr:rowOff>
    </xdr:from>
    <xdr:ext cx="469744" cy="259045"/>
    <xdr:sp macro="" textlink="">
      <xdr:nvSpPr>
        <xdr:cNvPr id="860" name="n_1mainValue【庁舎】&#10;一人当たり面積"/>
        <xdr:cNvSpPr txBox="1"/>
      </xdr:nvSpPr>
      <xdr:spPr>
        <a:xfrm>
          <a:off x="21075727" y="1767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26940</xdr:rowOff>
    </xdr:from>
    <xdr:ext cx="469744" cy="259045"/>
    <xdr:sp macro="" textlink="">
      <xdr:nvSpPr>
        <xdr:cNvPr id="861" name="n_2mainValue【庁舎】&#10;一人当たり面積"/>
        <xdr:cNvSpPr txBox="1"/>
      </xdr:nvSpPr>
      <xdr:spPr>
        <a:xfrm>
          <a:off x="20199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12971</xdr:rowOff>
    </xdr:from>
    <xdr:ext cx="469744" cy="259045"/>
    <xdr:sp macro="" textlink="">
      <xdr:nvSpPr>
        <xdr:cNvPr id="862" name="n_3mainValue【庁舎】&#10;一人当たり面積"/>
        <xdr:cNvSpPr txBox="1"/>
      </xdr:nvSpPr>
      <xdr:spPr>
        <a:xfrm>
          <a:off x="19310427" y="180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28973</xdr:rowOff>
    </xdr:from>
    <xdr:ext cx="469744" cy="259045"/>
    <xdr:sp macro="" textlink="">
      <xdr:nvSpPr>
        <xdr:cNvPr id="863" name="n_4mainValue【庁舎】&#10;一人当たり面積"/>
        <xdr:cNvSpPr txBox="1"/>
      </xdr:nvSpPr>
      <xdr:spPr>
        <a:xfrm>
          <a:off x="18421427" y="1803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平均値と比較して特に高くなっているのは庁舎である。庁舎は９４．</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％と類似団体</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平均値の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非常に高くなってい</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これは市役所本庁舎が昭和３０年代に建設され築６０年以上経過しているためである。今後、本庁舎の建て替え</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を予定している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が、財源の確保が大きな課題となっている。また、その他施設も老朽化が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進んでいるため、</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個別施設計画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に基づき、</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老朽化対策に取り組んでいく。</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施設全体としては、有形固定資産減価償却率</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平均値</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高い傾向にあり、今後も継続して施設の老朽化対策に取り組んでいく必要がある。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17,168
17,129
79.50
10,465,622
10,200,522
251,607
5,569,471
11,151,430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ここ数年横ばいとなっているが、類似団体平均を</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ポイント下回っている。引き続き、徴収強化や市有地売却等により自主財源の確保に努め、財政力の維持・強化を図る。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xdr:cNvCxnSpPr/>
      </xdr:nvCxnSpPr>
      <xdr:spPr>
        <a:xfrm>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2" name="直線コネクタ 71"/>
        <xdr:cNvCxnSpPr/>
      </xdr:nvCxnSpPr>
      <xdr:spPr>
        <a:xfrm>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146050</xdr:rowOff>
    </xdr:to>
    <xdr:cxnSp macro="">
      <xdr:nvCxnSpPr>
        <xdr:cNvPr id="78" name="直線コネクタ 77"/>
        <xdr:cNvCxnSpPr/>
      </xdr:nvCxnSpPr>
      <xdr:spPr>
        <a:xfrm flipV="1">
          <a:off x="1447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7" name="テキスト ボックス 96"/>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経常収支比率は昨年度を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ポイント下回ったが、依然として類似団体平均を大きく上回っている。要因としては、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つの有人離島と半島部を抱えていることから行政効率が良くないこと。また、市単独で消防本部を有していることや自校式による学校給食を行っていることなどにより人件費率が高いこと等が挙げられる。</a:t>
          </a:r>
        </a:p>
        <a:p>
          <a:r>
            <a:rPr kumimoji="1" lang="ja-JP" altLang="en-US" sz="1300">
              <a:latin typeface="ＭＳ Ｐゴシック" panose="020B0600070205080204" pitchFamily="50" charset="-128"/>
              <a:ea typeface="ＭＳ Ｐゴシック" panose="020B0600070205080204" pitchFamily="50" charset="-128"/>
            </a:rPr>
            <a:t>　今後、全ての事務事業の優先度を厳しく精査し、民間委託・指定管理者制度の活用等により、経常経費の削減を図る。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123952</xdr:rowOff>
    </xdr:from>
    <xdr:to>
      <xdr:col>23</xdr:col>
      <xdr:colOff>133350</xdr:colOff>
      <xdr:row>64</xdr:row>
      <xdr:rowOff>10414</xdr:rowOff>
    </xdr:to>
    <xdr:cxnSp macro="">
      <xdr:nvCxnSpPr>
        <xdr:cNvPr id="130" name="直線コネクタ 129"/>
        <xdr:cNvCxnSpPr/>
      </xdr:nvCxnSpPr>
      <xdr:spPr>
        <a:xfrm flipV="1">
          <a:off x="4114800" y="1092530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10414</xdr:rowOff>
    </xdr:from>
    <xdr:to>
      <xdr:col>19</xdr:col>
      <xdr:colOff>133350</xdr:colOff>
      <xdr:row>64</xdr:row>
      <xdr:rowOff>10414</xdr:rowOff>
    </xdr:to>
    <xdr:cxnSp macro="">
      <xdr:nvCxnSpPr>
        <xdr:cNvPr id="133" name="直線コネクタ 132"/>
        <xdr:cNvCxnSpPr/>
      </xdr:nvCxnSpPr>
      <xdr:spPr>
        <a:xfrm>
          <a:off x="3225800" y="10983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167386</xdr:rowOff>
    </xdr:from>
    <xdr:to>
      <xdr:col>15</xdr:col>
      <xdr:colOff>82550</xdr:colOff>
      <xdr:row>64</xdr:row>
      <xdr:rowOff>10414</xdr:rowOff>
    </xdr:to>
    <xdr:cxnSp macro="">
      <xdr:nvCxnSpPr>
        <xdr:cNvPr id="136" name="直線コネクタ 135"/>
        <xdr:cNvCxnSpPr/>
      </xdr:nvCxnSpPr>
      <xdr:spPr>
        <a:xfrm>
          <a:off x="2336800" y="109687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70866</xdr:rowOff>
    </xdr:from>
    <xdr:to>
      <xdr:col>11</xdr:col>
      <xdr:colOff>31750</xdr:colOff>
      <xdr:row>63</xdr:row>
      <xdr:rowOff>167386</xdr:rowOff>
    </xdr:to>
    <xdr:cxnSp macro="">
      <xdr:nvCxnSpPr>
        <xdr:cNvPr id="139" name="直線コネクタ 138"/>
        <xdr:cNvCxnSpPr/>
      </xdr:nvCxnSpPr>
      <xdr:spPr>
        <a:xfrm>
          <a:off x="1447800" y="108722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162814</xdr:rowOff>
    </xdr:from>
    <xdr:to>
      <xdr:col>7</xdr:col>
      <xdr:colOff>31750</xdr:colOff>
      <xdr:row>61</xdr:row>
      <xdr:rowOff>92964</xdr:rowOff>
    </xdr:to>
    <xdr:sp macro="" textlink="">
      <xdr:nvSpPr>
        <xdr:cNvPr id="142" name="フローチャート: 判断 141"/>
        <xdr:cNvSpPr/>
      </xdr:nvSpPr>
      <xdr:spPr>
        <a:xfrm>
          <a:off x="1397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103141</xdr:rowOff>
    </xdr:from>
    <xdr:ext cx="762000" cy="259045"/>
    <xdr:sp macro="" textlink="">
      <xdr:nvSpPr>
        <xdr:cNvPr id="143" name="テキスト ボックス 142"/>
        <xdr:cNvSpPr txBox="1"/>
      </xdr:nvSpPr>
      <xdr:spPr>
        <a:xfrm>
          <a:off x="1066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49" name="楕円 148"/>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45229</xdr:rowOff>
    </xdr:from>
    <xdr:ext cx="762000" cy="259045"/>
    <xdr:sp macro="" textlink="">
      <xdr:nvSpPr>
        <xdr:cNvPr id="150" name="財政構造の弾力性該当値テキスト"/>
        <xdr:cNvSpPr txBox="1"/>
      </xdr:nvSpPr>
      <xdr:spPr>
        <a:xfrm>
          <a:off x="504190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131064</xdr:rowOff>
    </xdr:from>
    <xdr:to>
      <xdr:col>19</xdr:col>
      <xdr:colOff>184150</xdr:colOff>
      <xdr:row>64</xdr:row>
      <xdr:rowOff>61214</xdr:rowOff>
    </xdr:to>
    <xdr:sp macro="" textlink="">
      <xdr:nvSpPr>
        <xdr:cNvPr id="151" name="楕円 150"/>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45991</xdr:rowOff>
    </xdr:from>
    <xdr:ext cx="736600" cy="259045"/>
    <xdr:sp macro="" textlink="">
      <xdr:nvSpPr>
        <xdr:cNvPr id="152" name="テキスト ボックス 151"/>
        <xdr:cNvSpPr txBox="1"/>
      </xdr:nvSpPr>
      <xdr:spPr>
        <a:xfrm>
          <a:off x="3733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131064</xdr:rowOff>
    </xdr:from>
    <xdr:to>
      <xdr:col>15</xdr:col>
      <xdr:colOff>133350</xdr:colOff>
      <xdr:row>64</xdr:row>
      <xdr:rowOff>61214</xdr:rowOff>
    </xdr:to>
    <xdr:sp macro="" textlink="">
      <xdr:nvSpPr>
        <xdr:cNvPr id="153" name="楕円 152"/>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45991</xdr:rowOff>
    </xdr:from>
    <xdr:ext cx="762000" cy="259045"/>
    <xdr:sp macro="" textlink="">
      <xdr:nvSpPr>
        <xdr:cNvPr id="154" name="テキスト ボックス 153"/>
        <xdr:cNvSpPr txBox="1"/>
      </xdr:nvSpPr>
      <xdr:spPr>
        <a:xfrm>
          <a:off x="2844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116586</xdr:rowOff>
    </xdr:from>
    <xdr:to>
      <xdr:col>11</xdr:col>
      <xdr:colOff>82550</xdr:colOff>
      <xdr:row>64</xdr:row>
      <xdr:rowOff>46736</xdr:rowOff>
    </xdr:to>
    <xdr:sp macro="" textlink="">
      <xdr:nvSpPr>
        <xdr:cNvPr id="155" name="楕円 154"/>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56" name="テキスト ボックス 155"/>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7" name="楕円 156"/>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106443</xdr:rowOff>
    </xdr:from>
    <xdr:ext cx="762000" cy="259045"/>
    <xdr:sp macro="" textlink="">
      <xdr:nvSpPr>
        <xdr:cNvPr id="158" name="テキスト ボックス 157"/>
        <xdr:cNvSpPr txBox="1"/>
      </xdr:nvSpPr>
      <xdr:spPr>
        <a:xfrm>
          <a:off x="1066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11,013</a:t>
          </a:r>
          <a:r>
            <a:rPr kumimoji="1" lang="ja-JP" altLang="en-US" sz="1300">
              <a:latin typeface="ＭＳ Ｐゴシック" panose="020B0600070205080204" pitchFamily="50" charset="-128"/>
              <a:ea typeface="ＭＳ Ｐゴシック" panose="020B0600070205080204" pitchFamily="50" charset="-128"/>
            </a:rPr>
            <a:t>円増となった。要因としては、平成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年台風災害復旧事業により平成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休止していた地籍調査事業の再開やふるさと納税事業の増加による物件費の増加によるものである。人件費は職員数の減少等により前年度より減少となっているが、類似団体平均を大きく上回っている状況であるため、今後は民間委託の利用等により、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145278</xdr:rowOff>
    </xdr:from>
    <xdr:to>
      <xdr:col>23</xdr:col>
      <xdr:colOff>133350</xdr:colOff>
      <xdr:row>85</xdr:row>
      <xdr:rowOff>80125</xdr:rowOff>
    </xdr:to>
    <xdr:cxnSp macro="">
      <xdr:nvCxnSpPr>
        <xdr:cNvPr id="191" name="直線コネクタ 190"/>
        <xdr:cNvCxnSpPr/>
      </xdr:nvCxnSpPr>
      <xdr:spPr>
        <a:xfrm>
          <a:off x="4114800" y="14547078"/>
          <a:ext cx="838200" cy="10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145278</xdr:rowOff>
    </xdr:from>
    <xdr:to>
      <xdr:col>19</xdr:col>
      <xdr:colOff>133350</xdr:colOff>
      <xdr:row>86</xdr:row>
      <xdr:rowOff>60319</xdr:rowOff>
    </xdr:to>
    <xdr:cxnSp macro="">
      <xdr:nvCxnSpPr>
        <xdr:cNvPr id="194" name="直線コネクタ 193"/>
        <xdr:cNvCxnSpPr/>
      </xdr:nvCxnSpPr>
      <xdr:spPr>
        <a:xfrm flipV="1">
          <a:off x="3225800" y="14547078"/>
          <a:ext cx="889000" cy="25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82193</xdr:rowOff>
    </xdr:from>
    <xdr:to>
      <xdr:col>15</xdr:col>
      <xdr:colOff>82550</xdr:colOff>
      <xdr:row>86</xdr:row>
      <xdr:rowOff>60319</xdr:rowOff>
    </xdr:to>
    <xdr:cxnSp macro="">
      <xdr:nvCxnSpPr>
        <xdr:cNvPr id="197" name="直線コネクタ 196"/>
        <xdr:cNvCxnSpPr/>
      </xdr:nvCxnSpPr>
      <xdr:spPr>
        <a:xfrm>
          <a:off x="2336800" y="14483993"/>
          <a:ext cx="889000" cy="32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199" name="テキスト ボックス 198"/>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33903</xdr:rowOff>
    </xdr:from>
    <xdr:to>
      <xdr:col>11</xdr:col>
      <xdr:colOff>31750</xdr:colOff>
      <xdr:row>84</xdr:row>
      <xdr:rowOff>82193</xdr:rowOff>
    </xdr:to>
    <xdr:cxnSp macro="">
      <xdr:nvCxnSpPr>
        <xdr:cNvPr id="200" name="直線コネクタ 199"/>
        <xdr:cNvCxnSpPr/>
      </xdr:nvCxnSpPr>
      <xdr:spPr>
        <a:xfrm>
          <a:off x="1447800" y="14435703"/>
          <a:ext cx="889000" cy="4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81002</xdr:rowOff>
    </xdr:from>
    <xdr:ext cx="762000" cy="259045"/>
    <xdr:sp macro="" textlink="">
      <xdr:nvSpPr>
        <xdr:cNvPr id="202" name="テキスト ボックス 201"/>
        <xdr:cNvSpPr txBox="1"/>
      </xdr:nvSpPr>
      <xdr:spPr>
        <a:xfrm>
          <a:off x="19558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150809</xdr:rowOff>
    </xdr:from>
    <xdr:to>
      <xdr:col>7</xdr:col>
      <xdr:colOff>31750</xdr:colOff>
      <xdr:row>84</xdr:row>
      <xdr:rowOff>80959</xdr:rowOff>
    </xdr:to>
    <xdr:sp macro="" textlink="">
      <xdr:nvSpPr>
        <xdr:cNvPr id="203" name="フローチャート: 判断 202"/>
        <xdr:cNvSpPr/>
      </xdr:nvSpPr>
      <xdr:spPr>
        <a:xfrm>
          <a:off x="1397000" y="1438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91136</xdr:rowOff>
    </xdr:from>
    <xdr:ext cx="762000" cy="259045"/>
    <xdr:sp macro="" textlink="">
      <xdr:nvSpPr>
        <xdr:cNvPr id="204" name="テキスト ボックス 203"/>
        <xdr:cNvSpPr txBox="1"/>
      </xdr:nvSpPr>
      <xdr:spPr>
        <a:xfrm>
          <a:off x="1066800" y="1415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29325</xdr:rowOff>
    </xdr:from>
    <xdr:to>
      <xdr:col>23</xdr:col>
      <xdr:colOff>184150</xdr:colOff>
      <xdr:row>85</xdr:row>
      <xdr:rowOff>130925</xdr:rowOff>
    </xdr:to>
    <xdr:sp macro="" textlink="">
      <xdr:nvSpPr>
        <xdr:cNvPr id="210" name="楕円 209"/>
        <xdr:cNvSpPr/>
      </xdr:nvSpPr>
      <xdr:spPr>
        <a:xfrm>
          <a:off x="4902200" y="1460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1402</xdr:rowOff>
    </xdr:from>
    <xdr:ext cx="762000" cy="259045"/>
    <xdr:sp macro="" textlink="">
      <xdr:nvSpPr>
        <xdr:cNvPr id="211" name="人件費・物件費等の状況該当値テキスト"/>
        <xdr:cNvSpPr txBox="1"/>
      </xdr:nvSpPr>
      <xdr:spPr>
        <a:xfrm>
          <a:off x="5041900" y="1457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94478</xdr:rowOff>
    </xdr:from>
    <xdr:to>
      <xdr:col>19</xdr:col>
      <xdr:colOff>184150</xdr:colOff>
      <xdr:row>85</xdr:row>
      <xdr:rowOff>24628</xdr:rowOff>
    </xdr:to>
    <xdr:sp macro="" textlink="">
      <xdr:nvSpPr>
        <xdr:cNvPr id="212" name="楕円 211"/>
        <xdr:cNvSpPr/>
      </xdr:nvSpPr>
      <xdr:spPr>
        <a:xfrm>
          <a:off x="4064000" y="144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9405</xdr:rowOff>
    </xdr:from>
    <xdr:ext cx="736600" cy="259045"/>
    <xdr:sp macro="" textlink="">
      <xdr:nvSpPr>
        <xdr:cNvPr id="213" name="テキスト ボックス 212"/>
        <xdr:cNvSpPr txBox="1"/>
      </xdr:nvSpPr>
      <xdr:spPr>
        <a:xfrm>
          <a:off x="3733800" y="1458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9519</xdr:rowOff>
    </xdr:from>
    <xdr:to>
      <xdr:col>15</xdr:col>
      <xdr:colOff>133350</xdr:colOff>
      <xdr:row>86</xdr:row>
      <xdr:rowOff>111119</xdr:rowOff>
    </xdr:to>
    <xdr:sp macro="" textlink="">
      <xdr:nvSpPr>
        <xdr:cNvPr id="214" name="楕円 213"/>
        <xdr:cNvSpPr/>
      </xdr:nvSpPr>
      <xdr:spPr>
        <a:xfrm>
          <a:off x="3175000" y="1475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95896</xdr:rowOff>
    </xdr:from>
    <xdr:ext cx="762000" cy="259045"/>
    <xdr:sp macro="" textlink="">
      <xdr:nvSpPr>
        <xdr:cNvPr id="215" name="テキスト ボックス 214"/>
        <xdr:cNvSpPr txBox="1"/>
      </xdr:nvSpPr>
      <xdr:spPr>
        <a:xfrm>
          <a:off x="2844800" y="1484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31393</xdr:rowOff>
    </xdr:from>
    <xdr:to>
      <xdr:col>11</xdr:col>
      <xdr:colOff>82550</xdr:colOff>
      <xdr:row>84</xdr:row>
      <xdr:rowOff>132993</xdr:rowOff>
    </xdr:to>
    <xdr:sp macro="" textlink="">
      <xdr:nvSpPr>
        <xdr:cNvPr id="216" name="楕円 215"/>
        <xdr:cNvSpPr/>
      </xdr:nvSpPr>
      <xdr:spPr>
        <a:xfrm>
          <a:off x="2286000" y="1443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117770</xdr:rowOff>
    </xdr:from>
    <xdr:ext cx="762000" cy="259045"/>
    <xdr:sp macro="" textlink="">
      <xdr:nvSpPr>
        <xdr:cNvPr id="217" name="テキスト ボックス 216"/>
        <xdr:cNvSpPr txBox="1"/>
      </xdr:nvSpPr>
      <xdr:spPr>
        <a:xfrm>
          <a:off x="1955800" y="1451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154553</xdr:rowOff>
    </xdr:from>
    <xdr:to>
      <xdr:col>7</xdr:col>
      <xdr:colOff>31750</xdr:colOff>
      <xdr:row>84</xdr:row>
      <xdr:rowOff>84703</xdr:rowOff>
    </xdr:to>
    <xdr:sp macro="" textlink="">
      <xdr:nvSpPr>
        <xdr:cNvPr id="218" name="楕円 217"/>
        <xdr:cNvSpPr/>
      </xdr:nvSpPr>
      <xdr:spPr>
        <a:xfrm>
          <a:off x="1397000" y="1438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69480</xdr:rowOff>
    </xdr:from>
    <xdr:ext cx="762000" cy="259045"/>
    <xdr:sp macro="" textlink="">
      <xdr:nvSpPr>
        <xdr:cNvPr id="219" name="テキスト ボックス 218"/>
        <xdr:cNvSpPr txBox="1"/>
      </xdr:nvSpPr>
      <xdr:spPr>
        <a:xfrm>
          <a:off x="1066800" y="1447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ポイント上昇しており、全国平均を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ポイント上回っている状態であることから、国や県、ほかの自治体の状況等を調査・検証しながら、総人件費の抑制に努める。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154214</xdr:rowOff>
    </xdr:to>
    <xdr:cxnSp macro="">
      <xdr:nvCxnSpPr>
        <xdr:cNvPr id="255" name="直線コネクタ 254"/>
        <xdr:cNvCxnSpPr/>
      </xdr:nvCxnSpPr>
      <xdr:spPr>
        <a:xfrm>
          <a:off x="16179800" y="1501865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87</xdr:row>
      <xdr:rowOff>102507</xdr:rowOff>
    </xdr:to>
    <xdr:cxnSp macro="">
      <xdr:nvCxnSpPr>
        <xdr:cNvPr id="258" name="直線コネクタ 257"/>
        <xdr:cNvCxnSpPr/>
      </xdr:nvCxnSpPr>
      <xdr:spPr>
        <a:xfrm>
          <a:off x="15290800" y="1479459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88</xdr:row>
      <xdr:rowOff>86179</xdr:rowOff>
    </xdr:to>
    <xdr:cxnSp macro="">
      <xdr:nvCxnSpPr>
        <xdr:cNvPr id="261" name="直線コネクタ 260"/>
        <xdr:cNvCxnSpPr/>
      </xdr:nvCxnSpPr>
      <xdr:spPr>
        <a:xfrm flipV="1">
          <a:off x="14401800" y="14794593"/>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86179</xdr:rowOff>
    </xdr:from>
    <xdr:to>
      <xdr:col>68</xdr:col>
      <xdr:colOff>152400</xdr:colOff>
      <xdr:row>88</xdr:row>
      <xdr:rowOff>86179</xdr:rowOff>
    </xdr:to>
    <xdr:cxnSp macro="">
      <xdr:nvCxnSpPr>
        <xdr:cNvPr id="264" name="直線コネクタ 263"/>
        <xdr:cNvCxnSpPr/>
      </xdr:nvCxnSpPr>
      <xdr:spPr>
        <a:xfrm>
          <a:off x="13512800" y="151737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7" name="フローチャート: 判断 266"/>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68" name="テキスト ボックス 267"/>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4" name="楕円 273"/>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5" name="給与水準   （国との比較）該当値テキスト"/>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6" name="楕円 275"/>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7" name="テキスト ボックス 276"/>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78" name="楕円 277"/>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79" name="テキスト ボックス 278"/>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0" name="楕円 279"/>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1" name="テキスト ボックス 280"/>
        <xdr:cNvSpPr txBox="1"/>
      </xdr:nvSpPr>
      <xdr:spPr>
        <a:xfrm>
          <a:off x="14020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2" name="楕円 281"/>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3" name="テキスト ボックス 282"/>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職員数の見直しや退職勧奨を進めて一定の成果は得られたが、離島半島部を抱える当市は行政効率が悪く、学校給食の一部が自校式であることなどにより、全国平均を大きく上回っている。今後も職員数の適正化を図りつつ、適正な配置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144508</xdr:rowOff>
    </xdr:from>
    <xdr:to>
      <xdr:col>81</xdr:col>
      <xdr:colOff>44450</xdr:colOff>
      <xdr:row>65</xdr:row>
      <xdr:rowOff>26488</xdr:rowOff>
    </xdr:to>
    <xdr:cxnSp macro="">
      <xdr:nvCxnSpPr>
        <xdr:cNvPr id="320" name="直線コネクタ 319"/>
        <xdr:cNvCxnSpPr/>
      </xdr:nvCxnSpPr>
      <xdr:spPr>
        <a:xfrm>
          <a:off x="16179800" y="11117308"/>
          <a:ext cx="8382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144508</xdr:rowOff>
    </xdr:from>
    <xdr:to>
      <xdr:col>77</xdr:col>
      <xdr:colOff>44450</xdr:colOff>
      <xdr:row>64</xdr:row>
      <xdr:rowOff>158297</xdr:rowOff>
    </xdr:to>
    <xdr:cxnSp macro="">
      <xdr:nvCxnSpPr>
        <xdr:cNvPr id="323" name="直線コネクタ 322"/>
        <xdr:cNvCxnSpPr/>
      </xdr:nvCxnSpPr>
      <xdr:spPr>
        <a:xfrm flipV="1">
          <a:off x="15290800" y="1111730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158297</xdr:rowOff>
    </xdr:from>
    <xdr:to>
      <xdr:col>72</xdr:col>
      <xdr:colOff>203200</xdr:colOff>
      <xdr:row>64</xdr:row>
      <xdr:rowOff>163467</xdr:rowOff>
    </xdr:to>
    <xdr:cxnSp macro="">
      <xdr:nvCxnSpPr>
        <xdr:cNvPr id="326" name="直線コネクタ 325"/>
        <xdr:cNvCxnSpPr/>
      </xdr:nvCxnSpPr>
      <xdr:spPr>
        <a:xfrm flipV="1">
          <a:off x="14401800" y="11131097"/>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94524</xdr:rowOff>
    </xdr:from>
    <xdr:to>
      <xdr:col>68</xdr:col>
      <xdr:colOff>152400</xdr:colOff>
      <xdr:row>64</xdr:row>
      <xdr:rowOff>163467</xdr:rowOff>
    </xdr:to>
    <xdr:cxnSp macro="">
      <xdr:nvCxnSpPr>
        <xdr:cNvPr id="329" name="直線コネクタ 328"/>
        <xdr:cNvCxnSpPr/>
      </xdr:nvCxnSpPr>
      <xdr:spPr>
        <a:xfrm>
          <a:off x="13512800" y="1106732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82459</xdr:rowOff>
    </xdr:from>
    <xdr:to>
      <xdr:col>64</xdr:col>
      <xdr:colOff>152400</xdr:colOff>
      <xdr:row>64</xdr:row>
      <xdr:rowOff>12609</xdr:rowOff>
    </xdr:to>
    <xdr:sp macro="" textlink="">
      <xdr:nvSpPr>
        <xdr:cNvPr id="332" name="フローチャート: 判断 331"/>
        <xdr:cNvSpPr/>
      </xdr:nvSpPr>
      <xdr:spPr>
        <a:xfrm>
          <a:off x="13462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22786</xdr:rowOff>
    </xdr:from>
    <xdr:ext cx="762000" cy="259045"/>
    <xdr:sp macro="" textlink="">
      <xdr:nvSpPr>
        <xdr:cNvPr id="333" name="テキスト ボックス 332"/>
        <xdr:cNvSpPr txBox="1"/>
      </xdr:nvSpPr>
      <xdr:spPr>
        <a:xfrm>
          <a:off x="13131800" y="1065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147138</xdr:rowOff>
    </xdr:from>
    <xdr:to>
      <xdr:col>81</xdr:col>
      <xdr:colOff>95250</xdr:colOff>
      <xdr:row>65</xdr:row>
      <xdr:rowOff>77288</xdr:rowOff>
    </xdr:to>
    <xdr:sp macro="" textlink="">
      <xdr:nvSpPr>
        <xdr:cNvPr id="339" name="楕円 338"/>
        <xdr:cNvSpPr/>
      </xdr:nvSpPr>
      <xdr:spPr>
        <a:xfrm>
          <a:off x="169672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119215</xdr:rowOff>
    </xdr:from>
    <xdr:ext cx="762000" cy="259045"/>
    <xdr:sp macro="" textlink="">
      <xdr:nvSpPr>
        <xdr:cNvPr id="340" name="定員管理の状況該当値テキスト"/>
        <xdr:cNvSpPr txBox="1"/>
      </xdr:nvSpPr>
      <xdr:spPr>
        <a:xfrm>
          <a:off x="17106900" y="110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93708</xdr:rowOff>
    </xdr:from>
    <xdr:to>
      <xdr:col>77</xdr:col>
      <xdr:colOff>95250</xdr:colOff>
      <xdr:row>65</xdr:row>
      <xdr:rowOff>23858</xdr:rowOff>
    </xdr:to>
    <xdr:sp macro="" textlink="">
      <xdr:nvSpPr>
        <xdr:cNvPr id="341" name="楕円 340"/>
        <xdr:cNvSpPr/>
      </xdr:nvSpPr>
      <xdr:spPr>
        <a:xfrm>
          <a:off x="16129000" y="110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8635</xdr:rowOff>
    </xdr:from>
    <xdr:ext cx="736600" cy="259045"/>
    <xdr:sp macro="" textlink="">
      <xdr:nvSpPr>
        <xdr:cNvPr id="342" name="テキスト ボックス 341"/>
        <xdr:cNvSpPr txBox="1"/>
      </xdr:nvSpPr>
      <xdr:spPr>
        <a:xfrm>
          <a:off x="15798800" y="11152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107497</xdr:rowOff>
    </xdr:from>
    <xdr:to>
      <xdr:col>73</xdr:col>
      <xdr:colOff>44450</xdr:colOff>
      <xdr:row>65</xdr:row>
      <xdr:rowOff>37647</xdr:rowOff>
    </xdr:to>
    <xdr:sp macro="" textlink="">
      <xdr:nvSpPr>
        <xdr:cNvPr id="343" name="楕円 342"/>
        <xdr:cNvSpPr/>
      </xdr:nvSpPr>
      <xdr:spPr>
        <a:xfrm>
          <a:off x="15240000" y="1108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22424</xdr:rowOff>
    </xdr:from>
    <xdr:ext cx="762000" cy="259045"/>
    <xdr:sp macro="" textlink="">
      <xdr:nvSpPr>
        <xdr:cNvPr id="344" name="テキスト ボックス 343"/>
        <xdr:cNvSpPr txBox="1"/>
      </xdr:nvSpPr>
      <xdr:spPr>
        <a:xfrm>
          <a:off x="14909800" y="1116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112667</xdr:rowOff>
    </xdr:from>
    <xdr:to>
      <xdr:col>68</xdr:col>
      <xdr:colOff>203200</xdr:colOff>
      <xdr:row>65</xdr:row>
      <xdr:rowOff>42817</xdr:rowOff>
    </xdr:to>
    <xdr:sp macro="" textlink="">
      <xdr:nvSpPr>
        <xdr:cNvPr id="345" name="楕円 344"/>
        <xdr:cNvSpPr/>
      </xdr:nvSpPr>
      <xdr:spPr>
        <a:xfrm>
          <a:off x="14351000" y="110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27594</xdr:rowOff>
    </xdr:from>
    <xdr:ext cx="762000" cy="259045"/>
    <xdr:sp macro="" textlink="">
      <xdr:nvSpPr>
        <xdr:cNvPr id="346" name="テキスト ボックス 345"/>
        <xdr:cNvSpPr txBox="1"/>
      </xdr:nvSpPr>
      <xdr:spPr>
        <a:xfrm>
          <a:off x="14020800" y="1117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43724</xdr:rowOff>
    </xdr:from>
    <xdr:to>
      <xdr:col>64</xdr:col>
      <xdr:colOff>152400</xdr:colOff>
      <xdr:row>64</xdr:row>
      <xdr:rowOff>145324</xdr:rowOff>
    </xdr:to>
    <xdr:sp macro="" textlink="">
      <xdr:nvSpPr>
        <xdr:cNvPr id="347" name="楕円 346"/>
        <xdr:cNvSpPr/>
      </xdr:nvSpPr>
      <xdr:spPr>
        <a:xfrm>
          <a:off x="13462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130101</xdr:rowOff>
    </xdr:from>
    <xdr:ext cx="762000" cy="259045"/>
    <xdr:sp macro="" textlink="">
      <xdr:nvSpPr>
        <xdr:cNvPr id="348" name="テキスト ボックス 347"/>
        <xdr:cNvSpPr txBox="1"/>
      </xdr:nvSpPr>
      <xdr:spPr>
        <a:xfrm>
          <a:off x="13131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実質公債費比率は、退職手当債、緊急防災・減災事業債等が減少したため、</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ポイントの減少となった。しかしながら類似団体平均と比べて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さらに、今後大型事業に伴う地方債の発行が予定されていることから、実質公債費比率の上昇が懸念される。後年度の負担を軽減するよう、これまで以上に公債費の適正化に取り組んで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100330</xdr:rowOff>
    </xdr:to>
    <xdr:cxnSp macro="">
      <xdr:nvCxnSpPr>
        <xdr:cNvPr id="382" name="直線コネクタ 381"/>
        <xdr:cNvCxnSpPr/>
      </xdr:nvCxnSpPr>
      <xdr:spPr>
        <a:xfrm flipV="1">
          <a:off x="16179800" y="711369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100330</xdr:rowOff>
    </xdr:to>
    <xdr:cxnSp macro="">
      <xdr:nvCxnSpPr>
        <xdr:cNvPr id="385" name="直線コネクタ 384"/>
        <xdr:cNvCxnSpPr/>
      </xdr:nvCxnSpPr>
      <xdr:spPr>
        <a:xfrm>
          <a:off x="15290800" y="712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41</xdr:row>
      <xdr:rowOff>100330</xdr:rowOff>
    </xdr:to>
    <xdr:cxnSp macro="">
      <xdr:nvCxnSpPr>
        <xdr:cNvPr id="388" name="直線コネクタ 387"/>
        <xdr:cNvCxnSpPr/>
      </xdr:nvCxnSpPr>
      <xdr:spPr>
        <a:xfrm flipV="1">
          <a:off x="14401800" y="712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124460</xdr:rowOff>
    </xdr:to>
    <xdr:cxnSp macro="">
      <xdr:nvCxnSpPr>
        <xdr:cNvPr id="391" name="直線コネクタ 390"/>
        <xdr:cNvCxnSpPr/>
      </xdr:nvCxnSpPr>
      <xdr:spPr>
        <a:xfrm flipV="1">
          <a:off x="13512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394" name="フローチャート: 判断 393"/>
        <xdr:cNvSpPr/>
      </xdr:nvSpPr>
      <xdr:spPr>
        <a:xfrm>
          <a:off x="13462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72831</xdr:rowOff>
    </xdr:from>
    <xdr:ext cx="762000" cy="259045"/>
    <xdr:sp macro="" textlink="">
      <xdr:nvSpPr>
        <xdr:cNvPr id="395" name="テキスト ボックス 394"/>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401" name="楕円 400"/>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5521</xdr:rowOff>
    </xdr:from>
    <xdr:ext cx="762000" cy="259045"/>
    <xdr:sp macro="" textlink="">
      <xdr:nvSpPr>
        <xdr:cNvPr id="402" name="公債費負担の状況該当値テキスト"/>
        <xdr:cNvSpPr txBox="1"/>
      </xdr:nvSpPr>
      <xdr:spPr>
        <a:xfrm>
          <a:off x="17106900" y="703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3" name="楕円 402"/>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4" name="テキスト ボックス 403"/>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5" name="楕円 404"/>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127864</xdr:rowOff>
    </xdr:from>
    <xdr:ext cx="762000" cy="259045"/>
    <xdr:sp macro="" textlink="">
      <xdr:nvSpPr>
        <xdr:cNvPr id="406" name="テキスト ボックス 405"/>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7" name="楕円 406"/>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8" name="テキスト ボックス 40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9" name="楕円 408"/>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10" name="テキスト ボックス 409"/>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将来負担比率については、退職手当債、緊急防災・減災事業債、下水道整備事業債の償還が進み残高が減少したため、昨年度より</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ポイント減少した。今後、大型事業に伴う地方債の発行が予定されていることから、今後も事業実施の適正化を図り、健全化に努める。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56303</xdr:rowOff>
    </xdr:from>
    <xdr:to>
      <xdr:col>81</xdr:col>
      <xdr:colOff>44450</xdr:colOff>
      <xdr:row>15</xdr:row>
      <xdr:rowOff>115824</xdr:rowOff>
    </xdr:to>
    <xdr:cxnSp macro="">
      <xdr:nvCxnSpPr>
        <xdr:cNvPr id="444" name="直線コネクタ 443"/>
        <xdr:cNvCxnSpPr/>
      </xdr:nvCxnSpPr>
      <xdr:spPr>
        <a:xfrm flipV="1">
          <a:off x="16179800" y="2628053"/>
          <a:ext cx="8382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5" name="将来負担の状況平均値テキスト"/>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115824</xdr:rowOff>
    </xdr:from>
    <xdr:to>
      <xdr:col>77</xdr:col>
      <xdr:colOff>44450</xdr:colOff>
      <xdr:row>16</xdr:row>
      <xdr:rowOff>35264</xdr:rowOff>
    </xdr:to>
    <xdr:cxnSp macro="">
      <xdr:nvCxnSpPr>
        <xdr:cNvPr id="447" name="直線コネクタ 446"/>
        <xdr:cNvCxnSpPr/>
      </xdr:nvCxnSpPr>
      <xdr:spPr>
        <a:xfrm flipV="1">
          <a:off x="15290800" y="2687574"/>
          <a:ext cx="889000" cy="9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86927</xdr:rowOff>
    </xdr:from>
    <xdr:ext cx="736600" cy="259045"/>
    <xdr:sp macro="" textlink="">
      <xdr:nvSpPr>
        <xdr:cNvPr id="449" name="テキスト ボックス 448"/>
        <xdr:cNvSpPr txBox="1"/>
      </xdr:nvSpPr>
      <xdr:spPr>
        <a:xfrm>
          <a:off x="15798800" y="28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131911</xdr:rowOff>
    </xdr:from>
    <xdr:to>
      <xdr:col>72</xdr:col>
      <xdr:colOff>203200</xdr:colOff>
      <xdr:row>16</xdr:row>
      <xdr:rowOff>35264</xdr:rowOff>
    </xdr:to>
    <xdr:cxnSp macro="">
      <xdr:nvCxnSpPr>
        <xdr:cNvPr id="450" name="直線コネクタ 449"/>
        <xdr:cNvCxnSpPr/>
      </xdr:nvCxnSpPr>
      <xdr:spPr>
        <a:xfrm>
          <a:off x="14401800" y="2703661"/>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52" name="テキスト ボックス 451"/>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131911</xdr:rowOff>
    </xdr:from>
    <xdr:to>
      <xdr:col>68</xdr:col>
      <xdr:colOff>152400</xdr:colOff>
      <xdr:row>15</xdr:row>
      <xdr:rowOff>148802</xdr:rowOff>
    </xdr:to>
    <xdr:cxnSp macro="">
      <xdr:nvCxnSpPr>
        <xdr:cNvPr id="453" name="直線コネクタ 452"/>
        <xdr:cNvCxnSpPr/>
      </xdr:nvCxnSpPr>
      <xdr:spPr>
        <a:xfrm flipV="1">
          <a:off x="13512800" y="270366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83710</xdr:rowOff>
    </xdr:from>
    <xdr:ext cx="762000" cy="259045"/>
    <xdr:sp macro="" textlink="">
      <xdr:nvSpPr>
        <xdr:cNvPr id="455" name="テキスト ボックス 454"/>
        <xdr:cNvSpPr txBox="1"/>
      </xdr:nvSpPr>
      <xdr:spPr>
        <a:xfrm>
          <a:off x="14020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47202</xdr:rowOff>
    </xdr:from>
    <xdr:to>
      <xdr:col>64</xdr:col>
      <xdr:colOff>152400</xdr:colOff>
      <xdr:row>16</xdr:row>
      <xdr:rowOff>148802</xdr:rowOff>
    </xdr:to>
    <xdr:sp macro="" textlink="">
      <xdr:nvSpPr>
        <xdr:cNvPr id="456" name="フローチャート: 判断 455"/>
        <xdr:cNvSpPr/>
      </xdr:nvSpPr>
      <xdr:spPr>
        <a:xfrm>
          <a:off x="13462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133579</xdr:rowOff>
    </xdr:from>
    <xdr:ext cx="762000" cy="259045"/>
    <xdr:sp macro="" textlink="">
      <xdr:nvSpPr>
        <xdr:cNvPr id="457" name="テキスト ボックス 456"/>
        <xdr:cNvSpPr txBox="1"/>
      </xdr:nvSpPr>
      <xdr:spPr>
        <a:xfrm>
          <a:off x="13131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63" name="楕円 462"/>
        <xdr:cNvSpPr/>
      </xdr:nvSpPr>
      <xdr:spPr>
        <a:xfrm>
          <a:off x="169672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22030</xdr:rowOff>
    </xdr:from>
    <xdr:ext cx="762000" cy="259045"/>
    <xdr:sp macro="" textlink="">
      <xdr:nvSpPr>
        <xdr:cNvPr id="464" name="将来負担の状況該当値テキスト"/>
        <xdr:cNvSpPr txBox="1"/>
      </xdr:nvSpPr>
      <xdr:spPr>
        <a:xfrm>
          <a:off x="17106900" y="242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65024</xdr:rowOff>
    </xdr:from>
    <xdr:to>
      <xdr:col>77</xdr:col>
      <xdr:colOff>95250</xdr:colOff>
      <xdr:row>15</xdr:row>
      <xdr:rowOff>166624</xdr:rowOff>
    </xdr:to>
    <xdr:sp macro="" textlink="">
      <xdr:nvSpPr>
        <xdr:cNvPr id="465" name="楕円 464"/>
        <xdr:cNvSpPr/>
      </xdr:nvSpPr>
      <xdr:spPr>
        <a:xfrm>
          <a:off x="161290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5351</xdr:rowOff>
    </xdr:from>
    <xdr:ext cx="736600" cy="259045"/>
    <xdr:sp macro="" textlink="">
      <xdr:nvSpPr>
        <xdr:cNvPr id="466" name="テキスト ボックス 465"/>
        <xdr:cNvSpPr txBox="1"/>
      </xdr:nvSpPr>
      <xdr:spPr>
        <a:xfrm>
          <a:off x="15798800" y="240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155914</xdr:rowOff>
    </xdr:from>
    <xdr:to>
      <xdr:col>73</xdr:col>
      <xdr:colOff>44450</xdr:colOff>
      <xdr:row>16</xdr:row>
      <xdr:rowOff>86064</xdr:rowOff>
    </xdr:to>
    <xdr:sp macro="" textlink="">
      <xdr:nvSpPr>
        <xdr:cNvPr id="467" name="楕円 466"/>
        <xdr:cNvSpPr/>
      </xdr:nvSpPr>
      <xdr:spPr>
        <a:xfrm>
          <a:off x="15240000" y="272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96241</xdr:rowOff>
    </xdr:from>
    <xdr:ext cx="762000" cy="259045"/>
    <xdr:sp macro="" textlink="">
      <xdr:nvSpPr>
        <xdr:cNvPr id="468" name="テキスト ボックス 467"/>
        <xdr:cNvSpPr txBox="1"/>
      </xdr:nvSpPr>
      <xdr:spPr>
        <a:xfrm>
          <a:off x="14909800" y="249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81111</xdr:rowOff>
    </xdr:from>
    <xdr:to>
      <xdr:col>68</xdr:col>
      <xdr:colOff>203200</xdr:colOff>
      <xdr:row>16</xdr:row>
      <xdr:rowOff>11261</xdr:rowOff>
    </xdr:to>
    <xdr:sp macro="" textlink="">
      <xdr:nvSpPr>
        <xdr:cNvPr id="469" name="楕円 468"/>
        <xdr:cNvSpPr/>
      </xdr:nvSpPr>
      <xdr:spPr>
        <a:xfrm>
          <a:off x="14351000" y="26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70" name="テキスト ボックス 469"/>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98002</xdr:rowOff>
    </xdr:from>
    <xdr:to>
      <xdr:col>64</xdr:col>
      <xdr:colOff>152400</xdr:colOff>
      <xdr:row>16</xdr:row>
      <xdr:rowOff>28152</xdr:rowOff>
    </xdr:to>
    <xdr:sp macro="" textlink="">
      <xdr:nvSpPr>
        <xdr:cNvPr id="471" name="楕円 470"/>
        <xdr:cNvSpPr/>
      </xdr:nvSpPr>
      <xdr:spPr>
        <a:xfrm>
          <a:off x="13462000" y="26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38329</xdr:rowOff>
    </xdr:from>
    <xdr:ext cx="762000" cy="259045"/>
    <xdr:sp macro="" textlink="">
      <xdr:nvSpPr>
        <xdr:cNvPr id="472" name="テキスト ボックス 471"/>
        <xdr:cNvSpPr txBox="1"/>
      </xdr:nvSpPr>
      <xdr:spPr>
        <a:xfrm>
          <a:off x="13131800" y="243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17,168
17,129
79.50
10,465,622
10,200,522
251,607
5,569,471
11,151,430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ポイント減少、それでも全国平均を</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ポイント、類似団体平均を</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ポイント上回っている。離島半島部を抱え行政効率が悪く、学校給食を自校式で行っていることや消防本部を抱えていること等により、人件費比率が高くなっている。これまでも新規採用の抑制や職員手当の見直しなど人件費の抑制に取り組んできたが、今後は民間委託の活用等も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100330</xdr:rowOff>
    </xdr:from>
    <xdr:to>
      <xdr:col>24</xdr:col>
      <xdr:colOff>25400</xdr:colOff>
      <xdr:row>39</xdr:row>
      <xdr:rowOff>115570</xdr:rowOff>
    </xdr:to>
    <xdr:cxnSp macro="">
      <xdr:nvCxnSpPr>
        <xdr:cNvPr id="66" name="直線コネクタ 65"/>
        <xdr:cNvCxnSpPr/>
      </xdr:nvCxnSpPr>
      <xdr:spPr>
        <a:xfrm flipV="1">
          <a:off x="3987800" y="6786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115570</xdr:rowOff>
    </xdr:from>
    <xdr:to>
      <xdr:col>19</xdr:col>
      <xdr:colOff>187325</xdr:colOff>
      <xdr:row>40</xdr:row>
      <xdr:rowOff>149860</xdr:rowOff>
    </xdr:to>
    <xdr:cxnSp macro="">
      <xdr:nvCxnSpPr>
        <xdr:cNvPr id="69" name="直線コネクタ 68"/>
        <xdr:cNvCxnSpPr/>
      </xdr:nvCxnSpPr>
      <xdr:spPr>
        <a:xfrm flipV="1">
          <a:off x="3098800" y="68021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35560</xdr:rowOff>
    </xdr:from>
    <xdr:to>
      <xdr:col>15</xdr:col>
      <xdr:colOff>98425</xdr:colOff>
      <xdr:row>40</xdr:row>
      <xdr:rowOff>149860</xdr:rowOff>
    </xdr:to>
    <xdr:cxnSp macro="">
      <xdr:nvCxnSpPr>
        <xdr:cNvPr id="72" name="直線コネクタ 71"/>
        <xdr:cNvCxnSpPr/>
      </xdr:nvCxnSpPr>
      <xdr:spPr>
        <a:xfrm>
          <a:off x="2209800" y="6893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138430</xdr:rowOff>
    </xdr:from>
    <xdr:to>
      <xdr:col>11</xdr:col>
      <xdr:colOff>9525</xdr:colOff>
      <xdr:row>40</xdr:row>
      <xdr:rowOff>35560</xdr:rowOff>
    </xdr:to>
    <xdr:cxnSp macro="">
      <xdr:nvCxnSpPr>
        <xdr:cNvPr id="75" name="直線コネクタ 74"/>
        <xdr:cNvCxnSpPr/>
      </xdr:nvCxnSpPr>
      <xdr:spPr>
        <a:xfrm>
          <a:off x="1320800" y="6824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49530</xdr:rowOff>
    </xdr:from>
    <xdr:to>
      <xdr:col>24</xdr:col>
      <xdr:colOff>76200</xdr:colOff>
      <xdr:row>39</xdr:row>
      <xdr:rowOff>151130</xdr:rowOff>
    </xdr:to>
    <xdr:sp macro="" textlink="">
      <xdr:nvSpPr>
        <xdr:cNvPr id="85" name="楕円 84"/>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21607</xdr:rowOff>
    </xdr:from>
    <xdr:ext cx="762000" cy="259045"/>
    <xdr:sp macro="" textlink="">
      <xdr:nvSpPr>
        <xdr:cNvPr id="86" name="人件費該当値テキスト"/>
        <xdr:cNvSpPr txBox="1"/>
      </xdr:nvSpPr>
      <xdr:spPr>
        <a:xfrm>
          <a:off x="4914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64770</xdr:rowOff>
    </xdr:from>
    <xdr:to>
      <xdr:col>20</xdr:col>
      <xdr:colOff>38100</xdr:colOff>
      <xdr:row>39</xdr:row>
      <xdr:rowOff>166370</xdr:rowOff>
    </xdr:to>
    <xdr:sp macro="" textlink="">
      <xdr:nvSpPr>
        <xdr:cNvPr id="87" name="楕円 86"/>
        <xdr:cNvSpPr/>
      </xdr:nvSpPr>
      <xdr:spPr>
        <a:xfrm>
          <a:off x="3937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151147</xdr:rowOff>
    </xdr:from>
    <xdr:ext cx="736600" cy="259045"/>
    <xdr:sp macro="" textlink="">
      <xdr:nvSpPr>
        <xdr:cNvPr id="88" name="テキスト ボックス 87"/>
        <xdr:cNvSpPr txBox="1"/>
      </xdr:nvSpPr>
      <xdr:spPr>
        <a:xfrm>
          <a:off x="3606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99060</xdr:rowOff>
    </xdr:from>
    <xdr:to>
      <xdr:col>15</xdr:col>
      <xdr:colOff>149225</xdr:colOff>
      <xdr:row>41</xdr:row>
      <xdr:rowOff>29210</xdr:rowOff>
    </xdr:to>
    <xdr:sp macro="" textlink="">
      <xdr:nvSpPr>
        <xdr:cNvPr id="89" name="楕円 88"/>
        <xdr:cNvSpPr/>
      </xdr:nvSpPr>
      <xdr:spPr>
        <a:xfrm>
          <a:off x="3048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13987</xdr:rowOff>
    </xdr:from>
    <xdr:ext cx="762000" cy="259045"/>
    <xdr:sp macro="" textlink="">
      <xdr:nvSpPr>
        <xdr:cNvPr id="90" name="テキスト ボックス 89"/>
        <xdr:cNvSpPr txBox="1"/>
      </xdr:nvSpPr>
      <xdr:spPr>
        <a:xfrm>
          <a:off x="2717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156210</xdr:rowOff>
    </xdr:from>
    <xdr:to>
      <xdr:col>11</xdr:col>
      <xdr:colOff>60325</xdr:colOff>
      <xdr:row>40</xdr:row>
      <xdr:rowOff>86360</xdr:rowOff>
    </xdr:to>
    <xdr:sp macro="" textlink="">
      <xdr:nvSpPr>
        <xdr:cNvPr id="91" name="楕円 90"/>
        <xdr:cNvSpPr/>
      </xdr:nvSpPr>
      <xdr:spPr>
        <a:xfrm>
          <a:off x="2159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71137</xdr:rowOff>
    </xdr:from>
    <xdr:ext cx="762000" cy="259045"/>
    <xdr:sp macro="" textlink="">
      <xdr:nvSpPr>
        <xdr:cNvPr id="92" name="テキスト ボックス 91"/>
        <xdr:cNvSpPr txBox="1"/>
      </xdr:nvSpPr>
      <xdr:spPr>
        <a:xfrm>
          <a:off x="1828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87630</xdr:rowOff>
    </xdr:from>
    <xdr:to>
      <xdr:col>6</xdr:col>
      <xdr:colOff>171450</xdr:colOff>
      <xdr:row>40</xdr:row>
      <xdr:rowOff>17780</xdr:rowOff>
    </xdr:to>
    <xdr:sp macro="" textlink="">
      <xdr:nvSpPr>
        <xdr:cNvPr id="93" name="楕円 92"/>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2557</xdr:rowOff>
    </xdr:from>
    <xdr:ext cx="762000" cy="259045"/>
    <xdr:sp macro="" textlink="">
      <xdr:nvSpPr>
        <xdr:cNvPr id="94" name="テキスト ボックス 93"/>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u="none">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u="none">
              <a:solidFill>
                <a:sysClr val="windowText" lastClr="000000"/>
              </a:solidFill>
              <a:latin typeface="ＭＳ Ｐゴシック" panose="020B0600070205080204" pitchFamily="50" charset="-128"/>
              <a:ea typeface="ＭＳ Ｐゴシック" panose="020B0600070205080204" pitchFamily="50" charset="-128"/>
            </a:rPr>
            <a:t>ポイント減少</a:t>
          </a:r>
          <a:r>
            <a:rPr kumimoji="1" lang="ja-JP" altLang="en-US" sz="1300">
              <a:latin typeface="ＭＳ Ｐゴシック" panose="020B0600070205080204" pitchFamily="50" charset="-128"/>
              <a:ea typeface="ＭＳ Ｐゴシック" panose="020B0600070205080204" pitchFamily="50" charset="-128"/>
            </a:rPr>
            <a:t>している。全国平均及び類似団体平均を下回っている状況である。今後も、事業の必要性を十分精査し改善を図る。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135164</xdr:rowOff>
    </xdr:from>
    <xdr:to>
      <xdr:col>82</xdr:col>
      <xdr:colOff>107950</xdr:colOff>
      <xdr:row>14</xdr:row>
      <xdr:rowOff>50800</xdr:rowOff>
    </xdr:to>
    <xdr:cxnSp macro="">
      <xdr:nvCxnSpPr>
        <xdr:cNvPr id="129" name="直線コネクタ 128"/>
        <xdr:cNvCxnSpPr/>
      </xdr:nvCxnSpPr>
      <xdr:spPr>
        <a:xfrm flipV="1">
          <a:off x="15671800" y="23640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29029</xdr:rowOff>
    </xdr:from>
    <xdr:to>
      <xdr:col>78</xdr:col>
      <xdr:colOff>69850</xdr:colOff>
      <xdr:row>14</xdr:row>
      <xdr:rowOff>50800</xdr:rowOff>
    </xdr:to>
    <xdr:cxnSp macro="">
      <xdr:nvCxnSpPr>
        <xdr:cNvPr id="132" name="直線コネクタ 131"/>
        <xdr:cNvCxnSpPr/>
      </xdr:nvCxnSpPr>
      <xdr:spPr>
        <a:xfrm>
          <a:off x="14782800" y="2429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14</xdr:row>
      <xdr:rowOff>159657</xdr:rowOff>
    </xdr:to>
    <xdr:cxnSp macro="">
      <xdr:nvCxnSpPr>
        <xdr:cNvPr id="135" name="直線コネクタ 134"/>
        <xdr:cNvCxnSpPr/>
      </xdr:nvCxnSpPr>
      <xdr:spPr>
        <a:xfrm flipV="1">
          <a:off x="13893800" y="24293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137886</xdr:rowOff>
    </xdr:from>
    <xdr:to>
      <xdr:col>69</xdr:col>
      <xdr:colOff>92075</xdr:colOff>
      <xdr:row>14</xdr:row>
      <xdr:rowOff>159657</xdr:rowOff>
    </xdr:to>
    <xdr:cxnSp macro="">
      <xdr:nvCxnSpPr>
        <xdr:cNvPr id="138" name="直線コネクタ 137"/>
        <xdr:cNvCxnSpPr/>
      </xdr:nvCxnSpPr>
      <xdr:spPr>
        <a:xfrm>
          <a:off x="13004800" y="253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41" name="フローチャート: 判断 140"/>
        <xdr:cNvSpPr/>
      </xdr:nvSpPr>
      <xdr:spPr>
        <a:xfrm>
          <a:off x="12954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27413</xdr:rowOff>
    </xdr:from>
    <xdr:ext cx="762000" cy="259045"/>
    <xdr:sp macro="" textlink="">
      <xdr:nvSpPr>
        <xdr:cNvPr id="142" name="テキスト ボックス 141"/>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84364</xdr:rowOff>
    </xdr:from>
    <xdr:to>
      <xdr:col>82</xdr:col>
      <xdr:colOff>158750</xdr:colOff>
      <xdr:row>14</xdr:row>
      <xdr:rowOff>14514</xdr:rowOff>
    </xdr:to>
    <xdr:sp macro="" textlink="">
      <xdr:nvSpPr>
        <xdr:cNvPr id="148" name="楕円 147"/>
        <xdr:cNvSpPr/>
      </xdr:nvSpPr>
      <xdr:spPr>
        <a:xfrm>
          <a:off x="164592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100891</xdr:rowOff>
    </xdr:from>
    <xdr:ext cx="762000" cy="259045"/>
    <xdr:sp macro="" textlink="">
      <xdr:nvSpPr>
        <xdr:cNvPr id="149" name="物件費該当値テキスト"/>
        <xdr:cNvSpPr txBox="1"/>
      </xdr:nvSpPr>
      <xdr:spPr>
        <a:xfrm>
          <a:off x="165989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50" name="楕円 149"/>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51" name="テキスト ボックス 150"/>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149679</xdr:rowOff>
    </xdr:from>
    <xdr:to>
      <xdr:col>74</xdr:col>
      <xdr:colOff>31750</xdr:colOff>
      <xdr:row>14</xdr:row>
      <xdr:rowOff>79829</xdr:rowOff>
    </xdr:to>
    <xdr:sp macro="" textlink="">
      <xdr:nvSpPr>
        <xdr:cNvPr id="152" name="楕円 151"/>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90006</xdr:rowOff>
    </xdr:from>
    <xdr:ext cx="762000" cy="259045"/>
    <xdr:sp macro="" textlink="">
      <xdr:nvSpPr>
        <xdr:cNvPr id="153" name="テキスト ボックス 152"/>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4" name="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56" name="楕円 155"/>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2013</xdr:rowOff>
    </xdr:from>
    <xdr:ext cx="762000" cy="259045"/>
    <xdr:sp macro="" textlink="">
      <xdr:nvSpPr>
        <xdr:cNvPr id="157" name="テキスト ボックス 156"/>
        <xdr:cNvSpPr txBox="1"/>
      </xdr:nvSpPr>
      <xdr:spPr>
        <a:xfrm>
          <a:off x="12623800" y="25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ポイント増加となった、全国平均は下回っているものの、類似団体平均を</a:t>
          </a:r>
          <a:r>
            <a:rPr kumimoji="1" lang="en-US" altLang="ja-JP" sz="1300" u="none">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ポイント上回っている。内訳としては、保育所運営費、生活保護扶助費、介護給付費等が大きな割合となっている。今後も高齢化の進行により、扶助費は高い水準で推移していくものと予測される。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56</xdr:row>
      <xdr:rowOff>94343</xdr:rowOff>
    </xdr:to>
    <xdr:cxnSp macro="">
      <xdr:nvCxnSpPr>
        <xdr:cNvPr id="192" name="直線コネクタ 191"/>
        <xdr:cNvCxnSpPr/>
      </xdr:nvCxnSpPr>
      <xdr:spPr>
        <a:xfrm>
          <a:off x="3987800" y="9662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56</xdr:row>
      <xdr:rowOff>110672</xdr:rowOff>
    </xdr:to>
    <xdr:cxnSp macro="">
      <xdr:nvCxnSpPr>
        <xdr:cNvPr id="195" name="直線コネクタ 194"/>
        <xdr:cNvCxnSpPr/>
      </xdr:nvCxnSpPr>
      <xdr:spPr>
        <a:xfrm flipV="1">
          <a:off x="3098800" y="9662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110672</xdr:rowOff>
    </xdr:to>
    <xdr:cxnSp macro="">
      <xdr:nvCxnSpPr>
        <xdr:cNvPr id="198" name="直線コネクタ 197"/>
        <xdr:cNvCxnSpPr/>
      </xdr:nvCxnSpPr>
      <xdr:spPr>
        <a:xfrm>
          <a:off x="2209800" y="95485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118835</xdr:rowOff>
    </xdr:to>
    <xdr:cxnSp macro="">
      <xdr:nvCxnSpPr>
        <xdr:cNvPr id="201" name="直線コネクタ 200"/>
        <xdr:cNvCxnSpPr/>
      </xdr:nvCxnSpPr>
      <xdr:spPr>
        <a:xfrm>
          <a:off x="1320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4" name="フローチャート: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211" name="楕円 210"/>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15620</xdr:rowOff>
    </xdr:from>
    <xdr:ext cx="762000" cy="259045"/>
    <xdr:sp macro="" textlink="">
      <xdr:nvSpPr>
        <xdr:cNvPr id="212" name="扶助費該当値テキスト"/>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13" name="楕円 212"/>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214" name="テキスト ボックス 213"/>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5" name="楕円 214"/>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6" name="テキスト ボックス 215"/>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7" name="楕円 216"/>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8" name="テキスト ボックス 217"/>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9" name="楕円 218"/>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20" name="テキスト ボックス 21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繰出金の内容としては、介護給付費の増であり、今後は介護予防事業を適正に実施しながら、健全運営に努める。また、その他特別事業会計への繰出金も内容等を十分精査し、安易な繰出は行わない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14333</xdr:rowOff>
    </xdr:from>
    <xdr:to>
      <xdr:col>82</xdr:col>
      <xdr:colOff>107950</xdr:colOff>
      <xdr:row>59</xdr:row>
      <xdr:rowOff>27396</xdr:rowOff>
    </xdr:to>
    <xdr:cxnSp macro="">
      <xdr:nvCxnSpPr>
        <xdr:cNvPr id="255" name="直線コネクタ 254"/>
        <xdr:cNvCxnSpPr/>
      </xdr:nvCxnSpPr>
      <xdr:spPr>
        <a:xfrm>
          <a:off x="15671800" y="1012988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74749</xdr:rowOff>
    </xdr:from>
    <xdr:to>
      <xdr:col>78</xdr:col>
      <xdr:colOff>69850</xdr:colOff>
      <xdr:row>59</xdr:row>
      <xdr:rowOff>14333</xdr:rowOff>
    </xdr:to>
    <xdr:cxnSp macro="">
      <xdr:nvCxnSpPr>
        <xdr:cNvPr id="258" name="直線コネクタ 257"/>
        <xdr:cNvCxnSpPr/>
      </xdr:nvCxnSpPr>
      <xdr:spPr>
        <a:xfrm>
          <a:off x="14782800" y="10018849"/>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74749</xdr:rowOff>
    </xdr:from>
    <xdr:to>
      <xdr:col>73</xdr:col>
      <xdr:colOff>180975</xdr:colOff>
      <xdr:row>58</xdr:row>
      <xdr:rowOff>120469</xdr:rowOff>
    </xdr:to>
    <xdr:cxnSp macro="">
      <xdr:nvCxnSpPr>
        <xdr:cNvPr id="261" name="直線コネクタ 260"/>
        <xdr:cNvCxnSpPr/>
      </xdr:nvCxnSpPr>
      <xdr:spPr>
        <a:xfrm flipV="1">
          <a:off x="13893800" y="100188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87812</xdr:rowOff>
    </xdr:from>
    <xdr:to>
      <xdr:col>69</xdr:col>
      <xdr:colOff>92075</xdr:colOff>
      <xdr:row>58</xdr:row>
      <xdr:rowOff>120469</xdr:rowOff>
    </xdr:to>
    <xdr:cxnSp macro="">
      <xdr:nvCxnSpPr>
        <xdr:cNvPr id="264" name="直線コネクタ 263"/>
        <xdr:cNvCxnSpPr/>
      </xdr:nvCxnSpPr>
      <xdr:spPr>
        <a:xfrm>
          <a:off x="13004800" y="100319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7" name="フローチャート: 判断 266"/>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8" name="テキスト ボックス 267"/>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148046</xdr:rowOff>
    </xdr:from>
    <xdr:to>
      <xdr:col>82</xdr:col>
      <xdr:colOff>158750</xdr:colOff>
      <xdr:row>59</xdr:row>
      <xdr:rowOff>78196</xdr:rowOff>
    </xdr:to>
    <xdr:sp macro="" textlink="">
      <xdr:nvSpPr>
        <xdr:cNvPr id="274" name="楕円 273"/>
        <xdr:cNvSpPr/>
      </xdr:nvSpPr>
      <xdr:spPr>
        <a:xfrm>
          <a:off x="16459200" y="1009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120123</xdr:rowOff>
    </xdr:from>
    <xdr:ext cx="762000" cy="259045"/>
    <xdr:sp macro="" textlink="">
      <xdr:nvSpPr>
        <xdr:cNvPr id="275" name="その他該当値テキスト"/>
        <xdr:cNvSpPr txBox="1"/>
      </xdr:nvSpPr>
      <xdr:spPr>
        <a:xfrm>
          <a:off x="16598900" y="1006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134983</xdr:rowOff>
    </xdr:from>
    <xdr:to>
      <xdr:col>78</xdr:col>
      <xdr:colOff>120650</xdr:colOff>
      <xdr:row>59</xdr:row>
      <xdr:rowOff>65133</xdr:rowOff>
    </xdr:to>
    <xdr:sp macro="" textlink="">
      <xdr:nvSpPr>
        <xdr:cNvPr id="276" name="楕円 275"/>
        <xdr:cNvSpPr/>
      </xdr:nvSpPr>
      <xdr:spPr>
        <a:xfrm>
          <a:off x="15621000" y="100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49910</xdr:rowOff>
    </xdr:from>
    <xdr:ext cx="736600" cy="259045"/>
    <xdr:sp macro="" textlink="">
      <xdr:nvSpPr>
        <xdr:cNvPr id="277" name="テキスト ボックス 276"/>
        <xdr:cNvSpPr txBox="1"/>
      </xdr:nvSpPr>
      <xdr:spPr>
        <a:xfrm>
          <a:off x="15290800" y="1016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23949</xdr:rowOff>
    </xdr:from>
    <xdr:to>
      <xdr:col>74</xdr:col>
      <xdr:colOff>31750</xdr:colOff>
      <xdr:row>58</xdr:row>
      <xdr:rowOff>125549</xdr:rowOff>
    </xdr:to>
    <xdr:sp macro="" textlink="">
      <xdr:nvSpPr>
        <xdr:cNvPr id="278" name="楕円 277"/>
        <xdr:cNvSpPr/>
      </xdr:nvSpPr>
      <xdr:spPr>
        <a:xfrm>
          <a:off x="14732000" y="996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110326</xdr:rowOff>
    </xdr:from>
    <xdr:ext cx="762000" cy="259045"/>
    <xdr:sp macro="" textlink="">
      <xdr:nvSpPr>
        <xdr:cNvPr id="279" name="テキスト ボックス 278"/>
        <xdr:cNvSpPr txBox="1"/>
      </xdr:nvSpPr>
      <xdr:spPr>
        <a:xfrm>
          <a:off x="14401800" y="1005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69669</xdr:rowOff>
    </xdr:from>
    <xdr:to>
      <xdr:col>69</xdr:col>
      <xdr:colOff>142875</xdr:colOff>
      <xdr:row>58</xdr:row>
      <xdr:rowOff>171269</xdr:rowOff>
    </xdr:to>
    <xdr:sp macro="" textlink="">
      <xdr:nvSpPr>
        <xdr:cNvPr id="280" name="楕円 279"/>
        <xdr:cNvSpPr/>
      </xdr:nvSpPr>
      <xdr:spPr>
        <a:xfrm>
          <a:off x="13843000" y="100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156046</xdr:rowOff>
    </xdr:from>
    <xdr:ext cx="762000" cy="259045"/>
    <xdr:sp macro="" textlink="">
      <xdr:nvSpPr>
        <xdr:cNvPr id="281" name="テキスト ボックス 280"/>
        <xdr:cNvSpPr txBox="1"/>
      </xdr:nvSpPr>
      <xdr:spPr>
        <a:xfrm>
          <a:off x="13512800" y="101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37012</xdr:rowOff>
    </xdr:from>
    <xdr:to>
      <xdr:col>65</xdr:col>
      <xdr:colOff>53975</xdr:colOff>
      <xdr:row>58</xdr:row>
      <xdr:rowOff>138612</xdr:rowOff>
    </xdr:to>
    <xdr:sp macro="" textlink="">
      <xdr:nvSpPr>
        <xdr:cNvPr id="282" name="楕円 281"/>
        <xdr:cNvSpPr/>
      </xdr:nvSpPr>
      <xdr:spPr>
        <a:xfrm>
          <a:off x="12954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123389</xdr:rowOff>
    </xdr:from>
    <xdr:ext cx="762000" cy="259045"/>
    <xdr:sp macro="" textlink="">
      <xdr:nvSpPr>
        <xdr:cNvPr id="283" name="テキスト ボックス 282"/>
        <xdr:cNvSpPr txBox="1"/>
      </xdr:nvSpPr>
      <xdr:spPr>
        <a:xfrm>
          <a:off x="12623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昨年度に比べて</a:t>
          </a:r>
          <a:r>
            <a:rPr kumimoji="1" lang="en-US" altLang="ja-JP" sz="1300" u="none">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u="none">
              <a:solidFill>
                <a:sysClr val="windowText" lastClr="000000"/>
              </a:solidFill>
              <a:latin typeface="ＭＳ Ｐゴシック" panose="020B0600070205080204" pitchFamily="50" charset="-128"/>
              <a:ea typeface="ＭＳ Ｐゴシック" panose="020B0600070205080204" pitchFamily="50" charset="-128"/>
            </a:rPr>
            <a:t>ポイント減少</a:t>
          </a:r>
          <a:r>
            <a:rPr kumimoji="1" lang="ja-JP" altLang="en-US" sz="1300">
              <a:latin typeface="ＭＳ Ｐゴシック" panose="020B0600070205080204" pitchFamily="50" charset="-128"/>
              <a:ea typeface="ＭＳ Ｐゴシック" panose="020B0600070205080204" pitchFamily="50" charset="-128"/>
            </a:rPr>
            <a:t>となった。全国平均及び類似団体平均を大幅に下回っている状況である。今後も補助の妥当性、必要性、有効性を精査し、経費の縮減に努める。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40132</xdr:rowOff>
    </xdr:from>
    <xdr:to>
      <xdr:col>82</xdr:col>
      <xdr:colOff>107950</xdr:colOff>
      <xdr:row>34</xdr:row>
      <xdr:rowOff>53848</xdr:rowOff>
    </xdr:to>
    <xdr:cxnSp macro="">
      <xdr:nvCxnSpPr>
        <xdr:cNvPr id="313" name="直線コネクタ 312"/>
        <xdr:cNvCxnSpPr/>
      </xdr:nvCxnSpPr>
      <xdr:spPr>
        <a:xfrm flipV="1">
          <a:off x="15671800" y="58694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44704</xdr:rowOff>
    </xdr:from>
    <xdr:to>
      <xdr:col>78</xdr:col>
      <xdr:colOff>69850</xdr:colOff>
      <xdr:row>34</xdr:row>
      <xdr:rowOff>53848</xdr:rowOff>
    </xdr:to>
    <xdr:cxnSp macro="">
      <xdr:nvCxnSpPr>
        <xdr:cNvPr id="316" name="直線コネクタ 315"/>
        <xdr:cNvCxnSpPr/>
      </xdr:nvCxnSpPr>
      <xdr:spPr>
        <a:xfrm>
          <a:off x="14782800" y="5874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40132</xdr:rowOff>
    </xdr:from>
    <xdr:to>
      <xdr:col>73</xdr:col>
      <xdr:colOff>180975</xdr:colOff>
      <xdr:row>34</xdr:row>
      <xdr:rowOff>44704</xdr:rowOff>
    </xdr:to>
    <xdr:cxnSp macro="">
      <xdr:nvCxnSpPr>
        <xdr:cNvPr id="319" name="直線コネクタ 318"/>
        <xdr:cNvCxnSpPr/>
      </xdr:nvCxnSpPr>
      <xdr:spPr>
        <a:xfrm>
          <a:off x="13893800" y="5869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40132</xdr:rowOff>
    </xdr:from>
    <xdr:to>
      <xdr:col>69</xdr:col>
      <xdr:colOff>92075</xdr:colOff>
      <xdr:row>34</xdr:row>
      <xdr:rowOff>44704</xdr:rowOff>
    </xdr:to>
    <xdr:cxnSp macro="">
      <xdr:nvCxnSpPr>
        <xdr:cNvPr id="322" name="直線コネクタ 321"/>
        <xdr:cNvCxnSpPr/>
      </xdr:nvCxnSpPr>
      <xdr:spPr>
        <a:xfrm flipV="1">
          <a:off x="13004800" y="5869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5" name="フローチャート: 判断 324"/>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6" name="テキスト ボックス 325"/>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160782</xdr:rowOff>
    </xdr:from>
    <xdr:to>
      <xdr:col>82</xdr:col>
      <xdr:colOff>158750</xdr:colOff>
      <xdr:row>34</xdr:row>
      <xdr:rowOff>90932</xdr:rowOff>
    </xdr:to>
    <xdr:sp macro="" textlink="">
      <xdr:nvSpPr>
        <xdr:cNvPr id="332" name="楕円 331"/>
        <xdr:cNvSpPr/>
      </xdr:nvSpPr>
      <xdr:spPr>
        <a:xfrm>
          <a:off x="164592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69359</xdr:rowOff>
    </xdr:from>
    <xdr:ext cx="762000" cy="259045"/>
    <xdr:sp macro="" textlink="">
      <xdr:nvSpPr>
        <xdr:cNvPr id="333" name="補助費等該当値テキスト"/>
        <xdr:cNvSpPr txBox="1"/>
      </xdr:nvSpPr>
      <xdr:spPr>
        <a:xfrm>
          <a:off x="16598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xdr:rowOff>
    </xdr:from>
    <xdr:to>
      <xdr:col>78</xdr:col>
      <xdr:colOff>120650</xdr:colOff>
      <xdr:row>34</xdr:row>
      <xdr:rowOff>104648</xdr:rowOff>
    </xdr:to>
    <xdr:sp macro="" textlink="">
      <xdr:nvSpPr>
        <xdr:cNvPr id="334" name="楕円 333"/>
        <xdr:cNvSpPr/>
      </xdr:nvSpPr>
      <xdr:spPr>
        <a:xfrm>
          <a:off x="15621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114825</xdr:rowOff>
    </xdr:from>
    <xdr:ext cx="736600" cy="259045"/>
    <xdr:sp macro="" textlink="">
      <xdr:nvSpPr>
        <xdr:cNvPr id="335" name="テキスト ボックス 334"/>
        <xdr:cNvSpPr txBox="1"/>
      </xdr:nvSpPr>
      <xdr:spPr>
        <a:xfrm>
          <a:off x="15290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165354</xdr:rowOff>
    </xdr:from>
    <xdr:to>
      <xdr:col>74</xdr:col>
      <xdr:colOff>31750</xdr:colOff>
      <xdr:row>34</xdr:row>
      <xdr:rowOff>95504</xdr:rowOff>
    </xdr:to>
    <xdr:sp macro="" textlink="">
      <xdr:nvSpPr>
        <xdr:cNvPr id="336" name="楕円 335"/>
        <xdr:cNvSpPr/>
      </xdr:nvSpPr>
      <xdr:spPr>
        <a:xfrm>
          <a:off x="14732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105681</xdr:rowOff>
    </xdr:from>
    <xdr:ext cx="762000" cy="259045"/>
    <xdr:sp macro="" textlink="">
      <xdr:nvSpPr>
        <xdr:cNvPr id="337" name="テキスト ボックス 336"/>
        <xdr:cNvSpPr txBox="1"/>
      </xdr:nvSpPr>
      <xdr:spPr>
        <a:xfrm>
          <a:off x="14401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160782</xdr:rowOff>
    </xdr:from>
    <xdr:to>
      <xdr:col>69</xdr:col>
      <xdr:colOff>142875</xdr:colOff>
      <xdr:row>34</xdr:row>
      <xdr:rowOff>90932</xdr:rowOff>
    </xdr:to>
    <xdr:sp macro="" textlink="">
      <xdr:nvSpPr>
        <xdr:cNvPr id="338" name="楕円 337"/>
        <xdr:cNvSpPr/>
      </xdr:nvSpPr>
      <xdr:spPr>
        <a:xfrm>
          <a:off x="13843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101109</xdr:rowOff>
    </xdr:from>
    <xdr:ext cx="762000" cy="259045"/>
    <xdr:sp macro="" textlink="">
      <xdr:nvSpPr>
        <xdr:cNvPr id="339" name="テキスト ボックス 338"/>
        <xdr:cNvSpPr txBox="1"/>
      </xdr:nvSpPr>
      <xdr:spPr>
        <a:xfrm>
          <a:off x="13512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165354</xdr:rowOff>
    </xdr:from>
    <xdr:to>
      <xdr:col>65</xdr:col>
      <xdr:colOff>53975</xdr:colOff>
      <xdr:row>34</xdr:row>
      <xdr:rowOff>95504</xdr:rowOff>
    </xdr:to>
    <xdr:sp macro="" textlink="">
      <xdr:nvSpPr>
        <xdr:cNvPr id="340" name="楕円 339"/>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105681</xdr:rowOff>
    </xdr:from>
    <xdr:ext cx="762000" cy="259045"/>
    <xdr:sp macro="" textlink="">
      <xdr:nvSpPr>
        <xdr:cNvPr id="341" name="テキスト ボックス 340"/>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となった。しかしながら、全国平均・類似団体平均とも上回っており、さらに今後も大型事業を予定していることから、事業の実施に当たっては、内容を慎重に精査するとともに、補助事業等を有効に活用しながら、後年度の負担の軽減を図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20864</xdr:rowOff>
    </xdr:to>
    <xdr:cxnSp macro="">
      <xdr:nvCxnSpPr>
        <xdr:cNvPr id="376" name="直線コネクタ 375"/>
        <xdr:cNvCxnSpPr/>
      </xdr:nvCxnSpPr>
      <xdr:spPr>
        <a:xfrm flipV="1">
          <a:off x="3987800" y="1354582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133531</xdr:rowOff>
    </xdr:from>
    <xdr:to>
      <xdr:col>19</xdr:col>
      <xdr:colOff>187325</xdr:colOff>
      <xdr:row>79</xdr:row>
      <xdr:rowOff>20864</xdr:rowOff>
    </xdr:to>
    <xdr:cxnSp macro="">
      <xdr:nvCxnSpPr>
        <xdr:cNvPr id="379" name="直線コネクタ 378"/>
        <xdr:cNvCxnSpPr/>
      </xdr:nvCxnSpPr>
      <xdr:spPr>
        <a:xfrm>
          <a:off x="3098800" y="1350663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133531</xdr:rowOff>
    </xdr:from>
    <xdr:to>
      <xdr:col>15</xdr:col>
      <xdr:colOff>98425</xdr:colOff>
      <xdr:row>78</xdr:row>
      <xdr:rowOff>159657</xdr:rowOff>
    </xdr:to>
    <xdr:cxnSp macro="">
      <xdr:nvCxnSpPr>
        <xdr:cNvPr id="382" name="直線コネクタ 381"/>
        <xdr:cNvCxnSpPr/>
      </xdr:nvCxnSpPr>
      <xdr:spPr>
        <a:xfrm flipV="1">
          <a:off x="2209800" y="135066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140063</xdr:rowOff>
    </xdr:from>
    <xdr:to>
      <xdr:col>11</xdr:col>
      <xdr:colOff>9525</xdr:colOff>
      <xdr:row>78</xdr:row>
      <xdr:rowOff>159657</xdr:rowOff>
    </xdr:to>
    <xdr:cxnSp macro="">
      <xdr:nvCxnSpPr>
        <xdr:cNvPr id="385" name="直線コネクタ 384"/>
        <xdr:cNvCxnSpPr/>
      </xdr:nvCxnSpPr>
      <xdr:spPr>
        <a:xfrm>
          <a:off x="1320800" y="135131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88" name="フローチャート: 判断 387"/>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90006</xdr:rowOff>
    </xdr:from>
    <xdr:ext cx="762000" cy="259045"/>
    <xdr:sp macro="" textlink="">
      <xdr:nvSpPr>
        <xdr:cNvPr id="389" name="テキスト ボックス 388"/>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95" name="楕円 394"/>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96"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141514</xdr:rowOff>
    </xdr:from>
    <xdr:to>
      <xdr:col>20</xdr:col>
      <xdr:colOff>38100</xdr:colOff>
      <xdr:row>79</xdr:row>
      <xdr:rowOff>71664</xdr:rowOff>
    </xdr:to>
    <xdr:sp macro="" textlink="">
      <xdr:nvSpPr>
        <xdr:cNvPr id="397" name="楕円 396"/>
        <xdr:cNvSpPr/>
      </xdr:nvSpPr>
      <xdr:spPr>
        <a:xfrm>
          <a:off x="3937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56441</xdr:rowOff>
    </xdr:from>
    <xdr:ext cx="736600" cy="259045"/>
    <xdr:sp macro="" textlink="">
      <xdr:nvSpPr>
        <xdr:cNvPr id="398" name="テキスト ボックス 397"/>
        <xdr:cNvSpPr txBox="1"/>
      </xdr:nvSpPr>
      <xdr:spPr>
        <a:xfrm>
          <a:off x="3606800" y="13600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82731</xdr:rowOff>
    </xdr:from>
    <xdr:to>
      <xdr:col>15</xdr:col>
      <xdr:colOff>149225</xdr:colOff>
      <xdr:row>79</xdr:row>
      <xdr:rowOff>12881</xdr:rowOff>
    </xdr:to>
    <xdr:sp macro="" textlink="">
      <xdr:nvSpPr>
        <xdr:cNvPr id="399" name="楕円 398"/>
        <xdr:cNvSpPr/>
      </xdr:nvSpPr>
      <xdr:spPr>
        <a:xfrm>
          <a:off x="3048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169108</xdr:rowOff>
    </xdr:from>
    <xdr:ext cx="762000" cy="259045"/>
    <xdr:sp macro="" textlink="">
      <xdr:nvSpPr>
        <xdr:cNvPr id="400" name="テキスト ボックス 399"/>
        <xdr:cNvSpPr txBox="1"/>
      </xdr:nvSpPr>
      <xdr:spPr>
        <a:xfrm>
          <a:off x="2717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108857</xdr:rowOff>
    </xdr:from>
    <xdr:to>
      <xdr:col>11</xdr:col>
      <xdr:colOff>60325</xdr:colOff>
      <xdr:row>79</xdr:row>
      <xdr:rowOff>39007</xdr:rowOff>
    </xdr:to>
    <xdr:sp macro="" textlink="">
      <xdr:nvSpPr>
        <xdr:cNvPr id="401" name="楕円 400"/>
        <xdr:cNvSpPr/>
      </xdr:nvSpPr>
      <xdr:spPr>
        <a:xfrm>
          <a:off x="2159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23784</xdr:rowOff>
    </xdr:from>
    <xdr:ext cx="762000" cy="259045"/>
    <xdr:sp macro="" textlink="">
      <xdr:nvSpPr>
        <xdr:cNvPr id="402" name="テキスト ボックス 401"/>
        <xdr:cNvSpPr txBox="1"/>
      </xdr:nvSpPr>
      <xdr:spPr>
        <a:xfrm>
          <a:off x="1828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89263</xdr:rowOff>
    </xdr:from>
    <xdr:to>
      <xdr:col>6</xdr:col>
      <xdr:colOff>171450</xdr:colOff>
      <xdr:row>79</xdr:row>
      <xdr:rowOff>19413</xdr:rowOff>
    </xdr:to>
    <xdr:sp macro="" textlink="">
      <xdr:nvSpPr>
        <xdr:cNvPr id="403" name="楕円 402"/>
        <xdr:cNvSpPr/>
      </xdr:nvSpPr>
      <xdr:spPr>
        <a:xfrm>
          <a:off x="1270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4190</xdr:rowOff>
    </xdr:from>
    <xdr:ext cx="762000" cy="259045"/>
    <xdr:sp macro="" textlink="">
      <xdr:nvSpPr>
        <xdr:cNvPr id="404" name="テキスト ボックス 403"/>
        <xdr:cNvSpPr txBox="1"/>
      </xdr:nvSpPr>
      <xdr:spPr>
        <a:xfrm>
          <a:off x="939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くなっている。財政改革の推進等により経常経費の削減に努めてはいるものの、高齢化率が高い水準にあり、今後も扶助費等の伸びが予測される現下の状況では早急な改善は困難であるが、今後も慎重な財政運営に努めたい。</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77</xdr:row>
      <xdr:rowOff>156718</xdr:rowOff>
    </xdr:to>
    <xdr:cxnSp macro="">
      <xdr:nvCxnSpPr>
        <xdr:cNvPr id="435" name="直線コネクタ 434"/>
        <xdr:cNvCxnSpPr/>
      </xdr:nvCxnSpPr>
      <xdr:spPr>
        <a:xfrm flipV="1">
          <a:off x="15671800" y="133172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78</xdr:row>
      <xdr:rowOff>26415</xdr:rowOff>
    </xdr:to>
    <xdr:cxnSp macro="">
      <xdr:nvCxnSpPr>
        <xdr:cNvPr id="438" name="直線コネクタ 437"/>
        <xdr:cNvCxnSpPr/>
      </xdr:nvCxnSpPr>
      <xdr:spPr>
        <a:xfrm flipV="1">
          <a:off x="14782800" y="133583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78</xdr:row>
      <xdr:rowOff>26415</xdr:rowOff>
    </xdr:to>
    <xdr:cxnSp macro="">
      <xdr:nvCxnSpPr>
        <xdr:cNvPr id="441" name="直線コネクタ 440"/>
        <xdr:cNvCxnSpPr/>
      </xdr:nvCxnSpPr>
      <xdr:spPr>
        <a:xfrm>
          <a:off x="13893800" y="133675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77</xdr:row>
      <xdr:rowOff>165863</xdr:rowOff>
    </xdr:to>
    <xdr:cxnSp macro="">
      <xdr:nvCxnSpPr>
        <xdr:cNvPr id="444" name="直線コネクタ 443"/>
        <xdr:cNvCxnSpPr/>
      </xdr:nvCxnSpPr>
      <xdr:spPr>
        <a:xfrm>
          <a:off x="13004800" y="132897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7" name="フローチャート: 判断 446"/>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8" name="テキスト ボックス 447"/>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54" name="楕円 453"/>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55"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56" name="楕円 455"/>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57" name="テキスト ボックス 456"/>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8" name="楕円 457"/>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9" name="テキスト ボックス 458"/>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60" name="楕円 459"/>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61" name="テキスト ボックス 460"/>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62" name="楕円 461"/>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123714</xdr:rowOff>
    </xdr:from>
    <xdr:ext cx="762000" cy="259045"/>
    <xdr:sp macro="" textlink="">
      <xdr:nvSpPr>
        <xdr:cNvPr id="463" name="テキスト ボックス 462"/>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135959</xdr:rowOff>
    </xdr:from>
    <xdr:to>
      <xdr:col>29</xdr:col>
      <xdr:colOff>127000</xdr:colOff>
      <xdr:row>13</xdr:row>
      <xdr:rowOff>153643</xdr:rowOff>
    </xdr:to>
    <xdr:cxnSp macro="">
      <xdr:nvCxnSpPr>
        <xdr:cNvPr id="52" name="直線コネクタ 51"/>
        <xdr:cNvCxnSpPr/>
      </xdr:nvCxnSpPr>
      <xdr:spPr bwMode="auto">
        <a:xfrm flipV="1">
          <a:off x="5003800" y="2412434"/>
          <a:ext cx="647700" cy="17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134261</xdr:rowOff>
    </xdr:from>
    <xdr:to>
      <xdr:col>26</xdr:col>
      <xdr:colOff>50800</xdr:colOff>
      <xdr:row>13</xdr:row>
      <xdr:rowOff>153643</xdr:rowOff>
    </xdr:to>
    <xdr:cxnSp macro="">
      <xdr:nvCxnSpPr>
        <xdr:cNvPr id="55" name="直線コネクタ 54"/>
        <xdr:cNvCxnSpPr/>
      </xdr:nvCxnSpPr>
      <xdr:spPr bwMode="auto">
        <a:xfrm>
          <a:off x="4305300" y="2410736"/>
          <a:ext cx="698500" cy="19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134261</xdr:rowOff>
    </xdr:from>
    <xdr:to>
      <xdr:col>22</xdr:col>
      <xdr:colOff>114300</xdr:colOff>
      <xdr:row>14</xdr:row>
      <xdr:rowOff>104706</xdr:rowOff>
    </xdr:to>
    <xdr:cxnSp macro="">
      <xdr:nvCxnSpPr>
        <xdr:cNvPr id="58" name="直線コネクタ 57"/>
        <xdr:cNvCxnSpPr/>
      </xdr:nvCxnSpPr>
      <xdr:spPr bwMode="auto">
        <a:xfrm flipV="1">
          <a:off x="3606800" y="2410736"/>
          <a:ext cx="698500" cy="14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104706</xdr:rowOff>
    </xdr:from>
    <xdr:to>
      <xdr:col>18</xdr:col>
      <xdr:colOff>177800</xdr:colOff>
      <xdr:row>14</xdr:row>
      <xdr:rowOff>110242</xdr:rowOff>
    </xdr:to>
    <xdr:cxnSp macro="">
      <xdr:nvCxnSpPr>
        <xdr:cNvPr id="61" name="直線コネクタ 60"/>
        <xdr:cNvCxnSpPr/>
      </xdr:nvCxnSpPr>
      <xdr:spPr bwMode="auto">
        <a:xfrm flipV="1">
          <a:off x="2908300" y="2552631"/>
          <a:ext cx="698500" cy="5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101243</xdr:rowOff>
    </xdr:from>
    <xdr:to>
      <xdr:col>15</xdr:col>
      <xdr:colOff>101600</xdr:colOff>
      <xdr:row>15</xdr:row>
      <xdr:rowOff>31393</xdr:rowOff>
    </xdr:to>
    <xdr:sp macro="" textlink="">
      <xdr:nvSpPr>
        <xdr:cNvPr id="64" name="フローチャート: 判断 63"/>
        <xdr:cNvSpPr/>
      </xdr:nvSpPr>
      <xdr:spPr bwMode="auto">
        <a:xfrm>
          <a:off x="2857500" y="25491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16170</xdr:rowOff>
    </xdr:from>
    <xdr:ext cx="762000" cy="259045"/>
    <xdr:sp macro="" textlink="">
      <xdr:nvSpPr>
        <xdr:cNvPr id="65" name="テキスト ボックス 64"/>
        <xdr:cNvSpPr txBox="1"/>
      </xdr:nvSpPr>
      <xdr:spPr>
        <a:xfrm>
          <a:off x="2527300" y="26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85159</xdr:rowOff>
    </xdr:from>
    <xdr:to>
      <xdr:col>29</xdr:col>
      <xdr:colOff>177800</xdr:colOff>
      <xdr:row>14</xdr:row>
      <xdr:rowOff>15309</xdr:rowOff>
    </xdr:to>
    <xdr:sp macro="" textlink="">
      <xdr:nvSpPr>
        <xdr:cNvPr id="71" name="楕円 70"/>
        <xdr:cNvSpPr/>
      </xdr:nvSpPr>
      <xdr:spPr bwMode="auto">
        <a:xfrm>
          <a:off x="5600700" y="2361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101686</xdr:rowOff>
    </xdr:from>
    <xdr:ext cx="762000" cy="259045"/>
    <xdr:sp macro="" textlink="">
      <xdr:nvSpPr>
        <xdr:cNvPr id="72" name="人口1人当たり決算額の推移該当値テキスト130"/>
        <xdr:cNvSpPr txBox="1"/>
      </xdr:nvSpPr>
      <xdr:spPr>
        <a:xfrm>
          <a:off x="5740400" y="22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102843</xdr:rowOff>
    </xdr:from>
    <xdr:to>
      <xdr:col>26</xdr:col>
      <xdr:colOff>101600</xdr:colOff>
      <xdr:row>14</xdr:row>
      <xdr:rowOff>32993</xdr:rowOff>
    </xdr:to>
    <xdr:sp macro="" textlink="">
      <xdr:nvSpPr>
        <xdr:cNvPr id="73" name="楕円 72"/>
        <xdr:cNvSpPr/>
      </xdr:nvSpPr>
      <xdr:spPr bwMode="auto">
        <a:xfrm>
          <a:off x="4953000" y="2379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43170</xdr:rowOff>
    </xdr:from>
    <xdr:ext cx="736600" cy="259045"/>
    <xdr:sp macro="" textlink="">
      <xdr:nvSpPr>
        <xdr:cNvPr id="74" name="テキスト ボックス 73"/>
        <xdr:cNvSpPr txBox="1"/>
      </xdr:nvSpPr>
      <xdr:spPr>
        <a:xfrm>
          <a:off x="4622800" y="2148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83461</xdr:rowOff>
    </xdr:from>
    <xdr:to>
      <xdr:col>22</xdr:col>
      <xdr:colOff>165100</xdr:colOff>
      <xdr:row>14</xdr:row>
      <xdr:rowOff>13611</xdr:rowOff>
    </xdr:to>
    <xdr:sp macro="" textlink="">
      <xdr:nvSpPr>
        <xdr:cNvPr id="75" name="楕円 74"/>
        <xdr:cNvSpPr/>
      </xdr:nvSpPr>
      <xdr:spPr bwMode="auto">
        <a:xfrm>
          <a:off x="4254500" y="2359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23788</xdr:rowOff>
    </xdr:from>
    <xdr:ext cx="762000" cy="259045"/>
    <xdr:sp macro="" textlink="">
      <xdr:nvSpPr>
        <xdr:cNvPr id="76" name="テキスト ボックス 75"/>
        <xdr:cNvSpPr txBox="1"/>
      </xdr:nvSpPr>
      <xdr:spPr>
        <a:xfrm>
          <a:off x="3924300" y="212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53906</xdr:rowOff>
    </xdr:from>
    <xdr:to>
      <xdr:col>19</xdr:col>
      <xdr:colOff>38100</xdr:colOff>
      <xdr:row>14</xdr:row>
      <xdr:rowOff>155506</xdr:rowOff>
    </xdr:to>
    <xdr:sp macro="" textlink="">
      <xdr:nvSpPr>
        <xdr:cNvPr id="77" name="楕円 76"/>
        <xdr:cNvSpPr/>
      </xdr:nvSpPr>
      <xdr:spPr bwMode="auto">
        <a:xfrm>
          <a:off x="3556000" y="2501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165683</xdr:rowOff>
    </xdr:from>
    <xdr:ext cx="762000" cy="259045"/>
    <xdr:sp macro="" textlink="">
      <xdr:nvSpPr>
        <xdr:cNvPr id="78" name="テキスト ボックス 77"/>
        <xdr:cNvSpPr txBox="1"/>
      </xdr:nvSpPr>
      <xdr:spPr>
        <a:xfrm>
          <a:off x="3225800" y="22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59442</xdr:rowOff>
    </xdr:from>
    <xdr:to>
      <xdr:col>15</xdr:col>
      <xdr:colOff>101600</xdr:colOff>
      <xdr:row>14</xdr:row>
      <xdr:rowOff>161042</xdr:rowOff>
    </xdr:to>
    <xdr:sp macro="" textlink="">
      <xdr:nvSpPr>
        <xdr:cNvPr id="79" name="楕円 78"/>
        <xdr:cNvSpPr/>
      </xdr:nvSpPr>
      <xdr:spPr bwMode="auto">
        <a:xfrm>
          <a:off x="2857500" y="250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171219</xdr:rowOff>
    </xdr:from>
    <xdr:ext cx="762000" cy="259045"/>
    <xdr:sp macro="" textlink="">
      <xdr:nvSpPr>
        <xdr:cNvPr id="80" name="テキスト ボックス 79"/>
        <xdr:cNvSpPr txBox="1"/>
      </xdr:nvSpPr>
      <xdr:spPr>
        <a:xfrm>
          <a:off x="2527300" y="227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276831</xdr:rowOff>
    </xdr:from>
    <xdr:to>
      <xdr:col>29</xdr:col>
      <xdr:colOff>127000</xdr:colOff>
      <xdr:row>35</xdr:row>
      <xdr:rowOff>12112</xdr:rowOff>
    </xdr:to>
    <xdr:cxnSp macro="">
      <xdr:nvCxnSpPr>
        <xdr:cNvPr id="116" name="直線コネクタ 115"/>
        <xdr:cNvCxnSpPr/>
      </xdr:nvCxnSpPr>
      <xdr:spPr bwMode="auto">
        <a:xfrm>
          <a:off x="5003800" y="6544281"/>
          <a:ext cx="647700" cy="78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227630</xdr:rowOff>
    </xdr:from>
    <xdr:ext cx="762000" cy="259045"/>
    <xdr:sp macro="" textlink="">
      <xdr:nvSpPr>
        <xdr:cNvPr id="117" name="人口1人当たり決算額の推移平均値テキスト445"/>
        <xdr:cNvSpPr txBox="1"/>
      </xdr:nvSpPr>
      <xdr:spPr>
        <a:xfrm>
          <a:off x="5740400" y="683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276831</xdr:rowOff>
    </xdr:from>
    <xdr:to>
      <xdr:col>26</xdr:col>
      <xdr:colOff>50800</xdr:colOff>
      <xdr:row>35</xdr:row>
      <xdr:rowOff>57407</xdr:rowOff>
    </xdr:to>
    <xdr:cxnSp macro="">
      <xdr:nvCxnSpPr>
        <xdr:cNvPr id="119" name="直線コネクタ 118"/>
        <xdr:cNvCxnSpPr/>
      </xdr:nvCxnSpPr>
      <xdr:spPr bwMode="auto">
        <a:xfrm flipV="1">
          <a:off x="4305300" y="6544281"/>
          <a:ext cx="698500" cy="123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19134</xdr:rowOff>
    </xdr:from>
    <xdr:to>
      <xdr:col>22</xdr:col>
      <xdr:colOff>114300</xdr:colOff>
      <xdr:row>35</xdr:row>
      <xdr:rowOff>57407</xdr:rowOff>
    </xdr:to>
    <xdr:cxnSp macro="">
      <xdr:nvCxnSpPr>
        <xdr:cNvPr id="122" name="直線コネクタ 121"/>
        <xdr:cNvCxnSpPr/>
      </xdr:nvCxnSpPr>
      <xdr:spPr bwMode="auto">
        <a:xfrm>
          <a:off x="3606800" y="6629484"/>
          <a:ext cx="698500" cy="38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312199</xdr:rowOff>
    </xdr:from>
    <xdr:to>
      <xdr:col>18</xdr:col>
      <xdr:colOff>177800</xdr:colOff>
      <xdr:row>35</xdr:row>
      <xdr:rowOff>19134</xdr:rowOff>
    </xdr:to>
    <xdr:cxnSp macro="">
      <xdr:nvCxnSpPr>
        <xdr:cNvPr id="125" name="直線コネクタ 124"/>
        <xdr:cNvCxnSpPr/>
      </xdr:nvCxnSpPr>
      <xdr:spPr bwMode="auto">
        <a:xfrm>
          <a:off x="2908300" y="6579649"/>
          <a:ext cx="698500" cy="49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63039</xdr:rowOff>
    </xdr:from>
    <xdr:to>
      <xdr:col>15</xdr:col>
      <xdr:colOff>101600</xdr:colOff>
      <xdr:row>35</xdr:row>
      <xdr:rowOff>164639</xdr:rowOff>
    </xdr:to>
    <xdr:sp macro="" textlink="">
      <xdr:nvSpPr>
        <xdr:cNvPr id="128" name="フローチャート: 判断 127"/>
        <xdr:cNvSpPr/>
      </xdr:nvSpPr>
      <xdr:spPr bwMode="auto">
        <a:xfrm>
          <a:off x="2857500" y="6673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149416</xdr:rowOff>
    </xdr:from>
    <xdr:ext cx="762000" cy="259045"/>
    <xdr:sp macro="" textlink="">
      <xdr:nvSpPr>
        <xdr:cNvPr id="129" name="テキスト ボックス 128"/>
        <xdr:cNvSpPr txBox="1"/>
      </xdr:nvSpPr>
      <xdr:spPr>
        <a:xfrm>
          <a:off x="2527300" y="675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304212</xdr:rowOff>
    </xdr:from>
    <xdr:to>
      <xdr:col>29</xdr:col>
      <xdr:colOff>177800</xdr:colOff>
      <xdr:row>35</xdr:row>
      <xdr:rowOff>62912</xdr:rowOff>
    </xdr:to>
    <xdr:sp macro="" textlink="">
      <xdr:nvSpPr>
        <xdr:cNvPr id="135" name="楕円 134"/>
        <xdr:cNvSpPr/>
      </xdr:nvSpPr>
      <xdr:spPr bwMode="auto">
        <a:xfrm>
          <a:off x="5600700" y="6571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149289</xdr:rowOff>
    </xdr:from>
    <xdr:ext cx="762000" cy="259045"/>
    <xdr:sp macro="" textlink="">
      <xdr:nvSpPr>
        <xdr:cNvPr id="136" name="人口1人当たり決算額の推移該当値テキスト445"/>
        <xdr:cNvSpPr txBox="1"/>
      </xdr:nvSpPr>
      <xdr:spPr>
        <a:xfrm>
          <a:off x="5740400" y="641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226031</xdr:rowOff>
    </xdr:from>
    <xdr:to>
      <xdr:col>26</xdr:col>
      <xdr:colOff>101600</xdr:colOff>
      <xdr:row>34</xdr:row>
      <xdr:rowOff>327631</xdr:rowOff>
    </xdr:to>
    <xdr:sp macro="" textlink="">
      <xdr:nvSpPr>
        <xdr:cNvPr id="137" name="楕円 136"/>
        <xdr:cNvSpPr/>
      </xdr:nvSpPr>
      <xdr:spPr bwMode="auto">
        <a:xfrm>
          <a:off x="4953000" y="6493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337808</xdr:rowOff>
    </xdr:from>
    <xdr:ext cx="736600" cy="259045"/>
    <xdr:sp macro="" textlink="">
      <xdr:nvSpPr>
        <xdr:cNvPr id="138" name="テキスト ボックス 137"/>
        <xdr:cNvSpPr txBox="1"/>
      </xdr:nvSpPr>
      <xdr:spPr>
        <a:xfrm>
          <a:off x="4622800" y="6262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6607</xdr:rowOff>
    </xdr:from>
    <xdr:to>
      <xdr:col>22</xdr:col>
      <xdr:colOff>165100</xdr:colOff>
      <xdr:row>35</xdr:row>
      <xdr:rowOff>108207</xdr:rowOff>
    </xdr:to>
    <xdr:sp macro="" textlink="">
      <xdr:nvSpPr>
        <xdr:cNvPr id="139" name="楕円 138"/>
        <xdr:cNvSpPr/>
      </xdr:nvSpPr>
      <xdr:spPr bwMode="auto">
        <a:xfrm>
          <a:off x="4254500" y="6616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118385</xdr:rowOff>
    </xdr:from>
    <xdr:ext cx="762000" cy="259045"/>
    <xdr:sp macro="" textlink="">
      <xdr:nvSpPr>
        <xdr:cNvPr id="140" name="テキスト ボックス 139"/>
        <xdr:cNvSpPr txBox="1"/>
      </xdr:nvSpPr>
      <xdr:spPr>
        <a:xfrm>
          <a:off x="3924300" y="638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311234</xdr:rowOff>
    </xdr:from>
    <xdr:to>
      <xdr:col>19</xdr:col>
      <xdr:colOff>38100</xdr:colOff>
      <xdr:row>35</xdr:row>
      <xdr:rowOff>69934</xdr:rowOff>
    </xdr:to>
    <xdr:sp macro="" textlink="">
      <xdr:nvSpPr>
        <xdr:cNvPr id="141" name="楕円 140"/>
        <xdr:cNvSpPr/>
      </xdr:nvSpPr>
      <xdr:spPr bwMode="auto">
        <a:xfrm>
          <a:off x="3556000" y="6578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80110</xdr:rowOff>
    </xdr:from>
    <xdr:ext cx="762000" cy="259045"/>
    <xdr:sp macro="" textlink="">
      <xdr:nvSpPr>
        <xdr:cNvPr id="142" name="テキスト ボックス 141"/>
        <xdr:cNvSpPr txBox="1"/>
      </xdr:nvSpPr>
      <xdr:spPr>
        <a:xfrm>
          <a:off x="3225800" y="634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261399</xdr:rowOff>
    </xdr:from>
    <xdr:to>
      <xdr:col>15</xdr:col>
      <xdr:colOff>101600</xdr:colOff>
      <xdr:row>35</xdr:row>
      <xdr:rowOff>20099</xdr:rowOff>
    </xdr:to>
    <xdr:sp macro="" textlink="">
      <xdr:nvSpPr>
        <xdr:cNvPr id="143" name="楕円 142"/>
        <xdr:cNvSpPr/>
      </xdr:nvSpPr>
      <xdr:spPr bwMode="auto">
        <a:xfrm>
          <a:off x="2857500" y="6528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30276</xdr:rowOff>
    </xdr:from>
    <xdr:ext cx="762000" cy="259045"/>
    <xdr:sp macro="" textlink="">
      <xdr:nvSpPr>
        <xdr:cNvPr id="144" name="テキスト ボックス 143"/>
        <xdr:cNvSpPr txBox="1"/>
      </xdr:nvSpPr>
      <xdr:spPr>
        <a:xfrm>
          <a:off x="2527300" y="62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17,168
17,129
79.50
10,465,622
10,200,522
251,607
5,569,471
11,151,430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79464</xdr:rowOff>
    </xdr:from>
    <xdr:to>
      <xdr:col>24</xdr:col>
      <xdr:colOff>63500</xdr:colOff>
      <xdr:row>31</xdr:row>
      <xdr:rowOff>93104</xdr:rowOff>
    </xdr:to>
    <xdr:cxnSp macro="">
      <xdr:nvCxnSpPr>
        <xdr:cNvPr id="61" name="直線コネクタ 60"/>
        <xdr:cNvCxnSpPr/>
      </xdr:nvCxnSpPr>
      <xdr:spPr>
        <a:xfrm>
          <a:off x="3797300" y="5394414"/>
          <a:ext cx="8382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20104</xdr:rowOff>
    </xdr:from>
    <xdr:to>
      <xdr:col>19</xdr:col>
      <xdr:colOff>177800</xdr:colOff>
      <xdr:row>31</xdr:row>
      <xdr:rowOff>79464</xdr:rowOff>
    </xdr:to>
    <xdr:cxnSp macro="">
      <xdr:nvCxnSpPr>
        <xdr:cNvPr id="64" name="直線コネクタ 63"/>
        <xdr:cNvCxnSpPr/>
      </xdr:nvCxnSpPr>
      <xdr:spPr>
        <a:xfrm>
          <a:off x="2908300" y="5335054"/>
          <a:ext cx="8890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20104</xdr:rowOff>
    </xdr:from>
    <xdr:to>
      <xdr:col>15</xdr:col>
      <xdr:colOff>50800</xdr:colOff>
      <xdr:row>32</xdr:row>
      <xdr:rowOff>26524</xdr:rowOff>
    </xdr:to>
    <xdr:cxnSp macro="">
      <xdr:nvCxnSpPr>
        <xdr:cNvPr id="67" name="直線コネクタ 66"/>
        <xdr:cNvCxnSpPr/>
      </xdr:nvCxnSpPr>
      <xdr:spPr>
        <a:xfrm flipV="1">
          <a:off x="2019300" y="5335054"/>
          <a:ext cx="889000" cy="17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19380</xdr:rowOff>
    </xdr:from>
    <xdr:to>
      <xdr:col>10</xdr:col>
      <xdr:colOff>114300</xdr:colOff>
      <xdr:row>32</xdr:row>
      <xdr:rowOff>26524</xdr:rowOff>
    </xdr:to>
    <xdr:cxnSp macro="">
      <xdr:nvCxnSpPr>
        <xdr:cNvPr id="70" name="直線コネクタ 69"/>
        <xdr:cNvCxnSpPr/>
      </xdr:nvCxnSpPr>
      <xdr:spPr>
        <a:xfrm>
          <a:off x="1130300" y="5505780"/>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96939</xdr:rowOff>
    </xdr:from>
    <xdr:to>
      <xdr:col>6</xdr:col>
      <xdr:colOff>38100</xdr:colOff>
      <xdr:row>34</xdr:row>
      <xdr:rowOff>27089</xdr:rowOff>
    </xdr:to>
    <xdr:sp macro="" textlink="">
      <xdr:nvSpPr>
        <xdr:cNvPr id="73" name="フローチャート: 判断 72"/>
        <xdr:cNvSpPr/>
      </xdr:nvSpPr>
      <xdr:spPr>
        <a:xfrm>
          <a:off x="1079500" y="57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18216</xdr:rowOff>
    </xdr:from>
    <xdr:ext cx="534377" cy="259045"/>
    <xdr:sp macro="" textlink="">
      <xdr:nvSpPr>
        <xdr:cNvPr id="74" name="テキスト ボックス 73"/>
        <xdr:cNvSpPr txBox="1"/>
      </xdr:nvSpPr>
      <xdr:spPr>
        <a:xfrm>
          <a:off x="863111" y="584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42304</xdr:rowOff>
    </xdr:from>
    <xdr:to>
      <xdr:col>24</xdr:col>
      <xdr:colOff>114300</xdr:colOff>
      <xdr:row>31</xdr:row>
      <xdr:rowOff>143904</xdr:rowOff>
    </xdr:to>
    <xdr:sp macro="" textlink="">
      <xdr:nvSpPr>
        <xdr:cNvPr id="80" name="楕円 79"/>
        <xdr:cNvSpPr/>
      </xdr:nvSpPr>
      <xdr:spPr>
        <a:xfrm>
          <a:off x="4584700" y="535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166781</xdr:rowOff>
    </xdr:from>
    <xdr:ext cx="599010" cy="259045"/>
    <xdr:sp macro="" textlink="">
      <xdr:nvSpPr>
        <xdr:cNvPr id="81" name="人件費該当値テキスト"/>
        <xdr:cNvSpPr txBox="1"/>
      </xdr:nvSpPr>
      <xdr:spPr>
        <a:xfrm>
          <a:off x="4686300" y="53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28664</xdr:rowOff>
    </xdr:from>
    <xdr:to>
      <xdr:col>20</xdr:col>
      <xdr:colOff>38100</xdr:colOff>
      <xdr:row>31</xdr:row>
      <xdr:rowOff>130264</xdr:rowOff>
    </xdr:to>
    <xdr:sp macro="" textlink="">
      <xdr:nvSpPr>
        <xdr:cNvPr id="82" name="楕円 81"/>
        <xdr:cNvSpPr/>
      </xdr:nvSpPr>
      <xdr:spPr>
        <a:xfrm>
          <a:off x="3746500" y="534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146791</xdr:rowOff>
    </xdr:from>
    <xdr:ext cx="599010" cy="259045"/>
    <xdr:sp macro="" textlink="">
      <xdr:nvSpPr>
        <xdr:cNvPr id="83" name="テキスト ボックス 82"/>
        <xdr:cNvSpPr txBox="1"/>
      </xdr:nvSpPr>
      <xdr:spPr>
        <a:xfrm>
          <a:off x="3497795" y="511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140754</xdr:rowOff>
    </xdr:from>
    <xdr:to>
      <xdr:col>15</xdr:col>
      <xdr:colOff>101600</xdr:colOff>
      <xdr:row>31</xdr:row>
      <xdr:rowOff>70904</xdr:rowOff>
    </xdr:to>
    <xdr:sp macro="" textlink="">
      <xdr:nvSpPr>
        <xdr:cNvPr id="84" name="楕円 83"/>
        <xdr:cNvSpPr/>
      </xdr:nvSpPr>
      <xdr:spPr>
        <a:xfrm>
          <a:off x="2857500" y="528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87431</xdr:rowOff>
    </xdr:from>
    <xdr:ext cx="599010" cy="259045"/>
    <xdr:sp macro="" textlink="">
      <xdr:nvSpPr>
        <xdr:cNvPr id="85" name="テキスト ボックス 84"/>
        <xdr:cNvSpPr txBox="1"/>
      </xdr:nvSpPr>
      <xdr:spPr>
        <a:xfrm>
          <a:off x="2608795" y="505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147174</xdr:rowOff>
    </xdr:from>
    <xdr:to>
      <xdr:col>10</xdr:col>
      <xdr:colOff>165100</xdr:colOff>
      <xdr:row>32</xdr:row>
      <xdr:rowOff>77324</xdr:rowOff>
    </xdr:to>
    <xdr:sp macro="" textlink="">
      <xdr:nvSpPr>
        <xdr:cNvPr id="86" name="楕円 85"/>
        <xdr:cNvSpPr/>
      </xdr:nvSpPr>
      <xdr:spPr>
        <a:xfrm>
          <a:off x="1968500" y="546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93851</xdr:rowOff>
    </xdr:from>
    <xdr:ext cx="599010" cy="259045"/>
    <xdr:sp macro="" textlink="">
      <xdr:nvSpPr>
        <xdr:cNvPr id="87" name="テキスト ボックス 86"/>
        <xdr:cNvSpPr txBox="1"/>
      </xdr:nvSpPr>
      <xdr:spPr>
        <a:xfrm>
          <a:off x="1719795" y="523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140030</xdr:rowOff>
    </xdr:from>
    <xdr:to>
      <xdr:col>6</xdr:col>
      <xdr:colOff>38100</xdr:colOff>
      <xdr:row>32</xdr:row>
      <xdr:rowOff>70180</xdr:rowOff>
    </xdr:to>
    <xdr:sp macro="" textlink="">
      <xdr:nvSpPr>
        <xdr:cNvPr id="88" name="楕円 87"/>
        <xdr:cNvSpPr/>
      </xdr:nvSpPr>
      <xdr:spPr>
        <a:xfrm>
          <a:off x="1079500" y="54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86707</xdr:rowOff>
    </xdr:from>
    <xdr:ext cx="599010" cy="259045"/>
    <xdr:sp macro="" textlink="">
      <xdr:nvSpPr>
        <xdr:cNvPr id="89" name="テキスト ボックス 88"/>
        <xdr:cNvSpPr txBox="1"/>
      </xdr:nvSpPr>
      <xdr:spPr>
        <a:xfrm>
          <a:off x="830795" y="52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163899</xdr:rowOff>
    </xdr:from>
    <xdr:to>
      <xdr:col>24</xdr:col>
      <xdr:colOff>63500</xdr:colOff>
      <xdr:row>57</xdr:row>
      <xdr:rowOff>106238</xdr:rowOff>
    </xdr:to>
    <xdr:cxnSp macro="">
      <xdr:nvCxnSpPr>
        <xdr:cNvPr id="121" name="直線コネクタ 120"/>
        <xdr:cNvCxnSpPr/>
      </xdr:nvCxnSpPr>
      <xdr:spPr>
        <a:xfrm flipV="1">
          <a:off x="3797300" y="9765099"/>
          <a:ext cx="838200" cy="1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162527</xdr:rowOff>
    </xdr:from>
    <xdr:to>
      <xdr:col>19</xdr:col>
      <xdr:colOff>177800</xdr:colOff>
      <xdr:row>57</xdr:row>
      <xdr:rowOff>106238</xdr:rowOff>
    </xdr:to>
    <xdr:cxnSp macro="">
      <xdr:nvCxnSpPr>
        <xdr:cNvPr id="124" name="直線コネクタ 123"/>
        <xdr:cNvCxnSpPr/>
      </xdr:nvCxnSpPr>
      <xdr:spPr>
        <a:xfrm>
          <a:off x="2908300" y="9592277"/>
          <a:ext cx="889000" cy="28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162527</xdr:rowOff>
    </xdr:from>
    <xdr:to>
      <xdr:col>15</xdr:col>
      <xdr:colOff>50800</xdr:colOff>
      <xdr:row>57</xdr:row>
      <xdr:rowOff>98999</xdr:rowOff>
    </xdr:to>
    <xdr:cxnSp macro="">
      <xdr:nvCxnSpPr>
        <xdr:cNvPr id="127" name="直線コネクタ 126"/>
        <xdr:cNvCxnSpPr/>
      </xdr:nvCxnSpPr>
      <xdr:spPr>
        <a:xfrm flipV="1">
          <a:off x="2019300" y="9592277"/>
          <a:ext cx="889000" cy="27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43977</xdr:rowOff>
    </xdr:from>
    <xdr:ext cx="534377" cy="259045"/>
    <xdr:sp macro="" textlink="">
      <xdr:nvSpPr>
        <xdr:cNvPr id="129" name="テキスト ボックス 128"/>
        <xdr:cNvSpPr txBox="1"/>
      </xdr:nvSpPr>
      <xdr:spPr>
        <a:xfrm>
          <a:off x="2641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98999</xdr:rowOff>
    </xdr:from>
    <xdr:to>
      <xdr:col>10</xdr:col>
      <xdr:colOff>114300</xdr:colOff>
      <xdr:row>57</xdr:row>
      <xdr:rowOff>144043</xdr:rowOff>
    </xdr:to>
    <xdr:cxnSp macro="">
      <xdr:nvCxnSpPr>
        <xdr:cNvPr id="130" name="直線コネクタ 129"/>
        <xdr:cNvCxnSpPr/>
      </xdr:nvCxnSpPr>
      <xdr:spPr>
        <a:xfrm flipV="1">
          <a:off x="1130300" y="9871649"/>
          <a:ext cx="889000" cy="4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127544</xdr:rowOff>
    </xdr:from>
    <xdr:to>
      <xdr:col>6</xdr:col>
      <xdr:colOff>38100</xdr:colOff>
      <xdr:row>57</xdr:row>
      <xdr:rowOff>57694</xdr:rowOff>
    </xdr:to>
    <xdr:sp macro="" textlink="">
      <xdr:nvSpPr>
        <xdr:cNvPr id="133" name="フローチャート: 判断 132"/>
        <xdr:cNvSpPr/>
      </xdr:nvSpPr>
      <xdr:spPr>
        <a:xfrm>
          <a:off x="1079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74221</xdr:rowOff>
    </xdr:from>
    <xdr:ext cx="534377" cy="259045"/>
    <xdr:sp macro="" textlink="">
      <xdr:nvSpPr>
        <xdr:cNvPr id="134" name="テキスト ボックス 133"/>
        <xdr:cNvSpPr txBox="1"/>
      </xdr:nvSpPr>
      <xdr:spPr>
        <a:xfrm>
          <a:off x="863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113099</xdr:rowOff>
    </xdr:from>
    <xdr:to>
      <xdr:col>24</xdr:col>
      <xdr:colOff>114300</xdr:colOff>
      <xdr:row>57</xdr:row>
      <xdr:rowOff>43249</xdr:rowOff>
    </xdr:to>
    <xdr:sp macro="" textlink="">
      <xdr:nvSpPr>
        <xdr:cNvPr id="140" name="楕円 139"/>
        <xdr:cNvSpPr/>
      </xdr:nvSpPr>
      <xdr:spPr>
        <a:xfrm>
          <a:off x="4584700" y="97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91526</xdr:rowOff>
    </xdr:from>
    <xdr:ext cx="534377" cy="259045"/>
    <xdr:sp macro="" textlink="">
      <xdr:nvSpPr>
        <xdr:cNvPr id="141" name="物件費該当値テキスト"/>
        <xdr:cNvSpPr txBox="1"/>
      </xdr:nvSpPr>
      <xdr:spPr>
        <a:xfrm>
          <a:off x="4686300" y="969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55438</xdr:rowOff>
    </xdr:from>
    <xdr:to>
      <xdr:col>20</xdr:col>
      <xdr:colOff>38100</xdr:colOff>
      <xdr:row>57</xdr:row>
      <xdr:rowOff>157038</xdr:rowOff>
    </xdr:to>
    <xdr:sp macro="" textlink="">
      <xdr:nvSpPr>
        <xdr:cNvPr id="142" name="楕円 141"/>
        <xdr:cNvSpPr/>
      </xdr:nvSpPr>
      <xdr:spPr>
        <a:xfrm>
          <a:off x="3746500" y="982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148165</xdr:rowOff>
    </xdr:from>
    <xdr:ext cx="534377" cy="259045"/>
    <xdr:sp macro="" textlink="">
      <xdr:nvSpPr>
        <xdr:cNvPr id="143" name="テキスト ボックス 142"/>
        <xdr:cNvSpPr txBox="1"/>
      </xdr:nvSpPr>
      <xdr:spPr>
        <a:xfrm>
          <a:off x="3530111" y="992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111727</xdr:rowOff>
    </xdr:from>
    <xdr:to>
      <xdr:col>15</xdr:col>
      <xdr:colOff>101600</xdr:colOff>
      <xdr:row>56</xdr:row>
      <xdr:rowOff>41877</xdr:rowOff>
    </xdr:to>
    <xdr:sp macro="" textlink="">
      <xdr:nvSpPr>
        <xdr:cNvPr id="144" name="楕円 143"/>
        <xdr:cNvSpPr/>
      </xdr:nvSpPr>
      <xdr:spPr>
        <a:xfrm>
          <a:off x="2857500" y="95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58404</xdr:rowOff>
    </xdr:from>
    <xdr:ext cx="534377" cy="259045"/>
    <xdr:sp macro="" textlink="">
      <xdr:nvSpPr>
        <xdr:cNvPr id="145" name="テキスト ボックス 144"/>
        <xdr:cNvSpPr txBox="1"/>
      </xdr:nvSpPr>
      <xdr:spPr>
        <a:xfrm>
          <a:off x="2641111" y="931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48199</xdr:rowOff>
    </xdr:from>
    <xdr:to>
      <xdr:col>10</xdr:col>
      <xdr:colOff>165100</xdr:colOff>
      <xdr:row>57</xdr:row>
      <xdr:rowOff>149799</xdr:rowOff>
    </xdr:to>
    <xdr:sp macro="" textlink="">
      <xdr:nvSpPr>
        <xdr:cNvPr id="146" name="楕円 145"/>
        <xdr:cNvSpPr/>
      </xdr:nvSpPr>
      <xdr:spPr>
        <a:xfrm>
          <a:off x="1968500" y="982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140926</xdr:rowOff>
    </xdr:from>
    <xdr:ext cx="534377" cy="259045"/>
    <xdr:sp macro="" textlink="">
      <xdr:nvSpPr>
        <xdr:cNvPr id="147" name="テキスト ボックス 146"/>
        <xdr:cNvSpPr txBox="1"/>
      </xdr:nvSpPr>
      <xdr:spPr>
        <a:xfrm>
          <a:off x="1752111" y="991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93243</xdr:rowOff>
    </xdr:from>
    <xdr:to>
      <xdr:col>6</xdr:col>
      <xdr:colOff>38100</xdr:colOff>
      <xdr:row>58</xdr:row>
      <xdr:rowOff>23393</xdr:rowOff>
    </xdr:to>
    <xdr:sp macro="" textlink="">
      <xdr:nvSpPr>
        <xdr:cNvPr id="148" name="楕円 147"/>
        <xdr:cNvSpPr/>
      </xdr:nvSpPr>
      <xdr:spPr>
        <a:xfrm>
          <a:off x="1079500" y="98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14520</xdr:rowOff>
    </xdr:from>
    <xdr:ext cx="534377" cy="259045"/>
    <xdr:sp macro="" textlink="">
      <xdr:nvSpPr>
        <xdr:cNvPr id="149" name="テキスト ボックス 148"/>
        <xdr:cNvSpPr txBox="1"/>
      </xdr:nvSpPr>
      <xdr:spPr>
        <a:xfrm>
          <a:off x="863111" y="995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76530</xdr:rowOff>
    </xdr:from>
    <xdr:to>
      <xdr:col>24</xdr:col>
      <xdr:colOff>63500</xdr:colOff>
      <xdr:row>78</xdr:row>
      <xdr:rowOff>89446</xdr:rowOff>
    </xdr:to>
    <xdr:cxnSp macro="">
      <xdr:nvCxnSpPr>
        <xdr:cNvPr id="178" name="直線コネクタ 177"/>
        <xdr:cNvCxnSpPr/>
      </xdr:nvCxnSpPr>
      <xdr:spPr>
        <a:xfrm flipV="1">
          <a:off x="3797300" y="13449630"/>
          <a:ext cx="8382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89446</xdr:rowOff>
    </xdr:from>
    <xdr:to>
      <xdr:col>19</xdr:col>
      <xdr:colOff>177800</xdr:colOff>
      <xdr:row>78</xdr:row>
      <xdr:rowOff>114897</xdr:rowOff>
    </xdr:to>
    <xdr:cxnSp macro="">
      <xdr:nvCxnSpPr>
        <xdr:cNvPr id="181" name="直線コネクタ 180"/>
        <xdr:cNvCxnSpPr/>
      </xdr:nvCxnSpPr>
      <xdr:spPr>
        <a:xfrm flipV="1">
          <a:off x="2908300" y="13462546"/>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110173</xdr:rowOff>
    </xdr:from>
    <xdr:to>
      <xdr:col>15</xdr:col>
      <xdr:colOff>50800</xdr:colOff>
      <xdr:row>78</xdr:row>
      <xdr:rowOff>114897</xdr:rowOff>
    </xdr:to>
    <xdr:cxnSp macro="">
      <xdr:nvCxnSpPr>
        <xdr:cNvPr id="184" name="直線コネクタ 183"/>
        <xdr:cNvCxnSpPr/>
      </xdr:nvCxnSpPr>
      <xdr:spPr>
        <a:xfrm>
          <a:off x="2019300" y="13483273"/>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110173</xdr:rowOff>
    </xdr:from>
    <xdr:to>
      <xdr:col>10</xdr:col>
      <xdr:colOff>114300</xdr:colOff>
      <xdr:row>78</xdr:row>
      <xdr:rowOff>117260</xdr:rowOff>
    </xdr:to>
    <xdr:cxnSp macro="">
      <xdr:nvCxnSpPr>
        <xdr:cNvPr id="187" name="直線コネクタ 186"/>
        <xdr:cNvCxnSpPr/>
      </xdr:nvCxnSpPr>
      <xdr:spPr>
        <a:xfrm flipV="1">
          <a:off x="1130300" y="13483273"/>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105778</xdr:rowOff>
    </xdr:from>
    <xdr:to>
      <xdr:col>6</xdr:col>
      <xdr:colOff>38100</xdr:colOff>
      <xdr:row>78</xdr:row>
      <xdr:rowOff>35928</xdr:rowOff>
    </xdr:to>
    <xdr:sp macro="" textlink="">
      <xdr:nvSpPr>
        <xdr:cNvPr id="190" name="フローチャート: 判断 189"/>
        <xdr:cNvSpPr/>
      </xdr:nvSpPr>
      <xdr:spPr>
        <a:xfrm>
          <a:off x="10795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52455</xdr:rowOff>
    </xdr:from>
    <xdr:ext cx="469744" cy="259045"/>
    <xdr:sp macro="" textlink="">
      <xdr:nvSpPr>
        <xdr:cNvPr id="191" name="テキスト ボックス 190"/>
        <xdr:cNvSpPr txBox="1"/>
      </xdr:nvSpPr>
      <xdr:spPr>
        <a:xfrm>
          <a:off x="895428" y="1308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25730</xdr:rowOff>
    </xdr:from>
    <xdr:to>
      <xdr:col>24</xdr:col>
      <xdr:colOff>114300</xdr:colOff>
      <xdr:row>78</xdr:row>
      <xdr:rowOff>127330</xdr:rowOff>
    </xdr:to>
    <xdr:sp macro="" textlink="">
      <xdr:nvSpPr>
        <xdr:cNvPr id="197" name="楕円 196"/>
        <xdr:cNvSpPr/>
      </xdr:nvSpPr>
      <xdr:spPr>
        <a:xfrm>
          <a:off x="4584700" y="133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120895</xdr:rowOff>
    </xdr:from>
    <xdr:ext cx="469744" cy="259045"/>
    <xdr:sp macro="" textlink="">
      <xdr:nvSpPr>
        <xdr:cNvPr id="198" name="維持補修費該当値テキスト"/>
        <xdr:cNvSpPr txBox="1"/>
      </xdr:nvSpPr>
      <xdr:spPr>
        <a:xfrm>
          <a:off x="4686300" y="133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38646</xdr:rowOff>
    </xdr:from>
    <xdr:to>
      <xdr:col>20</xdr:col>
      <xdr:colOff>38100</xdr:colOff>
      <xdr:row>78</xdr:row>
      <xdr:rowOff>140246</xdr:rowOff>
    </xdr:to>
    <xdr:sp macro="" textlink="">
      <xdr:nvSpPr>
        <xdr:cNvPr id="199" name="楕円 198"/>
        <xdr:cNvSpPr/>
      </xdr:nvSpPr>
      <xdr:spPr>
        <a:xfrm>
          <a:off x="3746500" y="1341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131373</xdr:rowOff>
    </xdr:from>
    <xdr:ext cx="469744" cy="259045"/>
    <xdr:sp macro="" textlink="">
      <xdr:nvSpPr>
        <xdr:cNvPr id="200" name="テキスト ボックス 199"/>
        <xdr:cNvSpPr txBox="1"/>
      </xdr:nvSpPr>
      <xdr:spPr>
        <a:xfrm>
          <a:off x="3562428" y="135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64097</xdr:rowOff>
    </xdr:from>
    <xdr:to>
      <xdr:col>15</xdr:col>
      <xdr:colOff>101600</xdr:colOff>
      <xdr:row>78</xdr:row>
      <xdr:rowOff>165697</xdr:rowOff>
    </xdr:to>
    <xdr:sp macro="" textlink="">
      <xdr:nvSpPr>
        <xdr:cNvPr id="201" name="楕円 200"/>
        <xdr:cNvSpPr/>
      </xdr:nvSpPr>
      <xdr:spPr>
        <a:xfrm>
          <a:off x="2857500" y="134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156824</xdr:rowOff>
    </xdr:from>
    <xdr:ext cx="469744" cy="259045"/>
    <xdr:sp macro="" textlink="">
      <xdr:nvSpPr>
        <xdr:cNvPr id="202" name="テキスト ボックス 201"/>
        <xdr:cNvSpPr txBox="1"/>
      </xdr:nvSpPr>
      <xdr:spPr>
        <a:xfrm>
          <a:off x="2673428" y="1352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59373</xdr:rowOff>
    </xdr:from>
    <xdr:to>
      <xdr:col>10</xdr:col>
      <xdr:colOff>165100</xdr:colOff>
      <xdr:row>78</xdr:row>
      <xdr:rowOff>160973</xdr:rowOff>
    </xdr:to>
    <xdr:sp macro="" textlink="">
      <xdr:nvSpPr>
        <xdr:cNvPr id="203" name="楕円 202"/>
        <xdr:cNvSpPr/>
      </xdr:nvSpPr>
      <xdr:spPr>
        <a:xfrm>
          <a:off x="1968500" y="13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152100</xdr:rowOff>
    </xdr:from>
    <xdr:ext cx="469744" cy="259045"/>
    <xdr:sp macro="" textlink="">
      <xdr:nvSpPr>
        <xdr:cNvPr id="204" name="テキスト ボックス 203"/>
        <xdr:cNvSpPr txBox="1"/>
      </xdr:nvSpPr>
      <xdr:spPr>
        <a:xfrm>
          <a:off x="1784428" y="1352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66460</xdr:rowOff>
    </xdr:from>
    <xdr:to>
      <xdr:col>6</xdr:col>
      <xdr:colOff>38100</xdr:colOff>
      <xdr:row>78</xdr:row>
      <xdr:rowOff>168060</xdr:rowOff>
    </xdr:to>
    <xdr:sp macro="" textlink="">
      <xdr:nvSpPr>
        <xdr:cNvPr id="205" name="楕円 204"/>
        <xdr:cNvSpPr/>
      </xdr:nvSpPr>
      <xdr:spPr>
        <a:xfrm>
          <a:off x="1079500" y="134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159187</xdr:rowOff>
    </xdr:from>
    <xdr:ext cx="469744" cy="259045"/>
    <xdr:sp macro="" textlink="">
      <xdr:nvSpPr>
        <xdr:cNvPr id="206" name="テキスト ボックス 205"/>
        <xdr:cNvSpPr txBox="1"/>
      </xdr:nvSpPr>
      <xdr:spPr>
        <a:xfrm>
          <a:off x="895428" y="135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26406</xdr:rowOff>
    </xdr:from>
    <xdr:to>
      <xdr:col>24</xdr:col>
      <xdr:colOff>63500</xdr:colOff>
      <xdr:row>92</xdr:row>
      <xdr:rowOff>16759</xdr:rowOff>
    </xdr:to>
    <xdr:cxnSp macro="">
      <xdr:nvCxnSpPr>
        <xdr:cNvPr id="234" name="直線コネクタ 233"/>
        <xdr:cNvCxnSpPr/>
      </xdr:nvCxnSpPr>
      <xdr:spPr>
        <a:xfrm flipV="1">
          <a:off x="3797300" y="15628356"/>
          <a:ext cx="838200" cy="16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149667</xdr:rowOff>
    </xdr:from>
    <xdr:to>
      <xdr:col>19</xdr:col>
      <xdr:colOff>177800</xdr:colOff>
      <xdr:row>92</xdr:row>
      <xdr:rowOff>16759</xdr:rowOff>
    </xdr:to>
    <xdr:cxnSp macro="">
      <xdr:nvCxnSpPr>
        <xdr:cNvPr id="237" name="直線コネクタ 236"/>
        <xdr:cNvCxnSpPr/>
      </xdr:nvCxnSpPr>
      <xdr:spPr>
        <a:xfrm>
          <a:off x="2908300" y="15751617"/>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149667</xdr:rowOff>
    </xdr:from>
    <xdr:to>
      <xdr:col>15</xdr:col>
      <xdr:colOff>50800</xdr:colOff>
      <xdr:row>92</xdr:row>
      <xdr:rowOff>52718</xdr:rowOff>
    </xdr:to>
    <xdr:cxnSp macro="">
      <xdr:nvCxnSpPr>
        <xdr:cNvPr id="240" name="直線コネクタ 239"/>
        <xdr:cNvCxnSpPr/>
      </xdr:nvCxnSpPr>
      <xdr:spPr>
        <a:xfrm flipV="1">
          <a:off x="2019300" y="15751617"/>
          <a:ext cx="889000" cy="7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52718</xdr:rowOff>
    </xdr:from>
    <xdr:to>
      <xdr:col>10</xdr:col>
      <xdr:colOff>114300</xdr:colOff>
      <xdr:row>93</xdr:row>
      <xdr:rowOff>74938</xdr:rowOff>
    </xdr:to>
    <xdr:cxnSp macro="">
      <xdr:nvCxnSpPr>
        <xdr:cNvPr id="243" name="直線コネクタ 242"/>
        <xdr:cNvCxnSpPr/>
      </xdr:nvCxnSpPr>
      <xdr:spPr>
        <a:xfrm flipV="1">
          <a:off x="1130300" y="15826118"/>
          <a:ext cx="889000" cy="19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61697</xdr:rowOff>
    </xdr:from>
    <xdr:to>
      <xdr:col>6</xdr:col>
      <xdr:colOff>38100</xdr:colOff>
      <xdr:row>94</xdr:row>
      <xdr:rowOff>163297</xdr:rowOff>
    </xdr:to>
    <xdr:sp macro="" textlink="">
      <xdr:nvSpPr>
        <xdr:cNvPr id="246" name="フローチャート: 判断 245"/>
        <xdr:cNvSpPr/>
      </xdr:nvSpPr>
      <xdr:spPr>
        <a:xfrm>
          <a:off x="1079500" y="161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154424</xdr:rowOff>
    </xdr:from>
    <xdr:ext cx="534377" cy="259045"/>
    <xdr:sp macro="" textlink="">
      <xdr:nvSpPr>
        <xdr:cNvPr id="247" name="テキスト ボックス 246"/>
        <xdr:cNvSpPr txBox="1"/>
      </xdr:nvSpPr>
      <xdr:spPr>
        <a:xfrm>
          <a:off x="863111" y="162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147056</xdr:rowOff>
    </xdr:from>
    <xdr:to>
      <xdr:col>24</xdr:col>
      <xdr:colOff>114300</xdr:colOff>
      <xdr:row>91</xdr:row>
      <xdr:rowOff>77206</xdr:rowOff>
    </xdr:to>
    <xdr:sp macro="" textlink="">
      <xdr:nvSpPr>
        <xdr:cNvPr id="253" name="楕円 252"/>
        <xdr:cNvSpPr/>
      </xdr:nvSpPr>
      <xdr:spPr>
        <a:xfrm>
          <a:off x="4584700" y="1557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169933</xdr:rowOff>
    </xdr:from>
    <xdr:ext cx="599010" cy="259045"/>
    <xdr:sp macro="" textlink="">
      <xdr:nvSpPr>
        <xdr:cNvPr id="254" name="扶助費該当値テキスト"/>
        <xdr:cNvSpPr txBox="1"/>
      </xdr:nvSpPr>
      <xdr:spPr>
        <a:xfrm>
          <a:off x="4686300" y="1542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137409</xdr:rowOff>
    </xdr:from>
    <xdr:to>
      <xdr:col>20</xdr:col>
      <xdr:colOff>38100</xdr:colOff>
      <xdr:row>92</xdr:row>
      <xdr:rowOff>67559</xdr:rowOff>
    </xdr:to>
    <xdr:sp macro="" textlink="">
      <xdr:nvSpPr>
        <xdr:cNvPr id="255" name="楕円 254"/>
        <xdr:cNvSpPr/>
      </xdr:nvSpPr>
      <xdr:spPr>
        <a:xfrm>
          <a:off x="3746500" y="1573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84086</xdr:rowOff>
    </xdr:from>
    <xdr:ext cx="599010" cy="259045"/>
    <xdr:sp macro="" textlink="">
      <xdr:nvSpPr>
        <xdr:cNvPr id="256" name="テキスト ボックス 255"/>
        <xdr:cNvSpPr txBox="1"/>
      </xdr:nvSpPr>
      <xdr:spPr>
        <a:xfrm>
          <a:off x="3497795" y="1551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98867</xdr:rowOff>
    </xdr:from>
    <xdr:to>
      <xdr:col>15</xdr:col>
      <xdr:colOff>101600</xdr:colOff>
      <xdr:row>92</xdr:row>
      <xdr:rowOff>29017</xdr:rowOff>
    </xdr:to>
    <xdr:sp macro="" textlink="">
      <xdr:nvSpPr>
        <xdr:cNvPr id="257" name="楕円 256"/>
        <xdr:cNvSpPr/>
      </xdr:nvSpPr>
      <xdr:spPr>
        <a:xfrm>
          <a:off x="2857500" y="157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45544</xdr:rowOff>
    </xdr:from>
    <xdr:ext cx="599010" cy="259045"/>
    <xdr:sp macro="" textlink="">
      <xdr:nvSpPr>
        <xdr:cNvPr id="258" name="テキスト ボックス 257"/>
        <xdr:cNvSpPr txBox="1"/>
      </xdr:nvSpPr>
      <xdr:spPr>
        <a:xfrm>
          <a:off x="2608795" y="1547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1918</xdr:rowOff>
    </xdr:from>
    <xdr:to>
      <xdr:col>10</xdr:col>
      <xdr:colOff>165100</xdr:colOff>
      <xdr:row>92</xdr:row>
      <xdr:rowOff>103518</xdr:rowOff>
    </xdr:to>
    <xdr:sp macro="" textlink="">
      <xdr:nvSpPr>
        <xdr:cNvPr id="259" name="楕円 258"/>
        <xdr:cNvSpPr/>
      </xdr:nvSpPr>
      <xdr:spPr>
        <a:xfrm>
          <a:off x="1968500" y="1577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120045</xdr:rowOff>
    </xdr:from>
    <xdr:ext cx="599010" cy="259045"/>
    <xdr:sp macro="" textlink="">
      <xdr:nvSpPr>
        <xdr:cNvPr id="260" name="テキスト ボックス 259"/>
        <xdr:cNvSpPr txBox="1"/>
      </xdr:nvSpPr>
      <xdr:spPr>
        <a:xfrm>
          <a:off x="1719795" y="1555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24138</xdr:rowOff>
    </xdr:from>
    <xdr:to>
      <xdr:col>6</xdr:col>
      <xdr:colOff>38100</xdr:colOff>
      <xdr:row>93</xdr:row>
      <xdr:rowOff>125738</xdr:rowOff>
    </xdr:to>
    <xdr:sp macro="" textlink="">
      <xdr:nvSpPr>
        <xdr:cNvPr id="261" name="楕円 260"/>
        <xdr:cNvSpPr/>
      </xdr:nvSpPr>
      <xdr:spPr>
        <a:xfrm>
          <a:off x="1079500" y="159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142265</xdr:rowOff>
    </xdr:from>
    <xdr:ext cx="599010" cy="259045"/>
    <xdr:sp macro="" textlink="">
      <xdr:nvSpPr>
        <xdr:cNvPr id="262" name="テキスト ボックス 261"/>
        <xdr:cNvSpPr txBox="1"/>
      </xdr:nvSpPr>
      <xdr:spPr>
        <a:xfrm>
          <a:off x="830795" y="1574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166956</xdr:rowOff>
    </xdr:from>
    <xdr:to>
      <xdr:col>55</xdr:col>
      <xdr:colOff>0</xdr:colOff>
      <xdr:row>38</xdr:row>
      <xdr:rowOff>36525</xdr:rowOff>
    </xdr:to>
    <xdr:cxnSp macro="">
      <xdr:nvCxnSpPr>
        <xdr:cNvPr id="291" name="直線コネクタ 290"/>
        <xdr:cNvCxnSpPr/>
      </xdr:nvCxnSpPr>
      <xdr:spPr>
        <a:xfrm>
          <a:off x="9639300" y="6510606"/>
          <a:ext cx="838200" cy="4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167970</xdr:rowOff>
    </xdr:from>
    <xdr:to>
      <xdr:col>50</xdr:col>
      <xdr:colOff>114300</xdr:colOff>
      <xdr:row>37</xdr:row>
      <xdr:rowOff>166956</xdr:rowOff>
    </xdr:to>
    <xdr:cxnSp macro="">
      <xdr:nvCxnSpPr>
        <xdr:cNvPr id="294" name="直線コネクタ 293"/>
        <xdr:cNvCxnSpPr/>
      </xdr:nvCxnSpPr>
      <xdr:spPr>
        <a:xfrm>
          <a:off x="8750300" y="6340170"/>
          <a:ext cx="889000" cy="17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167970</xdr:rowOff>
    </xdr:from>
    <xdr:to>
      <xdr:col>45</xdr:col>
      <xdr:colOff>177800</xdr:colOff>
      <xdr:row>38</xdr:row>
      <xdr:rowOff>76050</xdr:rowOff>
    </xdr:to>
    <xdr:cxnSp macro="">
      <xdr:nvCxnSpPr>
        <xdr:cNvPr id="297" name="直線コネクタ 296"/>
        <xdr:cNvCxnSpPr/>
      </xdr:nvCxnSpPr>
      <xdr:spPr>
        <a:xfrm flipV="1">
          <a:off x="7861300" y="6340170"/>
          <a:ext cx="889000" cy="25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56871</xdr:rowOff>
    </xdr:from>
    <xdr:to>
      <xdr:col>41</xdr:col>
      <xdr:colOff>50800</xdr:colOff>
      <xdr:row>38</xdr:row>
      <xdr:rowOff>76050</xdr:rowOff>
    </xdr:to>
    <xdr:cxnSp macro="">
      <xdr:nvCxnSpPr>
        <xdr:cNvPr id="300" name="直線コネクタ 299"/>
        <xdr:cNvCxnSpPr/>
      </xdr:nvCxnSpPr>
      <xdr:spPr>
        <a:xfrm>
          <a:off x="6972300" y="6571971"/>
          <a:ext cx="889000" cy="1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21882</xdr:rowOff>
    </xdr:from>
    <xdr:to>
      <xdr:col>36</xdr:col>
      <xdr:colOff>165100</xdr:colOff>
      <xdr:row>36</xdr:row>
      <xdr:rowOff>123482</xdr:rowOff>
    </xdr:to>
    <xdr:sp macro="" textlink="">
      <xdr:nvSpPr>
        <xdr:cNvPr id="303" name="フローチャート: 判断 302"/>
        <xdr:cNvSpPr/>
      </xdr:nvSpPr>
      <xdr:spPr>
        <a:xfrm>
          <a:off x="6921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140009</xdr:rowOff>
    </xdr:from>
    <xdr:ext cx="534377" cy="259045"/>
    <xdr:sp macro="" textlink="">
      <xdr:nvSpPr>
        <xdr:cNvPr id="304" name="テキスト ボックス 303"/>
        <xdr:cNvSpPr txBox="1"/>
      </xdr:nvSpPr>
      <xdr:spPr>
        <a:xfrm>
          <a:off x="6705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157175</xdr:rowOff>
    </xdr:from>
    <xdr:to>
      <xdr:col>55</xdr:col>
      <xdr:colOff>50800</xdr:colOff>
      <xdr:row>38</xdr:row>
      <xdr:rowOff>87325</xdr:rowOff>
    </xdr:to>
    <xdr:sp macro="" textlink="">
      <xdr:nvSpPr>
        <xdr:cNvPr id="310" name="楕円 309"/>
        <xdr:cNvSpPr/>
      </xdr:nvSpPr>
      <xdr:spPr>
        <a:xfrm>
          <a:off x="10426700" y="65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72102</xdr:rowOff>
    </xdr:from>
    <xdr:ext cx="534377" cy="259045"/>
    <xdr:sp macro="" textlink="">
      <xdr:nvSpPr>
        <xdr:cNvPr id="311" name="補助費等該当値テキスト"/>
        <xdr:cNvSpPr txBox="1"/>
      </xdr:nvSpPr>
      <xdr:spPr>
        <a:xfrm>
          <a:off x="10528300" y="641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116157</xdr:rowOff>
    </xdr:from>
    <xdr:to>
      <xdr:col>50</xdr:col>
      <xdr:colOff>165100</xdr:colOff>
      <xdr:row>38</xdr:row>
      <xdr:rowOff>46307</xdr:rowOff>
    </xdr:to>
    <xdr:sp macro="" textlink="">
      <xdr:nvSpPr>
        <xdr:cNvPr id="312" name="楕円 311"/>
        <xdr:cNvSpPr/>
      </xdr:nvSpPr>
      <xdr:spPr>
        <a:xfrm>
          <a:off x="9588500" y="645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37433</xdr:rowOff>
    </xdr:from>
    <xdr:ext cx="534377" cy="259045"/>
    <xdr:sp macro="" textlink="">
      <xdr:nvSpPr>
        <xdr:cNvPr id="313" name="テキスト ボックス 312"/>
        <xdr:cNvSpPr txBox="1"/>
      </xdr:nvSpPr>
      <xdr:spPr>
        <a:xfrm>
          <a:off x="9372111" y="655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117170</xdr:rowOff>
    </xdr:from>
    <xdr:to>
      <xdr:col>46</xdr:col>
      <xdr:colOff>38100</xdr:colOff>
      <xdr:row>37</xdr:row>
      <xdr:rowOff>47320</xdr:rowOff>
    </xdr:to>
    <xdr:sp macro="" textlink="">
      <xdr:nvSpPr>
        <xdr:cNvPr id="314" name="楕円 313"/>
        <xdr:cNvSpPr/>
      </xdr:nvSpPr>
      <xdr:spPr>
        <a:xfrm>
          <a:off x="8699500" y="62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38447</xdr:rowOff>
    </xdr:from>
    <xdr:ext cx="534377" cy="259045"/>
    <xdr:sp macro="" textlink="">
      <xdr:nvSpPr>
        <xdr:cNvPr id="315" name="テキスト ボックス 314"/>
        <xdr:cNvSpPr txBox="1"/>
      </xdr:nvSpPr>
      <xdr:spPr>
        <a:xfrm>
          <a:off x="8483111" y="638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25250</xdr:rowOff>
    </xdr:from>
    <xdr:to>
      <xdr:col>41</xdr:col>
      <xdr:colOff>101600</xdr:colOff>
      <xdr:row>38</xdr:row>
      <xdr:rowOff>126850</xdr:rowOff>
    </xdr:to>
    <xdr:sp macro="" textlink="">
      <xdr:nvSpPr>
        <xdr:cNvPr id="316" name="楕円 315"/>
        <xdr:cNvSpPr/>
      </xdr:nvSpPr>
      <xdr:spPr>
        <a:xfrm>
          <a:off x="7810500" y="65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117977</xdr:rowOff>
    </xdr:from>
    <xdr:ext cx="534377" cy="259045"/>
    <xdr:sp macro="" textlink="">
      <xdr:nvSpPr>
        <xdr:cNvPr id="317" name="テキスト ボックス 316"/>
        <xdr:cNvSpPr txBox="1"/>
      </xdr:nvSpPr>
      <xdr:spPr>
        <a:xfrm>
          <a:off x="7594111" y="66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6071</xdr:rowOff>
    </xdr:from>
    <xdr:to>
      <xdr:col>36</xdr:col>
      <xdr:colOff>165100</xdr:colOff>
      <xdr:row>38</xdr:row>
      <xdr:rowOff>107671</xdr:rowOff>
    </xdr:to>
    <xdr:sp macro="" textlink="">
      <xdr:nvSpPr>
        <xdr:cNvPr id="318" name="楕円 317"/>
        <xdr:cNvSpPr/>
      </xdr:nvSpPr>
      <xdr:spPr>
        <a:xfrm>
          <a:off x="6921500" y="652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98798</xdr:rowOff>
    </xdr:from>
    <xdr:ext cx="534377" cy="259045"/>
    <xdr:sp macro="" textlink="">
      <xdr:nvSpPr>
        <xdr:cNvPr id="319" name="テキスト ボックス 318"/>
        <xdr:cNvSpPr txBox="1"/>
      </xdr:nvSpPr>
      <xdr:spPr>
        <a:xfrm>
          <a:off x="6705111" y="66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32814</xdr:rowOff>
    </xdr:from>
    <xdr:to>
      <xdr:col>55</xdr:col>
      <xdr:colOff>0</xdr:colOff>
      <xdr:row>58</xdr:row>
      <xdr:rowOff>37612</xdr:rowOff>
    </xdr:to>
    <xdr:cxnSp macro="">
      <xdr:nvCxnSpPr>
        <xdr:cNvPr id="346" name="直線コネクタ 345"/>
        <xdr:cNvCxnSpPr/>
      </xdr:nvCxnSpPr>
      <xdr:spPr>
        <a:xfrm flipV="1">
          <a:off x="9639300" y="9976914"/>
          <a:ext cx="838200" cy="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35696</xdr:rowOff>
    </xdr:from>
    <xdr:to>
      <xdr:col>50</xdr:col>
      <xdr:colOff>114300</xdr:colOff>
      <xdr:row>58</xdr:row>
      <xdr:rowOff>37612</xdr:rowOff>
    </xdr:to>
    <xdr:cxnSp macro="">
      <xdr:nvCxnSpPr>
        <xdr:cNvPr id="349" name="直線コネクタ 348"/>
        <xdr:cNvCxnSpPr/>
      </xdr:nvCxnSpPr>
      <xdr:spPr>
        <a:xfrm>
          <a:off x="8750300" y="9979796"/>
          <a:ext cx="8890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144269</xdr:rowOff>
    </xdr:from>
    <xdr:to>
      <xdr:col>45</xdr:col>
      <xdr:colOff>177800</xdr:colOff>
      <xdr:row>58</xdr:row>
      <xdr:rowOff>35696</xdr:rowOff>
    </xdr:to>
    <xdr:cxnSp macro="">
      <xdr:nvCxnSpPr>
        <xdr:cNvPr id="352" name="直線コネクタ 351"/>
        <xdr:cNvCxnSpPr/>
      </xdr:nvCxnSpPr>
      <xdr:spPr>
        <a:xfrm>
          <a:off x="7861300" y="9916919"/>
          <a:ext cx="889000" cy="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148754</xdr:rowOff>
    </xdr:from>
    <xdr:to>
      <xdr:col>41</xdr:col>
      <xdr:colOff>50800</xdr:colOff>
      <xdr:row>57</xdr:row>
      <xdr:rowOff>144269</xdr:rowOff>
    </xdr:to>
    <xdr:cxnSp macro="">
      <xdr:nvCxnSpPr>
        <xdr:cNvPr id="355" name="直線コネクタ 354"/>
        <xdr:cNvCxnSpPr/>
      </xdr:nvCxnSpPr>
      <xdr:spPr>
        <a:xfrm>
          <a:off x="6972300" y="9749954"/>
          <a:ext cx="889000" cy="16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64991</xdr:rowOff>
    </xdr:from>
    <xdr:to>
      <xdr:col>36</xdr:col>
      <xdr:colOff>165100</xdr:colOff>
      <xdr:row>57</xdr:row>
      <xdr:rowOff>166591</xdr:rowOff>
    </xdr:to>
    <xdr:sp macro="" textlink="">
      <xdr:nvSpPr>
        <xdr:cNvPr id="358" name="フローチャート: 判断 357"/>
        <xdr:cNvSpPr/>
      </xdr:nvSpPr>
      <xdr:spPr>
        <a:xfrm>
          <a:off x="6921500" y="983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157718</xdr:rowOff>
    </xdr:from>
    <xdr:ext cx="534377" cy="259045"/>
    <xdr:sp macro="" textlink="">
      <xdr:nvSpPr>
        <xdr:cNvPr id="359" name="テキスト ボックス 358"/>
        <xdr:cNvSpPr txBox="1"/>
      </xdr:nvSpPr>
      <xdr:spPr>
        <a:xfrm>
          <a:off x="6705111" y="993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153464</xdr:rowOff>
    </xdr:from>
    <xdr:to>
      <xdr:col>55</xdr:col>
      <xdr:colOff>50800</xdr:colOff>
      <xdr:row>58</xdr:row>
      <xdr:rowOff>83614</xdr:rowOff>
    </xdr:to>
    <xdr:sp macro="" textlink="">
      <xdr:nvSpPr>
        <xdr:cNvPr id="365" name="楕円 364"/>
        <xdr:cNvSpPr/>
      </xdr:nvSpPr>
      <xdr:spPr>
        <a:xfrm>
          <a:off x="10426700" y="99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68391</xdr:rowOff>
    </xdr:from>
    <xdr:ext cx="534377" cy="259045"/>
    <xdr:sp macro="" textlink="">
      <xdr:nvSpPr>
        <xdr:cNvPr id="366" name="普通建設事業費該当値テキスト"/>
        <xdr:cNvSpPr txBox="1"/>
      </xdr:nvSpPr>
      <xdr:spPr>
        <a:xfrm>
          <a:off x="10528300" y="984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158262</xdr:rowOff>
    </xdr:from>
    <xdr:to>
      <xdr:col>50</xdr:col>
      <xdr:colOff>165100</xdr:colOff>
      <xdr:row>58</xdr:row>
      <xdr:rowOff>88412</xdr:rowOff>
    </xdr:to>
    <xdr:sp macro="" textlink="">
      <xdr:nvSpPr>
        <xdr:cNvPr id="367" name="楕円 366"/>
        <xdr:cNvSpPr/>
      </xdr:nvSpPr>
      <xdr:spPr>
        <a:xfrm>
          <a:off x="9588500" y="99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79539</xdr:rowOff>
    </xdr:from>
    <xdr:ext cx="534377" cy="259045"/>
    <xdr:sp macro="" textlink="">
      <xdr:nvSpPr>
        <xdr:cNvPr id="368" name="テキスト ボックス 367"/>
        <xdr:cNvSpPr txBox="1"/>
      </xdr:nvSpPr>
      <xdr:spPr>
        <a:xfrm>
          <a:off x="9372111" y="1002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156346</xdr:rowOff>
    </xdr:from>
    <xdr:to>
      <xdr:col>46</xdr:col>
      <xdr:colOff>38100</xdr:colOff>
      <xdr:row>58</xdr:row>
      <xdr:rowOff>86496</xdr:rowOff>
    </xdr:to>
    <xdr:sp macro="" textlink="">
      <xdr:nvSpPr>
        <xdr:cNvPr id="369" name="楕円 368"/>
        <xdr:cNvSpPr/>
      </xdr:nvSpPr>
      <xdr:spPr>
        <a:xfrm>
          <a:off x="8699500" y="99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77623</xdr:rowOff>
    </xdr:from>
    <xdr:ext cx="534377" cy="259045"/>
    <xdr:sp macro="" textlink="">
      <xdr:nvSpPr>
        <xdr:cNvPr id="370" name="テキスト ボックス 369"/>
        <xdr:cNvSpPr txBox="1"/>
      </xdr:nvSpPr>
      <xdr:spPr>
        <a:xfrm>
          <a:off x="8483111" y="1002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93469</xdr:rowOff>
    </xdr:from>
    <xdr:to>
      <xdr:col>41</xdr:col>
      <xdr:colOff>101600</xdr:colOff>
      <xdr:row>58</xdr:row>
      <xdr:rowOff>23619</xdr:rowOff>
    </xdr:to>
    <xdr:sp macro="" textlink="">
      <xdr:nvSpPr>
        <xdr:cNvPr id="371" name="楕円 370"/>
        <xdr:cNvSpPr/>
      </xdr:nvSpPr>
      <xdr:spPr>
        <a:xfrm>
          <a:off x="7810500" y="986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40146</xdr:rowOff>
    </xdr:from>
    <xdr:ext cx="534377" cy="259045"/>
    <xdr:sp macro="" textlink="">
      <xdr:nvSpPr>
        <xdr:cNvPr id="372" name="テキスト ボックス 371"/>
        <xdr:cNvSpPr txBox="1"/>
      </xdr:nvSpPr>
      <xdr:spPr>
        <a:xfrm>
          <a:off x="7594111" y="964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97954</xdr:rowOff>
    </xdr:from>
    <xdr:to>
      <xdr:col>36</xdr:col>
      <xdr:colOff>165100</xdr:colOff>
      <xdr:row>57</xdr:row>
      <xdr:rowOff>28104</xdr:rowOff>
    </xdr:to>
    <xdr:sp macro="" textlink="">
      <xdr:nvSpPr>
        <xdr:cNvPr id="373" name="楕円 372"/>
        <xdr:cNvSpPr/>
      </xdr:nvSpPr>
      <xdr:spPr>
        <a:xfrm>
          <a:off x="6921500" y="96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44631</xdr:rowOff>
    </xdr:from>
    <xdr:ext cx="599010" cy="259045"/>
    <xdr:sp macro="" textlink="">
      <xdr:nvSpPr>
        <xdr:cNvPr id="374" name="テキスト ボックス 373"/>
        <xdr:cNvSpPr txBox="1"/>
      </xdr:nvSpPr>
      <xdr:spPr>
        <a:xfrm>
          <a:off x="6672795" y="947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1595</xdr:rowOff>
    </xdr:from>
    <xdr:to>
      <xdr:col>55</xdr:col>
      <xdr:colOff>0</xdr:colOff>
      <xdr:row>79</xdr:row>
      <xdr:rowOff>5950</xdr:rowOff>
    </xdr:to>
    <xdr:cxnSp macro="">
      <xdr:nvCxnSpPr>
        <xdr:cNvPr id="403" name="直線コネクタ 402"/>
        <xdr:cNvCxnSpPr/>
      </xdr:nvCxnSpPr>
      <xdr:spPr>
        <a:xfrm flipV="1">
          <a:off x="9639300" y="13546145"/>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2806</xdr:rowOff>
    </xdr:from>
    <xdr:to>
      <xdr:col>50</xdr:col>
      <xdr:colOff>114300</xdr:colOff>
      <xdr:row>79</xdr:row>
      <xdr:rowOff>5950</xdr:rowOff>
    </xdr:to>
    <xdr:cxnSp macro="">
      <xdr:nvCxnSpPr>
        <xdr:cNvPr id="406" name="直線コネクタ 405"/>
        <xdr:cNvCxnSpPr/>
      </xdr:nvCxnSpPr>
      <xdr:spPr>
        <a:xfrm>
          <a:off x="8750300" y="13547356"/>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2806</xdr:rowOff>
    </xdr:from>
    <xdr:to>
      <xdr:col>45</xdr:col>
      <xdr:colOff>177800</xdr:colOff>
      <xdr:row>79</xdr:row>
      <xdr:rowOff>13799</xdr:rowOff>
    </xdr:to>
    <xdr:cxnSp macro="">
      <xdr:nvCxnSpPr>
        <xdr:cNvPr id="409" name="直線コネクタ 408"/>
        <xdr:cNvCxnSpPr/>
      </xdr:nvCxnSpPr>
      <xdr:spPr>
        <a:xfrm flipV="1">
          <a:off x="7861300" y="13547356"/>
          <a:ext cx="889000" cy="1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61153</xdr:rowOff>
    </xdr:from>
    <xdr:to>
      <xdr:col>41</xdr:col>
      <xdr:colOff>50800</xdr:colOff>
      <xdr:row>79</xdr:row>
      <xdr:rowOff>13799</xdr:rowOff>
    </xdr:to>
    <xdr:cxnSp macro="">
      <xdr:nvCxnSpPr>
        <xdr:cNvPr id="412" name="直線コネクタ 411"/>
        <xdr:cNvCxnSpPr/>
      </xdr:nvCxnSpPr>
      <xdr:spPr>
        <a:xfrm>
          <a:off x="6972300" y="13434253"/>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11092</xdr:rowOff>
    </xdr:from>
    <xdr:to>
      <xdr:col>36</xdr:col>
      <xdr:colOff>165100</xdr:colOff>
      <xdr:row>78</xdr:row>
      <xdr:rowOff>112692</xdr:rowOff>
    </xdr:to>
    <xdr:sp macro="" textlink="">
      <xdr:nvSpPr>
        <xdr:cNvPr id="415" name="フローチャート: 判断 414"/>
        <xdr:cNvSpPr/>
      </xdr:nvSpPr>
      <xdr:spPr>
        <a:xfrm>
          <a:off x="6921500" y="1338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103819</xdr:rowOff>
    </xdr:from>
    <xdr:ext cx="534377" cy="259045"/>
    <xdr:sp macro="" textlink="">
      <xdr:nvSpPr>
        <xdr:cNvPr id="416" name="テキスト ボックス 415"/>
        <xdr:cNvSpPr txBox="1"/>
      </xdr:nvSpPr>
      <xdr:spPr>
        <a:xfrm>
          <a:off x="6705111" y="1347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122245</xdr:rowOff>
    </xdr:from>
    <xdr:to>
      <xdr:col>55</xdr:col>
      <xdr:colOff>50800</xdr:colOff>
      <xdr:row>79</xdr:row>
      <xdr:rowOff>52395</xdr:rowOff>
    </xdr:to>
    <xdr:sp macro="" textlink="">
      <xdr:nvSpPr>
        <xdr:cNvPr id="422" name="楕円 421"/>
        <xdr:cNvSpPr/>
      </xdr:nvSpPr>
      <xdr:spPr>
        <a:xfrm>
          <a:off x="10426700" y="134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64408</xdr:rowOff>
    </xdr:from>
    <xdr:ext cx="534377" cy="259045"/>
    <xdr:sp macro="" textlink="">
      <xdr:nvSpPr>
        <xdr:cNvPr id="423" name="普通建設事業費 （ うち新規整備　）該当値テキスト"/>
        <xdr:cNvSpPr txBox="1"/>
      </xdr:nvSpPr>
      <xdr:spPr>
        <a:xfrm>
          <a:off x="10528300" y="1343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126600</xdr:rowOff>
    </xdr:from>
    <xdr:to>
      <xdr:col>50</xdr:col>
      <xdr:colOff>165100</xdr:colOff>
      <xdr:row>79</xdr:row>
      <xdr:rowOff>56750</xdr:rowOff>
    </xdr:to>
    <xdr:sp macro="" textlink="">
      <xdr:nvSpPr>
        <xdr:cNvPr id="424" name="楕円 423"/>
        <xdr:cNvSpPr/>
      </xdr:nvSpPr>
      <xdr:spPr>
        <a:xfrm>
          <a:off x="9588500" y="134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47877</xdr:rowOff>
    </xdr:from>
    <xdr:ext cx="534377" cy="259045"/>
    <xdr:sp macro="" textlink="">
      <xdr:nvSpPr>
        <xdr:cNvPr id="425" name="テキスト ボックス 424"/>
        <xdr:cNvSpPr txBox="1"/>
      </xdr:nvSpPr>
      <xdr:spPr>
        <a:xfrm>
          <a:off x="9372111" y="1359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123456</xdr:rowOff>
    </xdr:from>
    <xdr:to>
      <xdr:col>46</xdr:col>
      <xdr:colOff>38100</xdr:colOff>
      <xdr:row>79</xdr:row>
      <xdr:rowOff>53606</xdr:rowOff>
    </xdr:to>
    <xdr:sp macro="" textlink="">
      <xdr:nvSpPr>
        <xdr:cNvPr id="426" name="楕円 425"/>
        <xdr:cNvSpPr/>
      </xdr:nvSpPr>
      <xdr:spPr>
        <a:xfrm>
          <a:off x="8699500" y="1349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44733</xdr:rowOff>
    </xdr:from>
    <xdr:ext cx="534377" cy="259045"/>
    <xdr:sp macro="" textlink="">
      <xdr:nvSpPr>
        <xdr:cNvPr id="427" name="テキスト ボックス 426"/>
        <xdr:cNvSpPr txBox="1"/>
      </xdr:nvSpPr>
      <xdr:spPr>
        <a:xfrm>
          <a:off x="8483111" y="1358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134449</xdr:rowOff>
    </xdr:from>
    <xdr:to>
      <xdr:col>41</xdr:col>
      <xdr:colOff>101600</xdr:colOff>
      <xdr:row>79</xdr:row>
      <xdr:rowOff>64599</xdr:rowOff>
    </xdr:to>
    <xdr:sp macro="" textlink="">
      <xdr:nvSpPr>
        <xdr:cNvPr id="428" name="楕円 427"/>
        <xdr:cNvSpPr/>
      </xdr:nvSpPr>
      <xdr:spPr>
        <a:xfrm>
          <a:off x="7810500" y="135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55726</xdr:rowOff>
    </xdr:from>
    <xdr:ext cx="469744" cy="259045"/>
    <xdr:sp macro="" textlink="">
      <xdr:nvSpPr>
        <xdr:cNvPr id="429" name="テキスト ボックス 428"/>
        <xdr:cNvSpPr txBox="1"/>
      </xdr:nvSpPr>
      <xdr:spPr>
        <a:xfrm>
          <a:off x="7626428" y="1360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10353</xdr:rowOff>
    </xdr:from>
    <xdr:to>
      <xdr:col>36</xdr:col>
      <xdr:colOff>165100</xdr:colOff>
      <xdr:row>78</xdr:row>
      <xdr:rowOff>111953</xdr:rowOff>
    </xdr:to>
    <xdr:sp macro="" textlink="">
      <xdr:nvSpPr>
        <xdr:cNvPr id="430" name="楕円 429"/>
        <xdr:cNvSpPr/>
      </xdr:nvSpPr>
      <xdr:spPr>
        <a:xfrm>
          <a:off x="6921500" y="133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128480</xdr:rowOff>
    </xdr:from>
    <xdr:ext cx="534377" cy="259045"/>
    <xdr:sp macro="" textlink="">
      <xdr:nvSpPr>
        <xdr:cNvPr id="431" name="テキスト ボックス 430"/>
        <xdr:cNvSpPr txBox="1"/>
      </xdr:nvSpPr>
      <xdr:spPr>
        <a:xfrm>
          <a:off x="6705111" y="131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130632</xdr:rowOff>
    </xdr:from>
    <xdr:to>
      <xdr:col>55</xdr:col>
      <xdr:colOff>0</xdr:colOff>
      <xdr:row>98</xdr:row>
      <xdr:rowOff>4108</xdr:rowOff>
    </xdr:to>
    <xdr:cxnSp macro="">
      <xdr:nvCxnSpPr>
        <xdr:cNvPr id="462" name="直線コネクタ 461"/>
        <xdr:cNvCxnSpPr/>
      </xdr:nvCxnSpPr>
      <xdr:spPr>
        <a:xfrm flipV="1">
          <a:off x="9639300" y="16761282"/>
          <a:ext cx="838200" cy="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114695</xdr:rowOff>
    </xdr:from>
    <xdr:to>
      <xdr:col>50</xdr:col>
      <xdr:colOff>114300</xdr:colOff>
      <xdr:row>98</xdr:row>
      <xdr:rowOff>4108</xdr:rowOff>
    </xdr:to>
    <xdr:cxnSp macro="">
      <xdr:nvCxnSpPr>
        <xdr:cNvPr id="465" name="直線コネクタ 464"/>
        <xdr:cNvCxnSpPr/>
      </xdr:nvCxnSpPr>
      <xdr:spPr>
        <a:xfrm>
          <a:off x="8750300" y="16745345"/>
          <a:ext cx="889000" cy="6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134790</xdr:rowOff>
    </xdr:from>
    <xdr:to>
      <xdr:col>45</xdr:col>
      <xdr:colOff>177800</xdr:colOff>
      <xdr:row>97</xdr:row>
      <xdr:rowOff>114695</xdr:rowOff>
    </xdr:to>
    <xdr:cxnSp macro="">
      <xdr:nvCxnSpPr>
        <xdr:cNvPr id="468" name="直線コネクタ 467"/>
        <xdr:cNvCxnSpPr/>
      </xdr:nvCxnSpPr>
      <xdr:spPr>
        <a:xfrm>
          <a:off x="7861300" y="16422540"/>
          <a:ext cx="889000" cy="32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65013</xdr:rowOff>
    </xdr:from>
    <xdr:to>
      <xdr:col>41</xdr:col>
      <xdr:colOff>50800</xdr:colOff>
      <xdr:row>95</xdr:row>
      <xdr:rowOff>134790</xdr:rowOff>
    </xdr:to>
    <xdr:cxnSp macro="">
      <xdr:nvCxnSpPr>
        <xdr:cNvPr id="471" name="直線コネクタ 470"/>
        <xdr:cNvCxnSpPr/>
      </xdr:nvCxnSpPr>
      <xdr:spPr>
        <a:xfrm>
          <a:off x="6972300" y="16009863"/>
          <a:ext cx="889000" cy="41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47241</xdr:rowOff>
    </xdr:from>
    <xdr:to>
      <xdr:col>36</xdr:col>
      <xdr:colOff>165100</xdr:colOff>
      <xdr:row>97</xdr:row>
      <xdr:rowOff>148841</xdr:rowOff>
    </xdr:to>
    <xdr:sp macro="" textlink="">
      <xdr:nvSpPr>
        <xdr:cNvPr id="474" name="フローチャート: 判断 473"/>
        <xdr:cNvSpPr/>
      </xdr:nvSpPr>
      <xdr:spPr>
        <a:xfrm>
          <a:off x="6921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139968</xdr:rowOff>
    </xdr:from>
    <xdr:ext cx="534377" cy="259045"/>
    <xdr:sp macro="" textlink="">
      <xdr:nvSpPr>
        <xdr:cNvPr id="475" name="テキスト ボックス 474"/>
        <xdr:cNvSpPr txBox="1"/>
      </xdr:nvSpPr>
      <xdr:spPr>
        <a:xfrm>
          <a:off x="6705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79832</xdr:rowOff>
    </xdr:from>
    <xdr:to>
      <xdr:col>55</xdr:col>
      <xdr:colOff>50800</xdr:colOff>
      <xdr:row>98</xdr:row>
      <xdr:rowOff>9982</xdr:rowOff>
    </xdr:to>
    <xdr:sp macro="" textlink="">
      <xdr:nvSpPr>
        <xdr:cNvPr id="481" name="楕円 480"/>
        <xdr:cNvSpPr/>
      </xdr:nvSpPr>
      <xdr:spPr>
        <a:xfrm>
          <a:off x="10426700" y="167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58259</xdr:rowOff>
    </xdr:from>
    <xdr:ext cx="534377" cy="259045"/>
    <xdr:sp macro="" textlink="">
      <xdr:nvSpPr>
        <xdr:cNvPr id="482" name="普通建設事業費 （ うち更新整備　）該当値テキスト"/>
        <xdr:cNvSpPr txBox="1"/>
      </xdr:nvSpPr>
      <xdr:spPr>
        <a:xfrm>
          <a:off x="10528300"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124758</xdr:rowOff>
    </xdr:from>
    <xdr:to>
      <xdr:col>50</xdr:col>
      <xdr:colOff>165100</xdr:colOff>
      <xdr:row>98</xdr:row>
      <xdr:rowOff>54908</xdr:rowOff>
    </xdr:to>
    <xdr:sp macro="" textlink="">
      <xdr:nvSpPr>
        <xdr:cNvPr id="483" name="楕円 482"/>
        <xdr:cNvSpPr/>
      </xdr:nvSpPr>
      <xdr:spPr>
        <a:xfrm>
          <a:off x="9588500" y="167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46035</xdr:rowOff>
    </xdr:from>
    <xdr:ext cx="534377" cy="259045"/>
    <xdr:sp macro="" textlink="">
      <xdr:nvSpPr>
        <xdr:cNvPr id="484" name="テキスト ボックス 483"/>
        <xdr:cNvSpPr txBox="1"/>
      </xdr:nvSpPr>
      <xdr:spPr>
        <a:xfrm>
          <a:off x="9372111" y="1684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63895</xdr:rowOff>
    </xdr:from>
    <xdr:to>
      <xdr:col>46</xdr:col>
      <xdr:colOff>38100</xdr:colOff>
      <xdr:row>97</xdr:row>
      <xdr:rowOff>165495</xdr:rowOff>
    </xdr:to>
    <xdr:sp macro="" textlink="">
      <xdr:nvSpPr>
        <xdr:cNvPr id="485" name="楕円 484"/>
        <xdr:cNvSpPr/>
      </xdr:nvSpPr>
      <xdr:spPr>
        <a:xfrm>
          <a:off x="8699500" y="16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156622</xdr:rowOff>
    </xdr:from>
    <xdr:ext cx="534377" cy="259045"/>
    <xdr:sp macro="" textlink="">
      <xdr:nvSpPr>
        <xdr:cNvPr id="486" name="テキスト ボックス 485"/>
        <xdr:cNvSpPr txBox="1"/>
      </xdr:nvSpPr>
      <xdr:spPr>
        <a:xfrm>
          <a:off x="8483111" y="167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83990</xdr:rowOff>
    </xdr:from>
    <xdr:to>
      <xdr:col>41</xdr:col>
      <xdr:colOff>101600</xdr:colOff>
      <xdr:row>96</xdr:row>
      <xdr:rowOff>14140</xdr:rowOff>
    </xdr:to>
    <xdr:sp macro="" textlink="">
      <xdr:nvSpPr>
        <xdr:cNvPr id="487" name="楕円 486"/>
        <xdr:cNvSpPr/>
      </xdr:nvSpPr>
      <xdr:spPr>
        <a:xfrm>
          <a:off x="7810500" y="163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30667</xdr:rowOff>
    </xdr:from>
    <xdr:ext cx="534377" cy="259045"/>
    <xdr:sp macro="" textlink="">
      <xdr:nvSpPr>
        <xdr:cNvPr id="488" name="テキスト ボックス 487"/>
        <xdr:cNvSpPr txBox="1"/>
      </xdr:nvSpPr>
      <xdr:spPr>
        <a:xfrm>
          <a:off x="7594111" y="1614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14213</xdr:rowOff>
    </xdr:from>
    <xdr:to>
      <xdr:col>36</xdr:col>
      <xdr:colOff>165100</xdr:colOff>
      <xdr:row>93</xdr:row>
      <xdr:rowOff>115813</xdr:rowOff>
    </xdr:to>
    <xdr:sp macro="" textlink="">
      <xdr:nvSpPr>
        <xdr:cNvPr id="489" name="楕円 488"/>
        <xdr:cNvSpPr/>
      </xdr:nvSpPr>
      <xdr:spPr>
        <a:xfrm>
          <a:off x="6921500" y="1595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132340</xdr:rowOff>
    </xdr:from>
    <xdr:ext cx="534377" cy="259045"/>
    <xdr:sp macro="" textlink="">
      <xdr:nvSpPr>
        <xdr:cNvPr id="490" name="テキスト ボックス 489"/>
        <xdr:cNvSpPr txBox="1"/>
      </xdr:nvSpPr>
      <xdr:spPr>
        <a:xfrm>
          <a:off x="6705111" y="15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45403</xdr:rowOff>
    </xdr:from>
    <xdr:to>
      <xdr:col>85</xdr:col>
      <xdr:colOff>127000</xdr:colOff>
      <xdr:row>35</xdr:row>
      <xdr:rowOff>134391</xdr:rowOff>
    </xdr:to>
    <xdr:cxnSp macro="">
      <xdr:nvCxnSpPr>
        <xdr:cNvPr id="519" name="直線コネクタ 518"/>
        <xdr:cNvCxnSpPr/>
      </xdr:nvCxnSpPr>
      <xdr:spPr>
        <a:xfrm>
          <a:off x="15481300" y="6046153"/>
          <a:ext cx="838200" cy="8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62120</xdr:rowOff>
    </xdr:from>
    <xdr:ext cx="469744" cy="259045"/>
    <xdr:sp macro="" textlink="">
      <xdr:nvSpPr>
        <xdr:cNvPr id="520" name="災害復旧事業費平均値テキスト"/>
        <xdr:cNvSpPr txBox="1"/>
      </xdr:nvSpPr>
      <xdr:spPr>
        <a:xfrm>
          <a:off x="16370300" y="657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45403</xdr:rowOff>
    </xdr:from>
    <xdr:to>
      <xdr:col>81</xdr:col>
      <xdr:colOff>50800</xdr:colOff>
      <xdr:row>36</xdr:row>
      <xdr:rowOff>67247</xdr:rowOff>
    </xdr:to>
    <xdr:cxnSp macro="">
      <xdr:nvCxnSpPr>
        <xdr:cNvPr id="522" name="直線コネクタ 521"/>
        <xdr:cNvCxnSpPr/>
      </xdr:nvCxnSpPr>
      <xdr:spPr>
        <a:xfrm flipV="1">
          <a:off x="14592300" y="6046153"/>
          <a:ext cx="889000" cy="19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14406</xdr:rowOff>
    </xdr:from>
    <xdr:ext cx="469744" cy="259045"/>
    <xdr:sp macro="" textlink="">
      <xdr:nvSpPr>
        <xdr:cNvPr id="524" name="テキスト ボックス 523"/>
        <xdr:cNvSpPr txBox="1"/>
      </xdr:nvSpPr>
      <xdr:spPr>
        <a:xfrm>
          <a:off x="15246428"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67247</xdr:rowOff>
    </xdr:from>
    <xdr:to>
      <xdr:col>76</xdr:col>
      <xdr:colOff>114300</xdr:colOff>
      <xdr:row>39</xdr:row>
      <xdr:rowOff>35192</xdr:rowOff>
    </xdr:to>
    <xdr:cxnSp macro="">
      <xdr:nvCxnSpPr>
        <xdr:cNvPr id="525" name="直線コネクタ 524"/>
        <xdr:cNvCxnSpPr/>
      </xdr:nvCxnSpPr>
      <xdr:spPr>
        <a:xfrm flipV="1">
          <a:off x="13703300" y="6239447"/>
          <a:ext cx="889000" cy="4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28491</xdr:rowOff>
    </xdr:from>
    <xdr:ext cx="469744" cy="259045"/>
    <xdr:sp macro="" textlink="">
      <xdr:nvSpPr>
        <xdr:cNvPr id="527" name="テキスト ボックス 526"/>
        <xdr:cNvSpPr txBox="1"/>
      </xdr:nvSpPr>
      <xdr:spPr>
        <a:xfrm>
          <a:off x="14357428" y="67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35192</xdr:rowOff>
    </xdr:from>
    <xdr:to>
      <xdr:col>71</xdr:col>
      <xdr:colOff>177800</xdr:colOff>
      <xdr:row>39</xdr:row>
      <xdr:rowOff>38176</xdr:rowOff>
    </xdr:to>
    <xdr:cxnSp macro="">
      <xdr:nvCxnSpPr>
        <xdr:cNvPr id="528" name="直線コネクタ 527"/>
        <xdr:cNvCxnSpPr/>
      </xdr:nvCxnSpPr>
      <xdr:spPr>
        <a:xfrm flipV="1">
          <a:off x="12814300" y="6721742"/>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102019</xdr:rowOff>
    </xdr:from>
    <xdr:to>
      <xdr:col>67</xdr:col>
      <xdr:colOff>101600</xdr:colOff>
      <xdr:row>39</xdr:row>
      <xdr:rowOff>32169</xdr:rowOff>
    </xdr:to>
    <xdr:sp macro="" textlink="">
      <xdr:nvSpPr>
        <xdr:cNvPr id="531" name="フローチャート: 判断 530"/>
        <xdr:cNvSpPr/>
      </xdr:nvSpPr>
      <xdr:spPr>
        <a:xfrm>
          <a:off x="12763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48696</xdr:rowOff>
    </xdr:from>
    <xdr:ext cx="469744" cy="259045"/>
    <xdr:sp macro="" textlink="">
      <xdr:nvSpPr>
        <xdr:cNvPr id="532" name="テキスト ボックス 531"/>
        <xdr:cNvSpPr txBox="1"/>
      </xdr:nvSpPr>
      <xdr:spPr>
        <a:xfrm>
          <a:off x="12579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83591</xdr:rowOff>
    </xdr:from>
    <xdr:to>
      <xdr:col>85</xdr:col>
      <xdr:colOff>177800</xdr:colOff>
      <xdr:row>36</xdr:row>
      <xdr:rowOff>13741</xdr:rowOff>
    </xdr:to>
    <xdr:sp macro="" textlink="">
      <xdr:nvSpPr>
        <xdr:cNvPr id="538" name="楕円 537"/>
        <xdr:cNvSpPr/>
      </xdr:nvSpPr>
      <xdr:spPr>
        <a:xfrm>
          <a:off x="16268700" y="60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106468</xdr:rowOff>
    </xdr:from>
    <xdr:ext cx="534377" cy="259045"/>
    <xdr:sp macro="" textlink="">
      <xdr:nvSpPr>
        <xdr:cNvPr id="539" name="災害復旧事業費該当値テキスト"/>
        <xdr:cNvSpPr txBox="1"/>
      </xdr:nvSpPr>
      <xdr:spPr>
        <a:xfrm>
          <a:off x="16370300" y="593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166053</xdr:rowOff>
    </xdr:from>
    <xdr:to>
      <xdr:col>81</xdr:col>
      <xdr:colOff>101600</xdr:colOff>
      <xdr:row>35</xdr:row>
      <xdr:rowOff>96203</xdr:rowOff>
    </xdr:to>
    <xdr:sp macro="" textlink="">
      <xdr:nvSpPr>
        <xdr:cNvPr id="540" name="楕円 539"/>
        <xdr:cNvSpPr/>
      </xdr:nvSpPr>
      <xdr:spPr>
        <a:xfrm>
          <a:off x="15430500" y="59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112730</xdr:rowOff>
    </xdr:from>
    <xdr:ext cx="534377" cy="259045"/>
    <xdr:sp macro="" textlink="">
      <xdr:nvSpPr>
        <xdr:cNvPr id="541" name="テキスト ボックス 540"/>
        <xdr:cNvSpPr txBox="1"/>
      </xdr:nvSpPr>
      <xdr:spPr>
        <a:xfrm>
          <a:off x="15214111" y="577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16447</xdr:rowOff>
    </xdr:from>
    <xdr:to>
      <xdr:col>76</xdr:col>
      <xdr:colOff>165100</xdr:colOff>
      <xdr:row>36</xdr:row>
      <xdr:rowOff>118047</xdr:rowOff>
    </xdr:to>
    <xdr:sp macro="" textlink="">
      <xdr:nvSpPr>
        <xdr:cNvPr id="542" name="楕円 541"/>
        <xdr:cNvSpPr/>
      </xdr:nvSpPr>
      <xdr:spPr>
        <a:xfrm>
          <a:off x="14541500" y="618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134574</xdr:rowOff>
    </xdr:from>
    <xdr:ext cx="534377" cy="259045"/>
    <xdr:sp macro="" textlink="">
      <xdr:nvSpPr>
        <xdr:cNvPr id="543" name="テキスト ボックス 542"/>
        <xdr:cNvSpPr txBox="1"/>
      </xdr:nvSpPr>
      <xdr:spPr>
        <a:xfrm>
          <a:off x="14325111" y="59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155842</xdr:rowOff>
    </xdr:from>
    <xdr:to>
      <xdr:col>72</xdr:col>
      <xdr:colOff>38100</xdr:colOff>
      <xdr:row>39</xdr:row>
      <xdr:rowOff>85992</xdr:rowOff>
    </xdr:to>
    <xdr:sp macro="" textlink="">
      <xdr:nvSpPr>
        <xdr:cNvPr id="544" name="楕円 543"/>
        <xdr:cNvSpPr/>
      </xdr:nvSpPr>
      <xdr:spPr>
        <a:xfrm>
          <a:off x="13652500" y="66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77119</xdr:rowOff>
    </xdr:from>
    <xdr:ext cx="378565" cy="259045"/>
    <xdr:sp macro="" textlink="">
      <xdr:nvSpPr>
        <xdr:cNvPr id="545" name="テキスト ボックス 544"/>
        <xdr:cNvSpPr txBox="1"/>
      </xdr:nvSpPr>
      <xdr:spPr>
        <a:xfrm>
          <a:off x="13514017" y="6763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158826</xdr:rowOff>
    </xdr:from>
    <xdr:to>
      <xdr:col>67</xdr:col>
      <xdr:colOff>101600</xdr:colOff>
      <xdr:row>39</xdr:row>
      <xdr:rowOff>88976</xdr:rowOff>
    </xdr:to>
    <xdr:sp macro="" textlink="">
      <xdr:nvSpPr>
        <xdr:cNvPr id="546" name="楕円 545"/>
        <xdr:cNvSpPr/>
      </xdr:nvSpPr>
      <xdr:spPr>
        <a:xfrm>
          <a:off x="12763500" y="667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80103</xdr:rowOff>
    </xdr:from>
    <xdr:ext cx="378565" cy="259045"/>
    <xdr:sp macro="" textlink="">
      <xdr:nvSpPr>
        <xdr:cNvPr id="547" name="テキスト ボックス 546"/>
        <xdr:cNvSpPr txBox="1"/>
      </xdr:nvSpPr>
      <xdr:spPr>
        <a:xfrm>
          <a:off x="12625017" y="6766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161430</xdr:rowOff>
    </xdr:from>
    <xdr:to>
      <xdr:col>85</xdr:col>
      <xdr:colOff>127000</xdr:colOff>
      <xdr:row>74</xdr:row>
      <xdr:rowOff>3759</xdr:rowOff>
    </xdr:to>
    <xdr:cxnSp macro="">
      <xdr:nvCxnSpPr>
        <xdr:cNvPr id="625" name="直線コネクタ 624"/>
        <xdr:cNvCxnSpPr/>
      </xdr:nvCxnSpPr>
      <xdr:spPr>
        <a:xfrm flipV="1">
          <a:off x="15481300" y="12677280"/>
          <a:ext cx="8382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3759</xdr:rowOff>
    </xdr:from>
    <xdr:to>
      <xdr:col>81</xdr:col>
      <xdr:colOff>50800</xdr:colOff>
      <xdr:row>74</xdr:row>
      <xdr:rowOff>66535</xdr:rowOff>
    </xdr:to>
    <xdr:cxnSp macro="">
      <xdr:nvCxnSpPr>
        <xdr:cNvPr id="628" name="直線コネクタ 627"/>
        <xdr:cNvCxnSpPr/>
      </xdr:nvCxnSpPr>
      <xdr:spPr>
        <a:xfrm flipV="1">
          <a:off x="14592300" y="12691059"/>
          <a:ext cx="889000" cy="6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66535</xdr:rowOff>
    </xdr:from>
    <xdr:to>
      <xdr:col>76</xdr:col>
      <xdr:colOff>114300</xdr:colOff>
      <xdr:row>74</xdr:row>
      <xdr:rowOff>72517</xdr:rowOff>
    </xdr:to>
    <xdr:cxnSp macro="">
      <xdr:nvCxnSpPr>
        <xdr:cNvPr id="631" name="直線コネクタ 630"/>
        <xdr:cNvCxnSpPr/>
      </xdr:nvCxnSpPr>
      <xdr:spPr>
        <a:xfrm flipV="1">
          <a:off x="13703300" y="12753835"/>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55855</xdr:rowOff>
    </xdr:from>
    <xdr:to>
      <xdr:col>71</xdr:col>
      <xdr:colOff>177800</xdr:colOff>
      <xdr:row>74</xdr:row>
      <xdr:rowOff>72517</xdr:rowOff>
    </xdr:to>
    <xdr:cxnSp macro="">
      <xdr:nvCxnSpPr>
        <xdr:cNvPr id="634" name="直線コネクタ 633"/>
        <xdr:cNvCxnSpPr/>
      </xdr:nvCxnSpPr>
      <xdr:spPr>
        <a:xfrm>
          <a:off x="12814300" y="12743155"/>
          <a:ext cx="889000" cy="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125247</xdr:rowOff>
    </xdr:from>
    <xdr:to>
      <xdr:col>67</xdr:col>
      <xdr:colOff>101600</xdr:colOff>
      <xdr:row>74</xdr:row>
      <xdr:rowOff>55397</xdr:rowOff>
    </xdr:to>
    <xdr:sp macro="" textlink="">
      <xdr:nvSpPr>
        <xdr:cNvPr id="637" name="フローチャート: 判断 636"/>
        <xdr:cNvSpPr/>
      </xdr:nvSpPr>
      <xdr:spPr>
        <a:xfrm>
          <a:off x="12763500" y="1264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71924</xdr:rowOff>
    </xdr:from>
    <xdr:ext cx="534377" cy="259045"/>
    <xdr:sp macro="" textlink="">
      <xdr:nvSpPr>
        <xdr:cNvPr id="638" name="テキスト ボックス 637"/>
        <xdr:cNvSpPr txBox="1"/>
      </xdr:nvSpPr>
      <xdr:spPr>
        <a:xfrm>
          <a:off x="12547111" y="1241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110630</xdr:rowOff>
    </xdr:from>
    <xdr:to>
      <xdr:col>85</xdr:col>
      <xdr:colOff>177800</xdr:colOff>
      <xdr:row>74</xdr:row>
      <xdr:rowOff>40780</xdr:rowOff>
    </xdr:to>
    <xdr:sp macro="" textlink="">
      <xdr:nvSpPr>
        <xdr:cNvPr id="644" name="楕円 643"/>
        <xdr:cNvSpPr/>
      </xdr:nvSpPr>
      <xdr:spPr>
        <a:xfrm>
          <a:off x="16268700" y="126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133507</xdr:rowOff>
    </xdr:from>
    <xdr:ext cx="534377" cy="259045"/>
    <xdr:sp macro="" textlink="">
      <xdr:nvSpPr>
        <xdr:cNvPr id="645" name="公債費該当値テキスト"/>
        <xdr:cNvSpPr txBox="1"/>
      </xdr:nvSpPr>
      <xdr:spPr>
        <a:xfrm>
          <a:off x="16370300" y="1247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124409</xdr:rowOff>
    </xdr:from>
    <xdr:to>
      <xdr:col>81</xdr:col>
      <xdr:colOff>101600</xdr:colOff>
      <xdr:row>74</xdr:row>
      <xdr:rowOff>54559</xdr:rowOff>
    </xdr:to>
    <xdr:sp macro="" textlink="">
      <xdr:nvSpPr>
        <xdr:cNvPr id="646" name="楕円 645"/>
        <xdr:cNvSpPr/>
      </xdr:nvSpPr>
      <xdr:spPr>
        <a:xfrm>
          <a:off x="15430500" y="126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71086</xdr:rowOff>
    </xdr:from>
    <xdr:ext cx="534377" cy="259045"/>
    <xdr:sp macro="" textlink="">
      <xdr:nvSpPr>
        <xdr:cNvPr id="647" name="テキスト ボックス 646"/>
        <xdr:cNvSpPr txBox="1"/>
      </xdr:nvSpPr>
      <xdr:spPr>
        <a:xfrm>
          <a:off x="15214111" y="124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15735</xdr:rowOff>
    </xdr:from>
    <xdr:to>
      <xdr:col>76</xdr:col>
      <xdr:colOff>165100</xdr:colOff>
      <xdr:row>74</xdr:row>
      <xdr:rowOff>117335</xdr:rowOff>
    </xdr:to>
    <xdr:sp macro="" textlink="">
      <xdr:nvSpPr>
        <xdr:cNvPr id="648" name="楕円 647"/>
        <xdr:cNvSpPr/>
      </xdr:nvSpPr>
      <xdr:spPr>
        <a:xfrm>
          <a:off x="14541500" y="127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133862</xdr:rowOff>
    </xdr:from>
    <xdr:ext cx="534377" cy="259045"/>
    <xdr:sp macro="" textlink="">
      <xdr:nvSpPr>
        <xdr:cNvPr id="649" name="テキスト ボックス 648"/>
        <xdr:cNvSpPr txBox="1"/>
      </xdr:nvSpPr>
      <xdr:spPr>
        <a:xfrm>
          <a:off x="14325111" y="1247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21717</xdr:rowOff>
    </xdr:from>
    <xdr:to>
      <xdr:col>72</xdr:col>
      <xdr:colOff>38100</xdr:colOff>
      <xdr:row>74</xdr:row>
      <xdr:rowOff>123317</xdr:rowOff>
    </xdr:to>
    <xdr:sp macro="" textlink="">
      <xdr:nvSpPr>
        <xdr:cNvPr id="650" name="楕円 649"/>
        <xdr:cNvSpPr/>
      </xdr:nvSpPr>
      <xdr:spPr>
        <a:xfrm>
          <a:off x="13652500" y="127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139844</xdr:rowOff>
    </xdr:from>
    <xdr:ext cx="534377" cy="259045"/>
    <xdr:sp macro="" textlink="">
      <xdr:nvSpPr>
        <xdr:cNvPr id="651" name="テキスト ボックス 650"/>
        <xdr:cNvSpPr txBox="1"/>
      </xdr:nvSpPr>
      <xdr:spPr>
        <a:xfrm>
          <a:off x="13436111" y="124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5055</xdr:rowOff>
    </xdr:from>
    <xdr:to>
      <xdr:col>67</xdr:col>
      <xdr:colOff>101600</xdr:colOff>
      <xdr:row>74</xdr:row>
      <xdr:rowOff>106655</xdr:rowOff>
    </xdr:to>
    <xdr:sp macro="" textlink="">
      <xdr:nvSpPr>
        <xdr:cNvPr id="652" name="楕円 651"/>
        <xdr:cNvSpPr/>
      </xdr:nvSpPr>
      <xdr:spPr>
        <a:xfrm>
          <a:off x="12763500" y="126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97782</xdr:rowOff>
    </xdr:from>
    <xdr:ext cx="534377" cy="259045"/>
    <xdr:sp macro="" textlink="">
      <xdr:nvSpPr>
        <xdr:cNvPr id="653" name="テキスト ボックス 652"/>
        <xdr:cNvSpPr txBox="1"/>
      </xdr:nvSpPr>
      <xdr:spPr>
        <a:xfrm>
          <a:off x="12547111" y="127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75445</xdr:rowOff>
    </xdr:from>
    <xdr:to>
      <xdr:col>85</xdr:col>
      <xdr:colOff>127000</xdr:colOff>
      <xdr:row>98</xdr:row>
      <xdr:rowOff>85733</xdr:rowOff>
    </xdr:to>
    <xdr:cxnSp macro="">
      <xdr:nvCxnSpPr>
        <xdr:cNvPr id="680" name="直線コネクタ 679"/>
        <xdr:cNvCxnSpPr/>
      </xdr:nvCxnSpPr>
      <xdr:spPr>
        <a:xfrm flipV="1">
          <a:off x="15481300" y="16877545"/>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81942</xdr:rowOff>
    </xdr:from>
    <xdr:to>
      <xdr:col>81</xdr:col>
      <xdr:colOff>50800</xdr:colOff>
      <xdr:row>98</xdr:row>
      <xdr:rowOff>85733</xdr:rowOff>
    </xdr:to>
    <xdr:cxnSp macro="">
      <xdr:nvCxnSpPr>
        <xdr:cNvPr id="683" name="直線コネクタ 682"/>
        <xdr:cNvCxnSpPr/>
      </xdr:nvCxnSpPr>
      <xdr:spPr>
        <a:xfrm>
          <a:off x="14592300" y="16884042"/>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80127</xdr:rowOff>
    </xdr:from>
    <xdr:to>
      <xdr:col>76</xdr:col>
      <xdr:colOff>114300</xdr:colOff>
      <xdr:row>98</xdr:row>
      <xdr:rowOff>81942</xdr:rowOff>
    </xdr:to>
    <xdr:cxnSp macro="">
      <xdr:nvCxnSpPr>
        <xdr:cNvPr id="686" name="直線コネクタ 685"/>
        <xdr:cNvCxnSpPr/>
      </xdr:nvCxnSpPr>
      <xdr:spPr>
        <a:xfrm>
          <a:off x="13703300" y="16882227"/>
          <a:ext cx="889000" cy="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70348</xdr:rowOff>
    </xdr:from>
    <xdr:to>
      <xdr:col>71</xdr:col>
      <xdr:colOff>177800</xdr:colOff>
      <xdr:row>98</xdr:row>
      <xdr:rowOff>80127</xdr:rowOff>
    </xdr:to>
    <xdr:cxnSp macro="">
      <xdr:nvCxnSpPr>
        <xdr:cNvPr id="689" name="直線コネクタ 688"/>
        <xdr:cNvCxnSpPr/>
      </xdr:nvCxnSpPr>
      <xdr:spPr>
        <a:xfrm>
          <a:off x="12814300" y="16872448"/>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92" name="フローチャート: 判断 691"/>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3" name="テキスト ボックス 692"/>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24645</xdr:rowOff>
    </xdr:from>
    <xdr:to>
      <xdr:col>85</xdr:col>
      <xdr:colOff>177800</xdr:colOff>
      <xdr:row>98</xdr:row>
      <xdr:rowOff>126245</xdr:rowOff>
    </xdr:to>
    <xdr:sp macro="" textlink="">
      <xdr:nvSpPr>
        <xdr:cNvPr id="699" name="楕円 698"/>
        <xdr:cNvSpPr/>
      </xdr:nvSpPr>
      <xdr:spPr>
        <a:xfrm>
          <a:off x="16268700" y="168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534377" cy="259045"/>
    <xdr:sp macro="" textlink="">
      <xdr:nvSpPr>
        <xdr:cNvPr id="700" name="積立金該当値テキスト"/>
        <xdr:cNvSpPr txBox="1"/>
      </xdr:nvSpPr>
      <xdr:spPr>
        <a:xfrm>
          <a:off x="16370300" y="1679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34933</xdr:rowOff>
    </xdr:from>
    <xdr:to>
      <xdr:col>81</xdr:col>
      <xdr:colOff>101600</xdr:colOff>
      <xdr:row>98</xdr:row>
      <xdr:rowOff>136533</xdr:rowOff>
    </xdr:to>
    <xdr:sp macro="" textlink="">
      <xdr:nvSpPr>
        <xdr:cNvPr id="701" name="楕円 700"/>
        <xdr:cNvSpPr/>
      </xdr:nvSpPr>
      <xdr:spPr>
        <a:xfrm>
          <a:off x="15430500" y="1683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127660</xdr:rowOff>
    </xdr:from>
    <xdr:ext cx="534377" cy="259045"/>
    <xdr:sp macro="" textlink="">
      <xdr:nvSpPr>
        <xdr:cNvPr id="702" name="テキスト ボックス 701"/>
        <xdr:cNvSpPr txBox="1"/>
      </xdr:nvSpPr>
      <xdr:spPr>
        <a:xfrm>
          <a:off x="15214111" y="1692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31142</xdr:rowOff>
    </xdr:from>
    <xdr:to>
      <xdr:col>76</xdr:col>
      <xdr:colOff>165100</xdr:colOff>
      <xdr:row>98</xdr:row>
      <xdr:rowOff>132742</xdr:rowOff>
    </xdr:to>
    <xdr:sp macro="" textlink="">
      <xdr:nvSpPr>
        <xdr:cNvPr id="703" name="楕円 702"/>
        <xdr:cNvSpPr/>
      </xdr:nvSpPr>
      <xdr:spPr>
        <a:xfrm>
          <a:off x="14541500" y="168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123869</xdr:rowOff>
    </xdr:from>
    <xdr:ext cx="534377" cy="259045"/>
    <xdr:sp macro="" textlink="">
      <xdr:nvSpPr>
        <xdr:cNvPr id="704" name="テキスト ボックス 703"/>
        <xdr:cNvSpPr txBox="1"/>
      </xdr:nvSpPr>
      <xdr:spPr>
        <a:xfrm>
          <a:off x="14325111" y="169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29327</xdr:rowOff>
    </xdr:from>
    <xdr:to>
      <xdr:col>72</xdr:col>
      <xdr:colOff>38100</xdr:colOff>
      <xdr:row>98</xdr:row>
      <xdr:rowOff>130927</xdr:rowOff>
    </xdr:to>
    <xdr:sp macro="" textlink="">
      <xdr:nvSpPr>
        <xdr:cNvPr id="705" name="楕円 704"/>
        <xdr:cNvSpPr/>
      </xdr:nvSpPr>
      <xdr:spPr>
        <a:xfrm>
          <a:off x="13652500" y="1683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147454</xdr:rowOff>
    </xdr:from>
    <xdr:ext cx="534377" cy="259045"/>
    <xdr:sp macro="" textlink="">
      <xdr:nvSpPr>
        <xdr:cNvPr id="706" name="テキスト ボックス 705"/>
        <xdr:cNvSpPr txBox="1"/>
      </xdr:nvSpPr>
      <xdr:spPr>
        <a:xfrm>
          <a:off x="13436111" y="1660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19548</xdr:rowOff>
    </xdr:from>
    <xdr:to>
      <xdr:col>67</xdr:col>
      <xdr:colOff>101600</xdr:colOff>
      <xdr:row>98</xdr:row>
      <xdr:rowOff>121148</xdr:rowOff>
    </xdr:to>
    <xdr:sp macro="" textlink="">
      <xdr:nvSpPr>
        <xdr:cNvPr id="707" name="楕円 706"/>
        <xdr:cNvSpPr/>
      </xdr:nvSpPr>
      <xdr:spPr>
        <a:xfrm>
          <a:off x="12763500" y="1682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112275</xdr:rowOff>
    </xdr:from>
    <xdr:ext cx="534377" cy="259045"/>
    <xdr:sp macro="" textlink="">
      <xdr:nvSpPr>
        <xdr:cNvPr id="708" name="テキスト ボックス 707"/>
        <xdr:cNvSpPr txBox="1"/>
      </xdr:nvSpPr>
      <xdr:spPr>
        <a:xfrm>
          <a:off x="12547111" y="1691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75267</xdr:rowOff>
    </xdr:from>
    <xdr:to>
      <xdr:col>116</xdr:col>
      <xdr:colOff>63500</xdr:colOff>
      <xdr:row>39</xdr:row>
      <xdr:rowOff>82909</xdr:rowOff>
    </xdr:to>
    <xdr:cxnSp macro="">
      <xdr:nvCxnSpPr>
        <xdr:cNvPr id="739" name="直線コネクタ 738"/>
        <xdr:cNvCxnSpPr/>
      </xdr:nvCxnSpPr>
      <xdr:spPr>
        <a:xfrm>
          <a:off x="21323300" y="6761817"/>
          <a:ext cx="8382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73144</xdr:rowOff>
    </xdr:from>
    <xdr:to>
      <xdr:col>111</xdr:col>
      <xdr:colOff>177800</xdr:colOff>
      <xdr:row>39</xdr:row>
      <xdr:rowOff>75267</xdr:rowOff>
    </xdr:to>
    <xdr:cxnSp macro="">
      <xdr:nvCxnSpPr>
        <xdr:cNvPr id="742" name="直線コネクタ 741"/>
        <xdr:cNvCxnSpPr/>
      </xdr:nvCxnSpPr>
      <xdr:spPr>
        <a:xfrm>
          <a:off x="20434300" y="6759694"/>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73144</xdr:rowOff>
    </xdr:from>
    <xdr:to>
      <xdr:col>107</xdr:col>
      <xdr:colOff>50800</xdr:colOff>
      <xdr:row>39</xdr:row>
      <xdr:rowOff>74909</xdr:rowOff>
    </xdr:to>
    <xdr:cxnSp macro="">
      <xdr:nvCxnSpPr>
        <xdr:cNvPr id="745" name="直線コネクタ 744"/>
        <xdr:cNvCxnSpPr/>
      </xdr:nvCxnSpPr>
      <xdr:spPr>
        <a:xfrm flipV="1">
          <a:off x="19545300" y="6759694"/>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74909</xdr:rowOff>
    </xdr:from>
    <xdr:to>
      <xdr:col>102</xdr:col>
      <xdr:colOff>114300</xdr:colOff>
      <xdr:row>39</xdr:row>
      <xdr:rowOff>78501</xdr:rowOff>
    </xdr:to>
    <xdr:cxnSp macro="">
      <xdr:nvCxnSpPr>
        <xdr:cNvPr id="748" name="直線コネクタ 747"/>
        <xdr:cNvCxnSpPr/>
      </xdr:nvCxnSpPr>
      <xdr:spPr>
        <a:xfrm flipV="1">
          <a:off x="18656300" y="6761459"/>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163881</xdr:rowOff>
    </xdr:from>
    <xdr:to>
      <xdr:col>98</xdr:col>
      <xdr:colOff>38100</xdr:colOff>
      <xdr:row>39</xdr:row>
      <xdr:rowOff>94031</xdr:rowOff>
    </xdr:to>
    <xdr:sp macro="" textlink="">
      <xdr:nvSpPr>
        <xdr:cNvPr id="751" name="フローチャート: 判断 750"/>
        <xdr:cNvSpPr/>
      </xdr:nvSpPr>
      <xdr:spPr>
        <a:xfrm>
          <a:off x="18605500" y="667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110558</xdr:rowOff>
    </xdr:from>
    <xdr:ext cx="469744" cy="259045"/>
    <xdr:sp macro="" textlink="">
      <xdr:nvSpPr>
        <xdr:cNvPr id="752" name="テキスト ボックス 751"/>
        <xdr:cNvSpPr txBox="1"/>
      </xdr:nvSpPr>
      <xdr:spPr>
        <a:xfrm>
          <a:off x="18421428" y="64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32109</xdr:rowOff>
    </xdr:from>
    <xdr:to>
      <xdr:col>116</xdr:col>
      <xdr:colOff>114300</xdr:colOff>
      <xdr:row>39</xdr:row>
      <xdr:rowOff>133709</xdr:rowOff>
    </xdr:to>
    <xdr:sp macro="" textlink="">
      <xdr:nvSpPr>
        <xdr:cNvPr id="758" name="楕円 757"/>
        <xdr:cNvSpPr/>
      </xdr:nvSpPr>
      <xdr:spPr>
        <a:xfrm>
          <a:off x="22110700" y="671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118486</xdr:rowOff>
    </xdr:from>
    <xdr:ext cx="378565" cy="259045"/>
    <xdr:sp macro="" textlink="">
      <xdr:nvSpPr>
        <xdr:cNvPr id="759" name="投資及び出資金該当値テキスト"/>
        <xdr:cNvSpPr txBox="1"/>
      </xdr:nvSpPr>
      <xdr:spPr>
        <a:xfrm>
          <a:off x="22212300" y="6633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24467</xdr:rowOff>
    </xdr:from>
    <xdr:to>
      <xdr:col>112</xdr:col>
      <xdr:colOff>38100</xdr:colOff>
      <xdr:row>39</xdr:row>
      <xdr:rowOff>126067</xdr:rowOff>
    </xdr:to>
    <xdr:sp macro="" textlink="">
      <xdr:nvSpPr>
        <xdr:cNvPr id="760" name="楕円 759"/>
        <xdr:cNvSpPr/>
      </xdr:nvSpPr>
      <xdr:spPr>
        <a:xfrm>
          <a:off x="21272500" y="671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117194</xdr:rowOff>
    </xdr:from>
    <xdr:ext cx="378565" cy="259045"/>
    <xdr:sp macro="" textlink="">
      <xdr:nvSpPr>
        <xdr:cNvPr id="761" name="テキスト ボックス 760"/>
        <xdr:cNvSpPr txBox="1"/>
      </xdr:nvSpPr>
      <xdr:spPr>
        <a:xfrm>
          <a:off x="21134017" y="6803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22344</xdr:rowOff>
    </xdr:from>
    <xdr:to>
      <xdr:col>107</xdr:col>
      <xdr:colOff>101600</xdr:colOff>
      <xdr:row>39</xdr:row>
      <xdr:rowOff>123944</xdr:rowOff>
    </xdr:to>
    <xdr:sp macro="" textlink="">
      <xdr:nvSpPr>
        <xdr:cNvPr id="762" name="楕円 761"/>
        <xdr:cNvSpPr/>
      </xdr:nvSpPr>
      <xdr:spPr>
        <a:xfrm>
          <a:off x="20383500" y="670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115071</xdr:rowOff>
    </xdr:from>
    <xdr:ext cx="378565" cy="259045"/>
    <xdr:sp macro="" textlink="">
      <xdr:nvSpPr>
        <xdr:cNvPr id="763" name="テキスト ボックス 762"/>
        <xdr:cNvSpPr txBox="1"/>
      </xdr:nvSpPr>
      <xdr:spPr>
        <a:xfrm>
          <a:off x="20245017" y="680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24109</xdr:rowOff>
    </xdr:from>
    <xdr:to>
      <xdr:col>102</xdr:col>
      <xdr:colOff>165100</xdr:colOff>
      <xdr:row>39</xdr:row>
      <xdr:rowOff>125709</xdr:rowOff>
    </xdr:to>
    <xdr:sp macro="" textlink="">
      <xdr:nvSpPr>
        <xdr:cNvPr id="764" name="楕円 763"/>
        <xdr:cNvSpPr/>
      </xdr:nvSpPr>
      <xdr:spPr>
        <a:xfrm>
          <a:off x="19494500" y="67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116836</xdr:rowOff>
    </xdr:from>
    <xdr:ext cx="378565" cy="259045"/>
    <xdr:sp macro="" textlink="">
      <xdr:nvSpPr>
        <xdr:cNvPr id="765" name="テキスト ボックス 764"/>
        <xdr:cNvSpPr txBox="1"/>
      </xdr:nvSpPr>
      <xdr:spPr>
        <a:xfrm>
          <a:off x="19356017" y="6803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27701</xdr:rowOff>
    </xdr:from>
    <xdr:to>
      <xdr:col>98</xdr:col>
      <xdr:colOff>38100</xdr:colOff>
      <xdr:row>39</xdr:row>
      <xdr:rowOff>129301</xdr:rowOff>
    </xdr:to>
    <xdr:sp macro="" textlink="">
      <xdr:nvSpPr>
        <xdr:cNvPr id="766" name="楕円 765"/>
        <xdr:cNvSpPr/>
      </xdr:nvSpPr>
      <xdr:spPr>
        <a:xfrm>
          <a:off x="18605500" y="671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120428</xdr:rowOff>
    </xdr:from>
    <xdr:ext cx="378565" cy="259045"/>
    <xdr:sp macro="" textlink="">
      <xdr:nvSpPr>
        <xdr:cNvPr id="767" name="テキスト ボックス 766"/>
        <xdr:cNvSpPr txBox="1"/>
      </xdr:nvSpPr>
      <xdr:spPr>
        <a:xfrm>
          <a:off x="18467017" y="6806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44648</xdr:rowOff>
    </xdr:from>
    <xdr:to>
      <xdr:col>116</xdr:col>
      <xdr:colOff>63500</xdr:colOff>
      <xdr:row>58</xdr:row>
      <xdr:rowOff>48809</xdr:rowOff>
    </xdr:to>
    <xdr:cxnSp macro="">
      <xdr:nvCxnSpPr>
        <xdr:cNvPr id="794" name="直線コネクタ 793"/>
        <xdr:cNvCxnSpPr/>
      </xdr:nvCxnSpPr>
      <xdr:spPr>
        <a:xfrm flipV="1">
          <a:off x="21323300" y="9988748"/>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46386</xdr:rowOff>
    </xdr:from>
    <xdr:to>
      <xdr:col>111</xdr:col>
      <xdr:colOff>177800</xdr:colOff>
      <xdr:row>58</xdr:row>
      <xdr:rowOff>48809</xdr:rowOff>
    </xdr:to>
    <xdr:cxnSp macro="">
      <xdr:nvCxnSpPr>
        <xdr:cNvPr id="797" name="直線コネクタ 796"/>
        <xdr:cNvCxnSpPr/>
      </xdr:nvCxnSpPr>
      <xdr:spPr>
        <a:xfrm>
          <a:off x="20434300" y="9990486"/>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46386</xdr:rowOff>
    </xdr:from>
    <xdr:to>
      <xdr:col>107</xdr:col>
      <xdr:colOff>50800</xdr:colOff>
      <xdr:row>58</xdr:row>
      <xdr:rowOff>59553</xdr:rowOff>
    </xdr:to>
    <xdr:cxnSp macro="">
      <xdr:nvCxnSpPr>
        <xdr:cNvPr id="800" name="直線コネクタ 799"/>
        <xdr:cNvCxnSpPr/>
      </xdr:nvCxnSpPr>
      <xdr:spPr>
        <a:xfrm flipV="1">
          <a:off x="19545300" y="9990486"/>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59553</xdr:rowOff>
    </xdr:from>
    <xdr:to>
      <xdr:col>102</xdr:col>
      <xdr:colOff>114300</xdr:colOff>
      <xdr:row>58</xdr:row>
      <xdr:rowOff>67463</xdr:rowOff>
    </xdr:to>
    <xdr:cxnSp macro="">
      <xdr:nvCxnSpPr>
        <xdr:cNvPr id="803" name="直線コネクタ 802"/>
        <xdr:cNvCxnSpPr/>
      </xdr:nvCxnSpPr>
      <xdr:spPr>
        <a:xfrm flipV="1">
          <a:off x="18656300" y="10003653"/>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130277</xdr:rowOff>
    </xdr:from>
    <xdr:to>
      <xdr:col>98</xdr:col>
      <xdr:colOff>38100</xdr:colOff>
      <xdr:row>57</xdr:row>
      <xdr:rowOff>60427</xdr:rowOff>
    </xdr:to>
    <xdr:sp macro="" textlink="">
      <xdr:nvSpPr>
        <xdr:cNvPr id="806" name="フローチャート: 判断 805"/>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76954</xdr:rowOff>
    </xdr:from>
    <xdr:ext cx="469744" cy="259045"/>
    <xdr:sp macro="" textlink="">
      <xdr:nvSpPr>
        <xdr:cNvPr id="807" name="テキスト ボックス 806"/>
        <xdr:cNvSpPr txBox="1"/>
      </xdr:nvSpPr>
      <xdr:spPr>
        <a:xfrm>
          <a:off x="18421428"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165298</xdr:rowOff>
    </xdr:from>
    <xdr:to>
      <xdr:col>116</xdr:col>
      <xdr:colOff>114300</xdr:colOff>
      <xdr:row>58</xdr:row>
      <xdr:rowOff>95448</xdr:rowOff>
    </xdr:to>
    <xdr:sp macro="" textlink="">
      <xdr:nvSpPr>
        <xdr:cNvPr id="813" name="楕円 812"/>
        <xdr:cNvSpPr/>
      </xdr:nvSpPr>
      <xdr:spPr>
        <a:xfrm>
          <a:off x="22110700" y="993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80225</xdr:rowOff>
    </xdr:from>
    <xdr:ext cx="469744" cy="259045"/>
    <xdr:sp macro="" textlink="">
      <xdr:nvSpPr>
        <xdr:cNvPr id="814" name="貸付金該当値テキスト"/>
        <xdr:cNvSpPr txBox="1"/>
      </xdr:nvSpPr>
      <xdr:spPr>
        <a:xfrm>
          <a:off x="22212300" y="985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169459</xdr:rowOff>
    </xdr:from>
    <xdr:to>
      <xdr:col>112</xdr:col>
      <xdr:colOff>38100</xdr:colOff>
      <xdr:row>58</xdr:row>
      <xdr:rowOff>99609</xdr:rowOff>
    </xdr:to>
    <xdr:sp macro="" textlink="">
      <xdr:nvSpPr>
        <xdr:cNvPr id="815" name="楕円 814"/>
        <xdr:cNvSpPr/>
      </xdr:nvSpPr>
      <xdr:spPr>
        <a:xfrm>
          <a:off x="21272500" y="994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90736</xdr:rowOff>
    </xdr:from>
    <xdr:ext cx="469744" cy="259045"/>
    <xdr:sp macro="" textlink="">
      <xdr:nvSpPr>
        <xdr:cNvPr id="816" name="テキスト ボックス 815"/>
        <xdr:cNvSpPr txBox="1"/>
      </xdr:nvSpPr>
      <xdr:spPr>
        <a:xfrm>
          <a:off x="21088428" y="1003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167036</xdr:rowOff>
    </xdr:from>
    <xdr:to>
      <xdr:col>107</xdr:col>
      <xdr:colOff>101600</xdr:colOff>
      <xdr:row>58</xdr:row>
      <xdr:rowOff>97186</xdr:rowOff>
    </xdr:to>
    <xdr:sp macro="" textlink="">
      <xdr:nvSpPr>
        <xdr:cNvPr id="817" name="楕円 816"/>
        <xdr:cNvSpPr/>
      </xdr:nvSpPr>
      <xdr:spPr>
        <a:xfrm>
          <a:off x="20383500" y="99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88313</xdr:rowOff>
    </xdr:from>
    <xdr:ext cx="469744" cy="259045"/>
    <xdr:sp macro="" textlink="">
      <xdr:nvSpPr>
        <xdr:cNvPr id="818" name="テキスト ボックス 817"/>
        <xdr:cNvSpPr txBox="1"/>
      </xdr:nvSpPr>
      <xdr:spPr>
        <a:xfrm>
          <a:off x="20199428" y="1003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8753</xdr:rowOff>
    </xdr:from>
    <xdr:to>
      <xdr:col>102</xdr:col>
      <xdr:colOff>165100</xdr:colOff>
      <xdr:row>58</xdr:row>
      <xdr:rowOff>110353</xdr:rowOff>
    </xdr:to>
    <xdr:sp macro="" textlink="">
      <xdr:nvSpPr>
        <xdr:cNvPr id="819" name="楕円 818"/>
        <xdr:cNvSpPr/>
      </xdr:nvSpPr>
      <xdr:spPr>
        <a:xfrm>
          <a:off x="19494500" y="99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101480</xdr:rowOff>
    </xdr:from>
    <xdr:ext cx="469744" cy="259045"/>
    <xdr:sp macro="" textlink="">
      <xdr:nvSpPr>
        <xdr:cNvPr id="820" name="テキスト ボックス 819"/>
        <xdr:cNvSpPr txBox="1"/>
      </xdr:nvSpPr>
      <xdr:spPr>
        <a:xfrm>
          <a:off x="19310428" y="1004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16663</xdr:rowOff>
    </xdr:from>
    <xdr:to>
      <xdr:col>98</xdr:col>
      <xdr:colOff>38100</xdr:colOff>
      <xdr:row>58</xdr:row>
      <xdr:rowOff>118263</xdr:rowOff>
    </xdr:to>
    <xdr:sp macro="" textlink="">
      <xdr:nvSpPr>
        <xdr:cNvPr id="821" name="楕円 820"/>
        <xdr:cNvSpPr/>
      </xdr:nvSpPr>
      <xdr:spPr>
        <a:xfrm>
          <a:off x="18605500" y="99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109390</xdr:rowOff>
    </xdr:from>
    <xdr:ext cx="469744" cy="259045"/>
    <xdr:sp macro="" textlink="">
      <xdr:nvSpPr>
        <xdr:cNvPr id="822" name="テキスト ボックス 821"/>
        <xdr:cNvSpPr txBox="1"/>
      </xdr:nvSpPr>
      <xdr:spPr>
        <a:xfrm>
          <a:off x="18421428" y="1005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145510</xdr:rowOff>
    </xdr:from>
    <xdr:to>
      <xdr:col>116</xdr:col>
      <xdr:colOff>63500</xdr:colOff>
      <xdr:row>72</xdr:row>
      <xdr:rowOff>83636</xdr:rowOff>
    </xdr:to>
    <xdr:cxnSp macro="">
      <xdr:nvCxnSpPr>
        <xdr:cNvPr id="852" name="直線コネクタ 851"/>
        <xdr:cNvCxnSpPr/>
      </xdr:nvCxnSpPr>
      <xdr:spPr>
        <a:xfrm flipV="1">
          <a:off x="21323300" y="12318460"/>
          <a:ext cx="838200" cy="10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83636</xdr:rowOff>
    </xdr:from>
    <xdr:to>
      <xdr:col>111</xdr:col>
      <xdr:colOff>177800</xdr:colOff>
      <xdr:row>72</xdr:row>
      <xdr:rowOff>154787</xdr:rowOff>
    </xdr:to>
    <xdr:cxnSp macro="">
      <xdr:nvCxnSpPr>
        <xdr:cNvPr id="855" name="直線コネクタ 854"/>
        <xdr:cNvCxnSpPr/>
      </xdr:nvCxnSpPr>
      <xdr:spPr>
        <a:xfrm flipV="1">
          <a:off x="20434300" y="12428036"/>
          <a:ext cx="889000" cy="7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154787</xdr:rowOff>
    </xdr:from>
    <xdr:to>
      <xdr:col>107</xdr:col>
      <xdr:colOff>50800</xdr:colOff>
      <xdr:row>73</xdr:row>
      <xdr:rowOff>47517</xdr:rowOff>
    </xdr:to>
    <xdr:cxnSp macro="">
      <xdr:nvCxnSpPr>
        <xdr:cNvPr id="858" name="直線コネクタ 857"/>
        <xdr:cNvCxnSpPr/>
      </xdr:nvCxnSpPr>
      <xdr:spPr>
        <a:xfrm flipV="1">
          <a:off x="19545300" y="12499187"/>
          <a:ext cx="889000" cy="6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28181</xdr:rowOff>
    </xdr:from>
    <xdr:to>
      <xdr:col>102</xdr:col>
      <xdr:colOff>114300</xdr:colOff>
      <xdr:row>73</xdr:row>
      <xdr:rowOff>47517</xdr:rowOff>
    </xdr:to>
    <xdr:cxnSp macro="">
      <xdr:nvCxnSpPr>
        <xdr:cNvPr id="861" name="直線コネクタ 860"/>
        <xdr:cNvCxnSpPr/>
      </xdr:nvCxnSpPr>
      <xdr:spPr>
        <a:xfrm>
          <a:off x="18656300" y="12544031"/>
          <a:ext cx="889000" cy="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36265</xdr:rowOff>
    </xdr:from>
    <xdr:to>
      <xdr:col>98</xdr:col>
      <xdr:colOff>38100</xdr:colOff>
      <xdr:row>74</xdr:row>
      <xdr:rowOff>137865</xdr:rowOff>
    </xdr:to>
    <xdr:sp macro="" textlink="">
      <xdr:nvSpPr>
        <xdr:cNvPr id="864" name="フローチャート: 判断 863"/>
        <xdr:cNvSpPr/>
      </xdr:nvSpPr>
      <xdr:spPr>
        <a:xfrm>
          <a:off x="18605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128992</xdr:rowOff>
    </xdr:from>
    <xdr:ext cx="534377" cy="259045"/>
    <xdr:sp macro="" textlink="">
      <xdr:nvSpPr>
        <xdr:cNvPr id="865" name="テキスト ボックス 864"/>
        <xdr:cNvSpPr txBox="1"/>
      </xdr:nvSpPr>
      <xdr:spPr>
        <a:xfrm>
          <a:off x="18389111" y="128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94710</xdr:rowOff>
    </xdr:from>
    <xdr:to>
      <xdr:col>116</xdr:col>
      <xdr:colOff>114300</xdr:colOff>
      <xdr:row>72</xdr:row>
      <xdr:rowOff>24860</xdr:rowOff>
    </xdr:to>
    <xdr:sp macro="" textlink="">
      <xdr:nvSpPr>
        <xdr:cNvPr id="871" name="楕円 870"/>
        <xdr:cNvSpPr/>
      </xdr:nvSpPr>
      <xdr:spPr>
        <a:xfrm>
          <a:off x="22110700" y="122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9637</xdr:rowOff>
    </xdr:from>
    <xdr:ext cx="534377" cy="259045"/>
    <xdr:sp macro="" textlink="">
      <xdr:nvSpPr>
        <xdr:cNvPr id="872" name="繰出金該当値テキスト"/>
        <xdr:cNvSpPr txBox="1"/>
      </xdr:nvSpPr>
      <xdr:spPr>
        <a:xfrm>
          <a:off x="22212300" y="1218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32836</xdr:rowOff>
    </xdr:from>
    <xdr:to>
      <xdr:col>112</xdr:col>
      <xdr:colOff>38100</xdr:colOff>
      <xdr:row>72</xdr:row>
      <xdr:rowOff>134436</xdr:rowOff>
    </xdr:to>
    <xdr:sp macro="" textlink="">
      <xdr:nvSpPr>
        <xdr:cNvPr id="873" name="楕円 872"/>
        <xdr:cNvSpPr/>
      </xdr:nvSpPr>
      <xdr:spPr>
        <a:xfrm>
          <a:off x="21272500" y="1237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150963</xdr:rowOff>
    </xdr:from>
    <xdr:ext cx="534377" cy="259045"/>
    <xdr:sp macro="" textlink="">
      <xdr:nvSpPr>
        <xdr:cNvPr id="874" name="テキスト ボックス 873"/>
        <xdr:cNvSpPr txBox="1"/>
      </xdr:nvSpPr>
      <xdr:spPr>
        <a:xfrm>
          <a:off x="21056111" y="1215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103987</xdr:rowOff>
    </xdr:from>
    <xdr:to>
      <xdr:col>107</xdr:col>
      <xdr:colOff>101600</xdr:colOff>
      <xdr:row>73</xdr:row>
      <xdr:rowOff>34137</xdr:rowOff>
    </xdr:to>
    <xdr:sp macro="" textlink="">
      <xdr:nvSpPr>
        <xdr:cNvPr id="875" name="楕円 874"/>
        <xdr:cNvSpPr/>
      </xdr:nvSpPr>
      <xdr:spPr>
        <a:xfrm>
          <a:off x="20383500" y="124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50664</xdr:rowOff>
    </xdr:from>
    <xdr:ext cx="534377" cy="259045"/>
    <xdr:sp macro="" textlink="">
      <xdr:nvSpPr>
        <xdr:cNvPr id="876" name="テキスト ボックス 875"/>
        <xdr:cNvSpPr txBox="1"/>
      </xdr:nvSpPr>
      <xdr:spPr>
        <a:xfrm>
          <a:off x="20167111" y="1222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168167</xdr:rowOff>
    </xdr:from>
    <xdr:to>
      <xdr:col>102</xdr:col>
      <xdr:colOff>165100</xdr:colOff>
      <xdr:row>73</xdr:row>
      <xdr:rowOff>98317</xdr:rowOff>
    </xdr:to>
    <xdr:sp macro="" textlink="">
      <xdr:nvSpPr>
        <xdr:cNvPr id="877" name="楕円 876"/>
        <xdr:cNvSpPr/>
      </xdr:nvSpPr>
      <xdr:spPr>
        <a:xfrm>
          <a:off x="19494500" y="1251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114844</xdr:rowOff>
    </xdr:from>
    <xdr:ext cx="534377" cy="259045"/>
    <xdr:sp macro="" textlink="">
      <xdr:nvSpPr>
        <xdr:cNvPr id="878" name="テキスト ボックス 877"/>
        <xdr:cNvSpPr txBox="1"/>
      </xdr:nvSpPr>
      <xdr:spPr>
        <a:xfrm>
          <a:off x="19278111" y="1228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148831</xdr:rowOff>
    </xdr:from>
    <xdr:to>
      <xdr:col>98</xdr:col>
      <xdr:colOff>38100</xdr:colOff>
      <xdr:row>73</xdr:row>
      <xdr:rowOff>78981</xdr:rowOff>
    </xdr:to>
    <xdr:sp macro="" textlink="">
      <xdr:nvSpPr>
        <xdr:cNvPr id="879" name="楕円 878"/>
        <xdr:cNvSpPr/>
      </xdr:nvSpPr>
      <xdr:spPr>
        <a:xfrm>
          <a:off x="18605500" y="124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95508</xdr:rowOff>
    </xdr:from>
    <xdr:ext cx="534377" cy="259045"/>
    <xdr:sp macro="" textlink="">
      <xdr:nvSpPr>
        <xdr:cNvPr id="880" name="テキスト ボックス 879"/>
        <xdr:cNvSpPr txBox="1"/>
      </xdr:nvSpPr>
      <xdr:spPr>
        <a:xfrm>
          <a:off x="18389111" y="122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43180</xdr:rowOff>
    </xdr:from>
    <xdr:to>
      <xdr:col>107</xdr:col>
      <xdr:colOff>101600</xdr:colOff>
      <xdr:row>98</xdr:row>
      <xdr:rowOff>144780</xdr:rowOff>
    </xdr:to>
    <xdr:sp macro="" textlink="">
      <xdr:nvSpPr>
        <xdr:cNvPr id="914" name="フローチャート: 判断 913"/>
        <xdr:cNvSpPr/>
      </xdr:nvSpPr>
      <xdr:spPr>
        <a:xfrm>
          <a:off x="20383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161307</xdr:rowOff>
    </xdr:from>
    <xdr:ext cx="249299" cy="259045"/>
    <xdr:sp macro="" textlink="">
      <xdr:nvSpPr>
        <xdr:cNvPr id="915" name="テキスト ボックス 914"/>
        <xdr:cNvSpPr txBox="1"/>
      </xdr:nvSpPr>
      <xdr:spPr>
        <a:xfrm>
          <a:off x="20309650" y="1662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100330</xdr:rowOff>
    </xdr:from>
    <xdr:to>
      <xdr:col>102</xdr:col>
      <xdr:colOff>165100</xdr:colOff>
      <xdr:row>98</xdr:row>
      <xdr:rowOff>30480</xdr:rowOff>
    </xdr:to>
    <xdr:sp macro="" textlink="">
      <xdr:nvSpPr>
        <xdr:cNvPr id="917" name="フローチャート: 判断 916"/>
        <xdr:cNvSpPr/>
      </xdr:nvSpPr>
      <xdr:spPr>
        <a:xfrm>
          <a:off x="19494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47007</xdr:rowOff>
    </xdr:from>
    <xdr:ext cx="249299" cy="259045"/>
    <xdr:sp macro="" textlink="">
      <xdr:nvSpPr>
        <xdr:cNvPr id="918" name="テキスト ボックス 917"/>
        <xdr:cNvSpPr txBox="1"/>
      </xdr:nvSpPr>
      <xdr:spPr>
        <a:xfrm>
          <a:off x="19420650" y="16506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157480</xdr:rowOff>
    </xdr:from>
    <xdr:to>
      <xdr:col>98</xdr:col>
      <xdr:colOff>38100</xdr:colOff>
      <xdr:row>91</xdr:row>
      <xdr:rowOff>87630</xdr:rowOff>
    </xdr:to>
    <xdr:sp macro="" textlink="">
      <xdr:nvSpPr>
        <xdr:cNvPr id="919" name="フローチャート: 判断 918"/>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104157</xdr:rowOff>
    </xdr:from>
    <xdr:ext cx="313932" cy="259045"/>
    <xdr:sp macro="" textlink="">
      <xdr:nvSpPr>
        <xdr:cNvPr id="920" name="テキスト ボックス 919"/>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3" name="テキスト ボックス 93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5" name="テキスト ボックス 934"/>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高い水準で推移しており、全国平均・類似団体平均ともに上回っている。要因としては、離島半島部を抱え行政効率が悪く、学校給食を自校式で行っていることや消防本部を抱えていること等が挙げられる。これまでも新規採用の抑制や職員手当の見直しなど人件費の抑制に取り組んできたが、今後は民間委託の活用等も行い人件費の抑制に努める。</a:t>
          </a:r>
        </a:p>
        <a:p>
          <a:r>
            <a:rPr kumimoji="1" lang="ja-JP" altLang="en-US" sz="1300">
              <a:latin typeface="ＭＳ Ｐゴシック" panose="020B0600070205080204" pitchFamily="50" charset="-128"/>
              <a:ea typeface="ＭＳ Ｐゴシック" panose="020B0600070205080204" pitchFamily="50" charset="-128"/>
            </a:rPr>
            <a:t>・扶助費については、全国平均・類似団体平均をともに上回っている。要因としては、市全体の人口は減少しているものの高齢者数自体は若干の増加傾向にあることから住民一人当たりの扶助費が高くなっている。今後も高齢化の進行により、扶助費は高い水準で推移していくものと予測される。</a:t>
          </a:r>
        </a:p>
        <a:p>
          <a:r>
            <a:rPr kumimoji="1" lang="ja-JP" altLang="en-US" sz="1300">
              <a:latin typeface="ＭＳ Ｐゴシック" panose="020B0600070205080204" pitchFamily="50" charset="-128"/>
              <a:ea typeface="ＭＳ Ｐゴシック" panose="020B0600070205080204" pitchFamily="50" charset="-128"/>
            </a:rPr>
            <a:t>・公債費については、平成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年度までは類似団体と比較して下回っていたが、平成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年度からは上回っている。特に平成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年度に増加している要因として、新消防庁舎建設に係る元利償還が発生したことが挙げられる。今後も平成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年台風第</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号災害対応に伴う災害復旧事業債の償還や、これから実施する大型事業による起債発行等により公債費の増加が見込まれるため、事業の実施にあたっては、内容を慎重に精査するとともに、補助事業等を有効に活用しながら、後年度の負担軽減を図る。</a:t>
          </a:r>
        </a:p>
        <a:p>
          <a:r>
            <a:rPr kumimoji="1" lang="ja-JP" altLang="en-US" sz="1300">
              <a:latin typeface="ＭＳ Ｐゴシック" panose="020B0600070205080204" pitchFamily="50" charset="-128"/>
              <a:ea typeface="ＭＳ Ｐゴシック" panose="020B0600070205080204" pitchFamily="50" charset="-128"/>
            </a:rPr>
            <a:t>・災害復旧事業費が平成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年度に大幅に増加しているのは、平成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号災害対応に伴う災害復旧事業費の増大のためである。そのため、令和元年度以降は減少していく見込みである。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17,168
17,129
79.50
10,465,622
10,200,522
251,607
5,569,471
11,151,430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69814</xdr:rowOff>
    </xdr:from>
    <xdr:to>
      <xdr:col>24</xdr:col>
      <xdr:colOff>63500</xdr:colOff>
      <xdr:row>31</xdr:row>
      <xdr:rowOff>112268</xdr:rowOff>
    </xdr:to>
    <xdr:cxnSp macro="">
      <xdr:nvCxnSpPr>
        <xdr:cNvPr id="63" name="直線コネクタ 62"/>
        <xdr:cNvCxnSpPr/>
      </xdr:nvCxnSpPr>
      <xdr:spPr>
        <a:xfrm flipV="1">
          <a:off x="3797300" y="538476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112268</xdr:rowOff>
    </xdr:from>
    <xdr:to>
      <xdr:col>19</xdr:col>
      <xdr:colOff>177800</xdr:colOff>
      <xdr:row>31</xdr:row>
      <xdr:rowOff>151783</xdr:rowOff>
    </xdr:to>
    <xdr:cxnSp macro="">
      <xdr:nvCxnSpPr>
        <xdr:cNvPr id="66" name="直線コネクタ 65"/>
        <xdr:cNvCxnSpPr/>
      </xdr:nvCxnSpPr>
      <xdr:spPr>
        <a:xfrm flipV="1">
          <a:off x="2908300" y="5427218"/>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151783</xdr:rowOff>
    </xdr:from>
    <xdr:to>
      <xdr:col>15</xdr:col>
      <xdr:colOff>50800</xdr:colOff>
      <xdr:row>32</xdr:row>
      <xdr:rowOff>30952</xdr:rowOff>
    </xdr:to>
    <xdr:cxnSp macro="">
      <xdr:nvCxnSpPr>
        <xdr:cNvPr id="69" name="直線コネクタ 68"/>
        <xdr:cNvCxnSpPr/>
      </xdr:nvCxnSpPr>
      <xdr:spPr>
        <a:xfrm flipV="1">
          <a:off x="2019300" y="546673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71120</xdr:rowOff>
    </xdr:from>
    <xdr:to>
      <xdr:col>10</xdr:col>
      <xdr:colOff>114300</xdr:colOff>
      <xdr:row>32</xdr:row>
      <xdr:rowOff>30952</xdr:rowOff>
    </xdr:to>
    <xdr:cxnSp macro="">
      <xdr:nvCxnSpPr>
        <xdr:cNvPr id="72" name="直線コネクタ 71"/>
        <xdr:cNvCxnSpPr/>
      </xdr:nvCxnSpPr>
      <xdr:spPr>
        <a:xfrm>
          <a:off x="1130300" y="5386070"/>
          <a:ext cx="8890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79103</xdr:rowOff>
    </xdr:from>
    <xdr:to>
      <xdr:col>6</xdr:col>
      <xdr:colOff>38100</xdr:colOff>
      <xdr:row>35</xdr:row>
      <xdr:rowOff>9253</xdr:rowOff>
    </xdr:to>
    <xdr:sp macro="" textlink="">
      <xdr:nvSpPr>
        <xdr:cNvPr id="75" name="フローチャート: 判断 74"/>
        <xdr:cNvSpPr/>
      </xdr:nvSpPr>
      <xdr:spPr>
        <a:xfrm>
          <a:off x="1079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380</xdr:rowOff>
    </xdr:from>
    <xdr:ext cx="469744" cy="259045"/>
    <xdr:sp macro="" textlink="">
      <xdr:nvSpPr>
        <xdr:cNvPr id="76" name="テキスト ボックス 75"/>
        <xdr:cNvSpPr txBox="1"/>
      </xdr:nvSpPr>
      <xdr:spPr>
        <a:xfrm>
          <a:off x="895428" y="600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19014</xdr:rowOff>
    </xdr:from>
    <xdr:to>
      <xdr:col>24</xdr:col>
      <xdr:colOff>114300</xdr:colOff>
      <xdr:row>31</xdr:row>
      <xdr:rowOff>120614</xdr:rowOff>
    </xdr:to>
    <xdr:sp macro="" textlink="">
      <xdr:nvSpPr>
        <xdr:cNvPr id="82" name="楕円 81"/>
        <xdr:cNvSpPr/>
      </xdr:nvSpPr>
      <xdr:spPr>
        <a:xfrm>
          <a:off x="4584700" y="53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105391</xdr:rowOff>
    </xdr:from>
    <xdr:ext cx="469744" cy="259045"/>
    <xdr:sp macro="" textlink="">
      <xdr:nvSpPr>
        <xdr:cNvPr id="83" name="議会費該当値テキスト"/>
        <xdr:cNvSpPr txBox="1"/>
      </xdr:nvSpPr>
      <xdr:spPr>
        <a:xfrm>
          <a:off x="4686300" y="524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61468</xdr:rowOff>
    </xdr:from>
    <xdr:to>
      <xdr:col>20</xdr:col>
      <xdr:colOff>38100</xdr:colOff>
      <xdr:row>31</xdr:row>
      <xdr:rowOff>163068</xdr:rowOff>
    </xdr:to>
    <xdr:sp macro="" textlink="">
      <xdr:nvSpPr>
        <xdr:cNvPr id="84" name="楕円 83"/>
        <xdr:cNvSpPr/>
      </xdr:nvSpPr>
      <xdr:spPr>
        <a:xfrm>
          <a:off x="3746500" y="537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8145</xdr:rowOff>
    </xdr:from>
    <xdr:ext cx="469744" cy="259045"/>
    <xdr:sp macro="" textlink="">
      <xdr:nvSpPr>
        <xdr:cNvPr id="85" name="テキスト ボックス 84"/>
        <xdr:cNvSpPr txBox="1"/>
      </xdr:nvSpPr>
      <xdr:spPr>
        <a:xfrm>
          <a:off x="3562428" y="51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100983</xdr:rowOff>
    </xdr:from>
    <xdr:to>
      <xdr:col>15</xdr:col>
      <xdr:colOff>101600</xdr:colOff>
      <xdr:row>32</xdr:row>
      <xdr:rowOff>31133</xdr:rowOff>
    </xdr:to>
    <xdr:sp macro="" textlink="">
      <xdr:nvSpPr>
        <xdr:cNvPr id="86" name="楕円 85"/>
        <xdr:cNvSpPr/>
      </xdr:nvSpPr>
      <xdr:spPr>
        <a:xfrm>
          <a:off x="2857500" y="541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47660</xdr:rowOff>
    </xdr:from>
    <xdr:ext cx="469744" cy="259045"/>
    <xdr:sp macro="" textlink="">
      <xdr:nvSpPr>
        <xdr:cNvPr id="87" name="テキスト ボックス 86"/>
        <xdr:cNvSpPr txBox="1"/>
      </xdr:nvSpPr>
      <xdr:spPr>
        <a:xfrm>
          <a:off x="2673428" y="519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151602</xdr:rowOff>
    </xdr:from>
    <xdr:to>
      <xdr:col>10</xdr:col>
      <xdr:colOff>165100</xdr:colOff>
      <xdr:row>32</xdr:row>
      <xdr:rowOff>81752</xdr:rowOff>
    </xdr:to>
    <xdr:sp macro="" textlink="">
      <xdr:nvSpPr>
        <xdr:cNvPr id="88" name="楕円 87"/>
        <xdr:cNvSpPr/>
      </xdr:nvSpPr>
      <xdr:spPr>
        <a:xfrm>
          <a:off x="1968500" y="54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98279</xdr:rowOff>
    </xdr:from>
    <xdr:ext cx="469744" cy="259045"/>
    <xdr:sp macro="" textlink="">
      <xdr:nvSpPr>
        <xdr:cNvPr id="89" name="テキスト ボックス 88"/>
        <xdr:cNvSpPr txBox="1"/>
      </xdr:nvSpPr>
      <xdr:spPr>
        <a:xfrm>
          <a:off x="1784428" y="52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20320</xdr:rowOff>
    </xdr:from>
    <xdr:to>
      <xdr:col>6</xdr:col>
      <xdr:colOff>38100</xdr:colOff>
      <xdr:row>31</xdr:row>
      <xdr:rowOff>121920</xdr:rowOff>
    </xdr:to>
    <xdr:sp macro="" textlink="">
      <xdr:nvSpPr>
        <xdr:cNvPr id="90" name="楕円 89"/>
        <xdr:cNvSpPr/>
      </xdr:nvSpPr>
      <xdr:spPr>
        <a:xfrm>
          <a:off x="1079500" y="53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138447</xdr:rowOff>
    </xdr:from>
    <xdr:ext cx="469744" cy="259045"/>
    <xdr:sp macro="" textlink="">
      <xdr:nvSpPr>
        <xdr:cNvPr id="91" name="テキスト ボックス 90"/>
        <xdr:cNvSpPr txBox="1"/>
      </xdr:nvSpPr>
      <xdr:spPr>
        <a:xfrm>
          <a:off x="895428" y="51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169277</xdr:rowOff>
    </xdr:from>
    <xdr:to>
      <xdr:col>24</xdr:col>
      <xdr:colOff>63500</xdr:colOff>
      <xdr:row>58</xdr:row>
      <xdr:rowOff>4532</xdr:rowOff>
    </xdr:to>
    <xdr:cxnSp macro="">
      <xdr:nvCxnSpPr>
        <xdr:cNvPr id="122" name="直線コネクタ 121"/>
        <xdr:cNvCxnSpPr/>
      </xdr:nvCxnSpPr>
      <xdr:spPr>
        <a:xfrm flipV="1">
          <a:off x="3797300" y="9941927"/>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4532</xdr:rowOff>
    </xdr:from>
    <xdr:to>
      <xdr:col>19</xdr:col>
      <xdr:colOff>177800</xdr:colOff>
      <xdr:row>58</xdr:row>
      <xdr:rowOff>6070</xdr:rowOff>
    </xdr:to>
    <xdr:cxnSp macro="">
      <xdr:nvCxnSpPr>
        <xdr:cNvPr id="125" name="直線コネクタ 124"/>
        <xdr:cNvCxnSpPr/>
      </xdr:nvCxnSpPr>
      <xdr:spPr>
        <a:xfrm flipV="1">
          <a:off x="2908300" y="9948632"/>
          <a:ext cx="889000" cy="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120223</xdr:rowOff>
    </xdr:from>
    <xdr:to>
      <xdr:col>15</xdr:col>
      <xdr:colOff>50800</xdr:colOff>
      <xdr:row>58</xdr:row>
      <xdr:rowOff>6070</xdr:rowOff>
    </xdr:to>
    <xdr:cxnSp macro="">
      <xdr:nvCxnSpPr>
        <xdr:cNvPr id="128" name="直線コネクタ 127"/>
        <xdr:cNvCxnSpPr/>
      </xdr:nvCxnSpPr>
      <xdr:spPr>
        <a:xfrm>
          <a:off x="2019300" y="9892873"/>
          <a:ext cx="889000" cy="5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120223</xdr:rowOff>
    </xdr:from>
    <xdr:to>
      <xdr:col>10</xdr:col>
      <xdr:colOff>114300</xdr:colOff>
      <xdr:row>58</xdr:row>
      <xdr:rowOff>4346</xdr:rowOff>
    </xdr:to>
    <xdr:cxnSp macro="">
      <xdr:nvCxnSpPr>
        <xdr:cNvPr id="131" name="直線コネクタ 130"/>
        <xdr:cNvCxnSpPr/>
      </xdr:nvCxnSpPr>
      <xdr:spPr>
        <a:xfrm flipV="1">
          <a:off x="1130300" y="9892873"/>
          <a:ext cx="889000" cy="5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4" name="フローチャート: 判断 133"/>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5" name="テキスト ボックス 134"/>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118477</xdr:rowOff>
    </xdr:from>
    <xdr:to>
      <xdr:col>24</xdr:col>
      <xdr:colOff>114300</xdr:colOff>
      <xdr:row>58</xdr:row>
      <xdr:rowOff>48627</xdr:rowOff>
    </xdr:to>
    <xdr:sp macro="" textlink="">
      <xdr:nvSpPr>
        <xdr:cNvPr id="141" name="楕円 140"/>
        <xdr:cNvSpPr/>
      </xdr:nvSpPr>
      <xdr:spPr>
        <a:xfrm>
          <a:off x="4584700" y="98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141354</xdr:rowOff>
    </xdr:from>
    <xdr:ext cx="534377" cy="259045"/>
    <xdr:sp macro="" textlink="">
      <xdr:nvSpPr>
        <xdr:cNvPr id="142" name="総務費該当値テキスト"/>
        <xdr:cNvSpPr txBox="1"/>
      </xdr:nvSpPr>
      <xdr:spPr>
        <a:xfrm>
          <a:off x="4686300" y="974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125182</xdr:rowOff>
    </xdr:from>
    <xdr:to>
      <xdr:col>20</xdr:col>
      <xdr:colOff>38100</xdr:colOff>
      <xdr:row>58</xdr:row>
      <xdr:rowOff>55332</xdr:rowOff>
    </xdr:to>
    <xdr:sp macro="" textlink="">
      <xdr:nvSpPr>
        <xdr:cNvPr id="143" name="楕円 142"/>
        <xdr:cNvSpPr/>
      </xdr:nvSpPr>
      <xdr:spPr>
        <a:xfrm>
          <a:off x="3746500" y="98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71859</xdr:rowOff>
    </xdr:from>
    <xdr:ext cx="534377" cy="259045"/>
    <xdr:sp macro="" textlink="">
      <xdr:nvSpPr>
        <xdr:cNvPr id="144" name="テキスト ボックス 143"/>
        <xdr:cNvSpPr txBox="1"/>
      </xdr:nvSpPr>
      <xdr:spPr>
        <a:xfrm>
          <a:off x="3530111" y="9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126720</xdr:rowOff>
    </xdr:from>
    <xdr:to>
      <xdr:col>15</xdr:col>
      <xdr:colOff>101600</xdr:colOff>
      <xdr:row>58</xdr:row>
      <xdr:rowOff>56870</xdr:rowOff>
    </xdr:to>
    <xdr:sp macro="" textlink="">
      <xdr:nvSpPr>
        <xdr:cNvPr id="145" name="楕円 144"/>
        <xdr:cNvSpPr/>
      </xdr:nvSpPr>
      <xdr:spPr>
        <a:xfrm>
          <a:off x="2857500" y="98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73397</xdr:rowOff>
    </xdr:from>
    <xdr:ext cx="534377" cy="259045"/>
    <xdr:sp macro="" textlink="">
      <xdr:nvSpPr>
        <xdr:cNvPr id="146" name="テキスト ボックス 145"/>
        <xdr:cNvSpPr txBox="1"/>
      </xdr:nvSpPr>
      <xdr:spPr>
        <a:xfrm>
          <a:off x="2641111" y="967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69423</xdr:rowOff>
    </xdr:from>
    <xdr:to>
      <xdr:col>10</xdr:col>
      <xdr:colOff>165100</xdr:colOff>
      <xdr:row>57</xdr:row>
      <xdr:rowOff>171023</xdr:rowOff>
    </xdr:to>
    <xdr:sp macro="" textlink="">
      <xdr:nvSpPr>
        <xdr:cNvPr id="147" name="楕円 146"/>
        <xdr:cNvSpPr/>
      </xdr:nvSpPr>
      <xdr:spPr>
        <a:xfrm>
          <a:off x="1968500" y="984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16100</xdr:rowOff>
    </xdr:from>
    <xdr:ext cx="534377" cy="259045"/>
    <xdr:sp macro="" textlink="">
      <xdr:nvSpPr>
        <xdr:cNvPr id="148" name="テキスト ボックス 147"/>
        <xdr:cNvSpPr txBox="1"/>
      </xdr:nvSpPr>
      <xdr:spPr>
        <a:xfrm>
          <a:off x="1752111" y="961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124996</xdr:rowOff>
    </xdr:from>
    <xdr:to>
      <xdr:col>6</xdr:col>
      <xdr:colOff>38100</xdr:colOff>
      <xdr:row>58</xdr:row>
      <xdr:rowOff>55146</xdr:rowOff>
    </xdr:to>
    <xdr:sp macro="" textlink="">
      <xdr:nvSpPr>
        <xdr:cNvPr id="149" name="楕円 148"/>
        <xdr:cNvSpPr/>
      </xdr:nvSpPr>
      <xdr:spPr>
        <a:xfrm>
          <a:off x="1079500" y="989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46273</xdr:rowOff>
    </xdr:from>
    <xdr:ext cx="534377" cy="259045"/>
    <xdr:sp macro="" textlink="">
      <xdr:nvSpPr>
        <xdr:cNvPr id="150" name="テキスト ボックス 149"/>
        <xdr:cNvSpPr txBox="1"/>
      </xdr:nvSpPr>
      <xdr:spPr>
        <a:xfrm>
          <a:off x="863111" y="999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169222</xdr:rowOff>
    </xdr:from>
    <xdr:to>
      <xdr:col>24</xdr:col>
      <xdr:colOff>63500</xdr:colOff>
      <xdr:row>72</xdr:row>
      <xdr:rowOff>144190</xdr:rowOff>
    </xdr:to>
    <xdr:cxnSp macro="">
      <xdr:nvCxnSpPr>
        <xdr:cNvPr id="182" name="直線コネクタ 181"/>
        <xdr:cNvCxnSpPr/>
      </xdr:nvCxnSpPr>
      <xdr:spPr>
        <a:xfrm flipV="1">
          <a:off x="3797300" y="12342172"/>
          <a:ext cx="838200" cy="14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76835</xdr:rowOff>
    </xdr:from>
    <xdr:to>
      <xdr:col>19</xdr:col>
      <xdr:colOff>177800</xdr:colOff>
      <xdr:row>72</xdr:row>
      <xdr:rowOff>144190</xdr:rowOff>
    </xdr:to>
    <xdr:cxnSp macro="">
      <xdr:nvCxnSpPr>
        <xdr:cNvPr id="185" name="直線コネクタ 184"/>
        <xdr:cNvCxnSpPr/>
      </xdr:nvCxnSpPr>
      <xdr:spPr>
        <a:xfrm>
          <a:off x="2908300" y="12078335"/>
          <a:ext cx="889000" cy="4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76835</xdr:rowOff>
    </xdr:from>
    <xdr:to>
      <xdr:col>15</xdr:col>
      <xdr:colOff>50800</xdr:colOff>
      <xdr:row>73</xdr:row>
      <xdr:rowOff>144452</xdr:rowOff>
    </xdr:to>
    <xdr:cxnSp macro="">
      <xdr:nvCxnSpPr>
        <xdr:cNvPr id="188" name="直線コネクタ 187"/>
        <xdr:cNvCxnSpPr/>
      </xdr:nvCxnSpPr>
      <xdr:spPr>
        <a:xfrm flipV="1">
          <a:off x="2019300" y="12078335"/>
          <a:ext cx="889000" cy="58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144452</xdr:rowOff>
    </xdr:from>
    <xdr:to>
      <xdr:col>10</xdr:col>
      <xdr:colOff>114300</xdr:colOff>
      <xdr:row>74</xdr:row>
      <xdr:rowOff>100348</xdr:rowOff>
    </xdr:to>
    <xdr:cxnSp macro="">
      <xdr:nvCxnSpPr>
        <xdr:cNvPr id="191" name="直線コネクタ 190"/>
        <xdr:cNvCxnSpPr/>
      </xdr:nvCxnSpPr>
      <xdr:spPr>
        <a:xfrm flipV="1">
          <a:off x="1130300" y="12660302"/>
          <a:ext cx="889000" cy="12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114177</xdr:rowOff>
    </xdr:from>
    <xdr:to>
      <xdr:col>6</xdr:col>
      <xdr:colOff>38100</xdr:colOff>
      <xdr:row>75</xdr:row>
      <xdr:rowOff>44327</xdr:rowOff>
    </xdr:to>
    <xdr:sp macro="" textlink="">
      <xdr:nvSpPr>
        <xdr:cNvPr id="194" name="フローチャート: 判断 193"/>
        <xdr:cNvSpPr/>
      </xdr:nvSpPr>
      <xdr:spPr>
        <a:xfrm>
          <a:off x="1079500" y="1280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35454</xdr:rowOff>
    </xdr:from>
    <xdr:ext cx="599010" cy="259045"/>
    <xdr:sp macro="" textlink="">
      <xdr:nvSpPr>
        <xdr:cNvPr id="195" name="テキスト ボックス 194"/>
        <xdr:cNvSpPr txBox="1"/>
      </xdr:nvSpPr>
      <xdr:spPr>
        <a:xfrm>
          <a:off x="830795" y="1289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118422</xdr:rowOff>
    </xdr:from>
    <xdr:to>
      <xdr:col>24</xdr:col>
      <xdr:colOff>114300</xdr:colOff>
      <xdr:row>72</xdr:row>
      <xdr:rowOff>48572</xdr:rowOff>
    </xdr:to>
    <xdr:sp macro="" textlink="">
      <xdr:nvSpPr>
        <xdr:cNvPr id="201" name="楕円 200"/>
        <xdr:cNvSpPr/>
      </xdr:nvSpPr>
      <xdr:spPr>
        <a:xfrm>
          <a:off x="4584700" y="122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141299</xdr:rowOff>
    </xdr:from>
    <xdr:ext cx="599010" cy="259045"/>
    <xdr:sp macro="" textlink="">
      <xdr:nvSpPr>
        <xdr:cNvPr id="202" name="民生費該当値テキスト"/>
        <xdr:cNvSpPr txBox="1"/>
      </xdr:nvSpPr>
      <xdr:spPr>
        <a:xfrm>
          <a:off x="4686300" y="1214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93390</xdr:rowOff>
    </xdr:from>
    <xdr:to>
      <xdr:col>20</xdr:col>
      <xdr:colOff>38100</xdr:colOff>
      <xdr:row>73</xdr:row>
      <xdr:rowOff>23540</xdr:rowOff>
    </xdr:to>
    <xdr:sp macro="" textlink="">
      <xdr:nvSpPr>
        <xdr:cNvPr id="203" name="楕円 202"/>
        <xdr:cNvSpPr/>
      </xdr:nvSpPr>
      <xdr:spPr>
        <a:xfrm>
          <a:off x="3746500" y="1243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40067</xdr:rowOff>
    </xdr:from>
    <xdr:ext cx="599010" cy="259045"/>
    <xdr:sp macro="" textlink="">
      <xdr:nvSpPr>
        <xdr:cNvPr id="204" name="テキスト ボックス 203"/>
        <xdr:cNvSpPr txBox="1"/>
      </xdr:nvSpPr>
      <xdr:spPr>
        <a:xfrm>
          <a:off x="3497795" y="1221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26035</xdr:rowOff>
    </xdr:from>
    <xdr:to>
      <xdr:col>15</xdr:col>
      <xdr:colOff>101600</xdr:colOff>
      <xdr:row>70</xdr:row>
      <xdr:rowOff>127635</xdr:rowOff>
    </xdr:to>
    <xdr:sp macro="" textlink="">
      <xdr:nvSpPr>
        <xdr:cNvPr id="205" name="楕円 204"/>
        <xdr:cNvSpPr/>
      </xdr:nvSpPr>
      <xdr:spPr>
        <a:xfrm>
          <a:off x="2857500" y="1202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144162</xdr:rowOff>
    </xdr:from>
    <xdr:ext cx="599010" cy="259045"/>
    <xdr:sp macro="" textlink="">
      <xdr:nvSpPr>
        <xdr:cNvPr id="206" name="テキスト ボックス 205"/>
        <xdr:cNvSpPr txBox="1"/>
      </xdr:nvSpPr>
      <xdr:spPr>
        <a:xfrm>
          <a:off x="2608795" y="11802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93652</xdr:rowOff>
    </xdr:from>
    <xdr:to>
      <xdr:col>10</xdr:col>
      <xdr:colOff>165100</xdr:colOff>
      <xdr:row>74</xdr:row>
      <xdr:rowOff>23802</xdr:rowOff>
    </xdr:to>
    <xdr:sp macro="" textlink="">
      <xdr:nvSpPr>
        <xdr:cNvPr id="207" name="楕円 206"/>
        <xdr:cNvSpPr/>
      </xdr:nvSpPr>
      <xdr:spPr>
        <a:xfrm>
          <a:off x="1968500" y="1260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40329</xdr:rowOff>
    </xdr:from>
    <xdr:ext cx="599010" cy="259045"/>
    <xdr:sp macro="" textlink="">
      <xdr:nvSpPr>
        <xdr:cNvPr id="208" name="テキスト ボックス 207"/>
        <xdr:cNvSpPr txBox="1"/>
      </xdr:nvSpPr>
      <xdr:spPr>
        <a:xfrm>
          <a:off x="1719795" y="1238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49548</xdr:rowOff>
    </xdr:from>
    <xdr:to>
      <xdr:col>6</xdr:col>
      <xdr:colOff>38100</xdr:colOff>
      <xdr:row>74</xdr:row>
      <xdr:rowOff>151148</xdr:rowOff>
    </xdr:to>
    <xdr:sp macro="" textlink="">
      <xdr:nvSpPr>
        <xdr:cNvPr id="209" name="楕円 208"/>
        <xdr:cNvSpPr/>
      </xdr:nvSpPr>
      <xdr:spPr>
        <a:xfrm>
          <a:off x="1079500" y="127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167675</xdr:rowOff>
    </xdr:from>
    <xdr:ext cx="599010" cy="259045"/>
    <xdr:sp macro="" textlink="">
      <xdr:nvSpPr>
        <xdr:cNvPr id="210" name="テキスト ボックス 209"/>
        <xdr:cNvSpPr txBox="1"/>
      </xdr:nvSpPr>
      <xdr:spPr>
        <a:xfrm>
          <a:off x="830795" y="1251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8530</xdr:rowOff>
    </xdr:from>
    <xdr:to>
      <xdr:col>24</xdr:col>
      <xdr:colOff>63500</xdr:colOff>
      <xdr:row>97</xdr:row>
      <xdr:rowOff>43261</xdr:rowOff>
    </xdr:to>
    <xdr:cxnSp macro="">
      <xdr:nvCxnSpPr>
        <xdr:cNvPr id="239" name="直線コネクタ 238"/>
        <xdr:cNvCxnSpPr/>
      </xdr:nvCxnSpPr>
      <xdr:spPr>
        <a:xfrm>
          <a:off x="3797300" y="16639180"/>
          <a:ext cx="838200" cy="3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30696</xdr:rowOff>
    </xdr:from>
    <xdr:to>
      <xdr:col>19</xdr:col>
      <xdr:colOff>177800</xdr:colOff>
      <xdr:row>97</xdr:row>
      <xdr:rowOff>8530</xdr:rowOff>
    </xdr:to>
    <xdr:cxnSp macro="">
      <xdr:nvCxnSpPr>
        <xdr:cNvPr id="242" name="直線コネクタ 241"/>
        <xdr:cNvCxnSpPr/>
      </xdr:nvCxnSpPr>
      <xdr:spPr>
        <a:xfrm>
          <a:off x="2908300" y="16489896"/>
          <a:ext cx="889000" cy="14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30696</xdr:rowOff>
    </xdr:from>
    <xdr:to>
      <xdr:col>15</xdr:col>
      <xdr:colOff>50800</xdr:colOff>
      <xdr:row>97</xdr:row>
      <xdr:rowOff>76629</xdr:rowOff>
    </xdr:to>
    <xdr:cxnSp macro="">
      <xdr:nvCxnSpPr>
        <xdr:cNvPr id="245" name="直線コネクタ 244"/>
        <xdr:cNvCxnSpPr/>
      </xdr:nvCxnSpPr>
      <xdr:spPr>
        <a:xfrm flipV="1">
          <a:off x="2019300" y="16489896"/>
          <a:ext cx="889000" cy="21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136827</xdr:rowOff>
    </xdr:from>
    <xdr:to>
      <xdr:col>10</xdr:col>
      <xdr:colOff>114300</xdr:colOff>
      <xdr:row>97</xdr:row>
      <xdr:rowOff>76629</xdr:rowOff>
    </xdr:to>
    <xdr:cxnSp macro="">
      <xdr:nvCxnSpPr>
        <xdr:cNvPr id="248" name="直線コネクタ 247"/>
        <xdr:cNvCxnSpPr/>
      </xdr:nvCxnSpPr>
      <xdr:spPr>
        <a:xfrm>
          <a:off x="1130300" y="16596027"/>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117232</xdr:rowOff>
    </xdr:from>
    <xdr:to>
      <xdr:col>6</xdr:col>
      <xdr:colOff>38100</xdr:colOff>
      <xdr:row>97</xdr:row>
      <xdr:rowOff>47382</xdr:rowOff>
    </xdr:to>
    <xdr:sp macro="" textlink="">
      <xdr:nvSpPr>
        <xdr:cNvPr id="251" name="フローチャート: 判断 250"/>
        <xdr:cNvSpPr/>
      </xdr:nvSpPr>
      <xdr:spPr>
        <a:xfrm>
          <a:off x="1079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38509</xdr:rowOff>
    </xdr:from>
    <xdr:ext cx="534377" cy="259045"/>
    <xdr:sp macro="" textlink="">
      <xdr:nvSpPr>
        <xdr:cNvPr id="252" name="テキスト ボックス 251"/>
        <xdr:cNvSpPr txBox="1"/>
      </xdr:nvSpPr>
      <xdr:spPr>
        <a:xfrm>
          <a:off x="863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163911</xdr:rowOff>
    </xdr:from>
    <xdr:to>
      <xdr:col>24</xdr:col>
      <xdr:colOff>114300</xdr:colOff>
      <xdr:row>97</xdr:row>
      <xdr:rowOff>94061</xdr:rowOff>
    </xdr:to>
    <xdr:sp macro="" textlink="">
      <xdr:nvSpPr>
        <xdr:cNvPr id="258" name="楕円 257"/>
        <xdr:cNvSpPr/>
      </xdr:nvSpPr>
      <xdr:spPr>
        <a:xfrm>
          <a:off x="4584700" y="166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142338</xdr:rowOff>
    </xdr:from>
    <xdr:ext cx="534377" cy="259045"/>
    <xdr:sp macro="" textlink="">
      <xdr:nvSpPr>
        <xdr:cNvPr id="259" name="衛生費該当値テキスト"/>
        <xdr:cNvSpPr txBox="1"/>
      </xdr:nvSpPr>
      <xdr:spPr>
        <a:xfrm>
          <a:off x="4686300" y="1660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129180</xdr:rowOff>
    </xdr:from>
    <xdr:to>
      <xdr:col>20</xdr:col>
      <xdr:colOff>38100</xdr:colOff>
      <xdr:row>97</xdr:row>
      <xdr:rowOff>59330</xdr:rowOff>
    </xdr:to>
    <xdr:sp macro="" textlink="">
      <xdr:nvSpPr>
        <xdr:cNvPr id="260" name="楕円 259"/>
        <xdr:cNvSpPr/>
      </xdr:nvSpPr>
      <xdr:spPr>
        <a:xfrm>
          <a:off x="3746500" y="165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75857</xdr:rowOff>
    </xdr:from>
    <xdr:ext cx="534377" cy="259045"/>
    <xdr:sp macro="" textlink="">
      <xdr:nvSpPr>
        <xdr:cNvPr id="261" name="テキスト ボックス 260"/>
        <xdr:cNvSpPr txBox="1"/>
      </xdr:nvSpPr>
      <xdr:spPr>
        <a:xfrm>
          <a:off x="3530111" y="163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151346</xdr:rowOff>
    </xdr:from>
    <xdr:to>
      <xdr:col>15</xdr:col>
      <xdr:colOff>101600</xdr:colOff>
      <xdr:row>96</xdr:row>
      <xdr:rowOff>81496</xdr:rowOff>
    </xdr:to>
    <xdr:sp macro="" textlink="">
      <xdr:nvSpPr>
        <xdr:cNvPr id="262" name="楕円 261"/>
        <xdr:cNvSpPr/>
      </xdr:nvSpPr>
      <xdr:spPr>
        <a:xfrm>
          <a:off x="2857500" y="1643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98023</xdr:rowOff>
    </xdr:from>
    <xdr:ext cx="534377" cy="259045"/>
    <xdr:sp macro="" textlink="">
      <xdr:nvSpPr>
        <xdr:cNvPr id="263" name="テキスト ボックス 262"/>
        <xdr:cNvSpPr txBox="1"/>
      </xdr:nvSpPr>
      <xdr:spPr>
        <a:xfrm>
          <a:off x="2641111" y="162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25829</xdr:rowOff>
    </xdr:from>
    <xdr:to>
      <xdr:col>10</xdr:col>
      <xdr:colOff>165100</xdr:colOff>
      <xdr:row>97</xdr:row>
      <xdr:rowOff>127429</xdr:rowOff>
    </xdr:to>
    <xdr:sp macro="" textlink="">
      <xdr:nvSpPr>
        <xdr:cNvPr id="264" name="楕円 263"/>
        <xdr:cNvSpPr/>
      </xdr:nvSpPr>
      <xdr:spPr>
        <a:xfrm>
          <a:off x="1968500" y="1665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118556</xdr:rowOff>
    </xdr:from>
    <xdr:ext cx="534377" cy="259045"/>
    <xdr:sp macro="" textlink="">
      <xdr:nvSpPr>
        <xdr:cNvPr id="265" name="テキスト ボックス 264"/>
        <xdr:cNvSpPr txBox="1"/>
      </xdr:nvSpPr>
      <xdr:spPr>
        <a:xfrm>
          <a:off x="1752111" y="1674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86027</xdr:rowOff>
    </xdr:from>
    <xdr:to>
      <xdr:col>6</xdr:col>
      <xdr:colOff>38100</xdr:colOff>
      <xdr:row>97</xdr:row>
      <xdr:rowOff>16177</xdr:rowOff>
    </xdr:to>
    <xdr:sp macro="" textlink="">
      <xdr:nvSpPr>
        <xdr:cNvPr id="266" name="楕円 265"/>
        <xdr:cNvSpPr/>
      </xdr:nvSpPr>
      <xdr:spPr>
        <a:xfrm>
          <a:off x="1079500" y="1654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32704</xdr:rowOff>
    </xdr:from>
    <xdr:ext cx="534377" cy="259045"/>
    <xdr:sp macro="" textlink="">
      <xdr:nvSpPr>
        <xdr:cNvPr id="267" name="テキスト ボックス 266"/>
        <xdr:cNvSpPr txBox="1"/>
      </xdr:nvSpPr>
      <xdr:spPr>
        <a:xfrm>
          <a:off x="863111" y="163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131535</xdr:rowOff>
    </xdr:from>
    <xdr:to>
      <xdr:col>55</xdr:col>
      <xdr:colOff>0</xdr:colOff>
      <xdr:row>38</xdr:row>
      <xdr:rowOff>135128</xdr:rowOff>
    </xdr:to>
    <xdr:cxnSp macro="">
      <xdr:nvCxnSpPr>
        <xdr:cNvPr id="298" name="直線コネクタ 297"/>
        <xdr:cNvCxnSpPr/>
      </xdr:nvCxnSpPr>
      <xdr:spPr>
        <a:xfrm flipV="1">
          <a:off x="9639300" y="6646635"/>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135128</xdr:rowOff>
    </xdr:from>
    <xdr:to>
      <xdr:col>50</xdr:col>
      <xdr:colOff>114300</xdr:colOff>
      <xdr:row>38</xdr:row>
      <xdr:rowOff>138067</xdr:rowOff>
    </xdr:to>
    <xdr:cxnSp macro="">
      <xdr:nvCxnSpPr>
        <xdr:cNvPr id="301" name="直線コネクタ 300"/>
        <xdr:cNvCxnSpPr/>
      </xdr:nvCxnSpPr>
      <xdr:spPr>
        <a:xfrm flipV="1">
          <a:off x="8750300" y="6650228"/>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138067</xdr:rowOff>
    </xdr:from>
    <xdr:to>
      <xdr:col>45</xdr:col>
      <xdr:colOff>177800</xdr:colOff>
      <xdr:row>38</xdr:row>
      <xdr:rowOff>143945</xdr:rowOff>
    </xdr:to>
    <xdr:cxnSp macro="">
      <xdr:nvCxnSpPr>
        <xdr:cNvPr id="304" name="直線コネクタ 303"/>
        <xdr:cNvCxnSpPr/>
      </xdr:nvCxnSpPr>
      <xdr:spPr>
        <a:xfrm flipV="1">
          <a:off x="7861300" y="6653167"/>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29645</xdr:rowOff>
    </xdr:from>
    <xdr:to>
      <xdr:col>41</xdr:col>
      <xdr:colOff>50800</xdr:colOff>
      <xdr:row>38</xdr:row>
      <xdr:rowOff>143945</xdr:rowOff>
    </xdr:to>
    <xdr:cxnSp macro="">
      <xdr:nvCxnSpPr>
        <xdr:cNvPr id="307" name="直線コネクタ 306"/>
        <xdr:cNvCxnSpPr/>
      </xdr:nvCxnSpPr>
      <xdr:spPr>
        <a:xfrm>
          <a:off x="6972300" y="654474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80735</xdr:rowOff>
    </xdr:from>
    <xdr:to>
      <xdr:col>55</xdr:col>
      <xdr:colOff>50800</xdr:colOff>
      <xdr:row>39</xdr:row>
      <xdr:rowOff>10885</xdr:rowOff>
    </xdr:to>
    <xdr:sp macro="" textlink="">
      <xdr:nvSpPr>
        <xdr:cNvPr id="317" name="楕円 316"/>
        <xdr:cNvSpPr/>
      </xdr:nvSpPr>
      <xdr:spPr>
        <a:xfrm>
          <a:off x="10426700" y="659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59162</xdr:rowOff>
    </xdr:from>
    <xdr:ext cx="378565" cy="259045"/>
    <xdr:sp macro="" textlink="">
      <xdr:nvSpPr>
        <xdr:cNvPr id="318" name="労働費該当値テキスト"/>
        <xdr:cNvSpPr txBox="1"/>
      </xdr:nvSpPr>
      <xdr:spPr>
        <a:xfrm>
          <a:off x="10528300" y="6574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84328</xdr:rowOff>
    </xdr:from>
    <xdr:to>
      <xdr:col>50</xdr:col>
      <xdr:colOff>165100</xdr:colOff>
      <xdr:row>39</xdr:row>
      <xdr:rowOff>14478</xdr:rowOff>
    </xdr:to>
    <xdr:sp macro="" textlink="">
      <xdr:nvSpPr>
        <xdr:cNvPr id="319" name="楕円 318"/>
        <xdr:cNvSpPr/>
      </xdr:nvSpPr>
      <xdr:spPr>
        <a:xfrm>
          <a:off x="9588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5605</xdr:rowOff>
    </xdr:from>
    <xdr:ext cx="378565" cy="259045"/>
    <xdr:sp macro="" textlink="">
      <xdr:nvSpPr>
        <xdr:cNvPr id="320" name="テキスト ボックス 319"/>
        <xdr:cNvSpPr txBox="1"/>
      </xdr:nvSpPr>
      <xdr:spPr>
        <a:xfrm>
          <a:off x="9450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87267</xdr:rowOff>
    </xdr:from>
    <xdr:to>
      <xdr:col>46</xdr:col>
      <xdr:colOff>38100</xdr:colOff>
      <xdr:row>39</xdr:row>
      <xdr:rowOff>17417</xdr:rowOff>
    </xdr:to>
    <xdr:sp macro="" textlink="">
      <xdr:nvSpPr>
        <xdr:cNvPr id="321" name="楕円 320"/>
        <xdr:cNvSpPr/>
      </xdr:nvSpPr>
      <xdr:spPr>
        <a:xfrm>
          <a:off x="8699500" y="660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8544</xdr:rowOff>
    </xdr:from>
    <xdr:ext cx="378565" cy="259045"/>
    <xdr:sp macro="" textlink="">
      <xdr:nvSpPr>
        <xdr:cNvPr id="322" name="テキスト ボックス 321"/>
        <xdr:cNvSpPr txBox="1"/>
      </xdr:nvSpPr>
      <xdr:spPr>
        <a:xfrm>
          <a:off x="8561017" y="6695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93145</xdr:rowOff>
    </xdr:from>
    <xdr:to>
      <xdr:col>41</xdr:col>
      <xdr:colOff>101600</xdr:colOff>
      <xdr:row>39</xdr:row>
      <xdr:rowOff>23295</xdr:rowOff>
    </xdr:to>
    <xdr:sp macro="" textlink="">
      <xdr:nvSpPr>
        <xdr:cNvPr id="323" name="楕円 322"/>
        <xdr:cNvSpPr/>
      </xdr:nvSpPr>
      <xdr:spPr>
        <a:xfrm>
          <a:off x="7810500" y="66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14422</xdr:rowOff>
    </xdr:from>
    <xdr:ext cx="378565" cy="259045"/>
    <xdr:sp macro="" textlink="">
      <xdr:nvSpPr>
        <xdr:cNvPr id="324" name="テキスト ボックス 323"/>
        <xdr:cNvSpPr txBox="1"/>
      </xdr:nvSpPr>
      <xdr:spPr>
        <a:xfrm>
          <a:off x="7672017" y="670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150295</xdr:rowOff>
    </xdr:from>
    <xdr:to>
      <xdr:col>36</xdr:col>
      <xdr:colOff>165100</xdr:colOff>
      <xdr:row>38</xdr:row>
      <xdr:rowOff>80445</xdr:rowOff>
    </xdr:to>
    <xdr:sp macro="" textlink="">
      <xdr:nvSpPr>
        <xdr:cNvPr id="325" name="楕円 324"/>
        <xdr:cNvSpPr/>
      </xdr:nvSpPr>
      <xdr:spPr>
        <a:xfrm>
          <a:off x="6921500" y="649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71572</xdr:rowOff>
    </xdr:from>
    <xdr:ext cx="378565" cy="259045"/>
    <xdr:sp macro="" textlink="">
      <xdr:nvSpPr>
        <xdr:cNvPr id="326" name="テキスト ボックス 325"/>
        <xdr:cNvSpPr txBox="1"/>
      </xdr:nvSpPr>
      <xdr:spPr>
        <a:xfrm>
          <a:off x="6783017" y="658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51664</xdr:rowOff>
    </xdr:from>
    <xdr:to>
      <xdr:col>55</xdr:col>
      <xdr:colOff>0</xdr:colOff>
      <xdr:row>58</xdr:row>
      <xdr:rowOff>105194</xdr:rowOff>
    </xdr:to>
    <xdr:cxnSp macro="">
      <xdr:nvCxnSpPr>
        <xdr:cNvPr id="355" name="直線コネクタ 354"/>
        <xdr:cNvCxnSpPr/>
      </xdr:nvCxnSpPr>
      <xdr:spPr>
        <a:xfrm flipV="1">
          <a:off x="9639300" y="9995764"/>
          <a:ext cx="8382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74664</xdr:rowOff>
    </xdr:from>
    <xdr:to>
      <xdr:col>50</xdr:col>
      <xdr:colOff>114300</xdr:colOff>
      <xdr:row>58</xdr:row>
      <xdr:rowOff>105194</xdr:rowOff>
    </xdr:to>
    <xdr:cxnSp macro="">
      <xdr:nvCxnSpPr>
        <xdr:cNvPr id="358" name="直線コネクタ 357"/>
        <xdr:cNvCxnSpPr/>
      </xdr:nvCxnSpPr>
      <xdr:spPr>
        <a:xfrm>
          <a:off x="8750300" y="10018764"/>
          <a:ext cx="889000" cy="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69634</xdr:rowOff>
    </xdr:from>
    <xdr:to>
      <xdr:col>45</xdr:col>
      <xdr:colOff>177800</xdr:colOff>
      <xdr:row>58</xdr:row>
      <xdr:rowOff>74664</xdr:rowOff>
    </xdr:to>
    <xdr:cxnSp macro="">
      <xdr:nvCxnSpPr>
        <xdr:cNvPr id="361" name="直線コネクタ 360"/>
        <xdr:cNvCxnSpPr/>
      </xdr:nvCxnSpPr>
      <xdr:spPr>
        <a:xfrm>
          <a:off x="7861300" y="10013734"/>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69634</xdr:rowOff>
    </xdr:from>
    <xdr:to>
      <xdr:col>41</xdr:col>
      <xdr:colOff>50800</xdr:colOff>
      <xdr:row>58</xdr:row>
      <xdr:rowOff>89535</xdr:rowOff>
    </xdr:to>
    <xdr:cxnSp macro="">
      <xdr:nvCxnSpPr>
        <xdr:cNvPr id="364" name="直線コネクタ 363"/>
        <xdr:cNvCxnSpPr/>
      </xdr:nvCxnSpPr>
      <xdr:spPr>
        <a:xfrm flipV="1">
          <a:off x="6972300" y="10013734"/>
          <a:ext cx="889000" cy="1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864</xdr:rowOff>
    </xdr:from>
    <xdr:to>
      <xdr:col>55</xdr:col>
      <xdr:colOff>50800</xdr:colOff>
      <xdr:row>58</xdr:row>
      <xdr:rowOff>102464</xdr:rowOff>
    </xdr:to>
    <xdr:sp macro="" textlink="">
      <xdr:nvSpPr>
        <xdr:cNvPr id="374" name="楕円 373"/>
        <xdr:cNvSpPr/>
      </xdr:nvSpPr>
      <xdr:spPr>
        <a:xfrm>
          <a:off x="10426700" y="994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150741</xdr:rowOff>
    </xdr:from>
    <xdr:ext cx="534377" cy="259045"/>
    <xdr:sp macro="" textlink="">
      <xdr:nvSpPr>
        <xdr:cNvPr id="375" name="農林水産業費該当値テキスト"/>
        <xdr:cNvSpPr txBox="1"/>
      </xdr:nvSpPr>
      <xdr:spPr>
        <a:xfrm>
          <a:off x="10528300" y="992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54394</xdr:rowOff>
    </xdr:from>
    <xdr:to>
      <xdr:col>50</xdr:col>
      <xdr:colOff>165100</xdr:colOff>
      <xdr:row>58</xdr:row>
      <xdr:rowOff>155994</xdr:rowOff>
    </xdr:to>
    <xdr:sp macro="" textlink="">
      <xdr:nvSpPr>
        <xdr:cNvPr id="376" name="楕円 375"/>
        <xdr:cNvSpPr/>
      </xdr:nvSpPr>
      <xdr:spPr>
        <a:xfrm>
          <a:off x="9588500" y="99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147121</xdr:rowOff>
    </xdr:from>
    <xdr:ext cx="469744" cy="259045"/>
    <xdr:sp macro="" textlink="">
      <xdr:nvSpPr>
        <xdr:cNvPr id="377" name="テキスト ボックス 376"/>
        <xdr:cNvSpPr txBox="1"/>
      </xdr:nvSpPr>
      <xdr:spPr>
        <a:xfrm>
          <a:off x="9404428" y="1009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23864</xdr:rowOff>
    </xdr:from>
    <xdr:to>
      <xdr:col>46</xdr:col>
      <xdr:colOff>38100</xdr:colOff>
      <xdr:row>58</xdr:row>
      <xdr:rowOff>125464</xdr:rowOff>
    </xdr:to>
    <xdr:sp macro="" textlink="">
      <xdr:nvSpPr>
        <xdr:cNvPr id="378" name="楕円 377"/>
        <xdr:cNvSpPr/>
      </xdr:nvSpPr>
      <xdr:spPr>
        <a:xfrm>
          <a:off x="8699500" y="99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116591</xdr:rowOff>
    </xdr:from>
    <xdr:ext cx="534377" cy="259045"/>
    <xdr:sp macro="" textlink="">
      <xdr:nvSpPr>
        <xdr:cNvPr id="379" name="テキスト ボックス 378"/>
        <xdr:cNvSpPr txBox="1"/>
      </xdr:nvSpPr>
      <xdr:spPr>
        <a:xfrm>
          <a:off x="8483111" y="100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18834</xdr:rowOff>
    </xdr:from>
    <xdr:to>
      <xdr:col>41</xdr:col>
      <xdr:colOff>101600</xdr:colOff>
      <xdr:row>58</xdr:row>
      <xdr:rowOff>120434</xdr:rowOff>
    </xdr:to>
    <xdr:sp macro="" textlink="">
      <xdr:nvSpPr>
        <xdr:cNvPr id="380" name="楕円 379"/>
        <xdr:cNvSpPr/>
      </xdr:nvSpPr>
      <xdr:spPr>
        <a:xfrm>
          <a:off x="7810500" y="996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111561</xdr:rowOff>
    </xdr:from>
    <xdr:ext cx="534377" cy="259045"/>
    <xdr:sp macro="" textlink="">
      <xdr:nvSpPr>
        <xdr:cNvPr id="381" name="テキスト ボックス 380"/>
        <xdr:cNvSpPr txBox="1"/>
      </xdr:nvSpPr>
      <xdr:spPr>
        <a:xfrm>
          <a:off x="7594111" y="1005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38735</xdr:rowOff>
    </xdr:from>
    <xdr:to>
      <xdr:col>36</xdr:col>
      <xdr:colOff>165100</xdr:colOff>
      <xdr:row>58</xdr:row>
      <xdr:rowOff>140335</xdr:rowOff>
    </xdr:to>
    <xdr:sp macro="" textlink="">
      <xdr:nvSpPr>
        <xdr:cNvPr id="382" name="楕円 381"/>
        <xdr:cNvSpPr/>
      </xdr:nvSpPr>
      <xdr:spPr>
        <a:xfrm>
          <a:off x="6921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131462</xdr:rowOff>
    </xdr:from>
    <xdr:ext cx="469744" cy="259045"/>
    <xdr:sp macro="" textlink="">
      <xdr:nvSpPr>
        <xdr:cNvPr id="383" name="テキスト ボックス 382"/>
        <xdr:cNvSpPr txBox="1"/>
      </xdr:nvSpPr>
      <xdr:spPr>
        <a:xfrm>
          <a:off x="6737428" y="1007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62564</xdr:rowOff>
    </xdr:from>
    <xdr:to>
      <xdr:col>55</xdr:col>
      <xdr:colOff>0</xdr:colOff>
      <xdr:row>77</xdr:row>
      <xdr:rowOff>146296</xdr:rowOff>
    </xdr:to>
    <xdr:cxnSp macro="">
      <xdr:nvCxnSpPr>
        <xdr:cNvPr id="414" name="直線コネクタ 413"/>
        <xdr:cNvCxnSpPr/>
      </xdr:nvCxnSpPr>
      <xdr:spPr>
        <a:xfrm flipV="1">
          <a:off x="9639300" y="13264214"/>
          <a:ext cx="838200" cy="8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111843</xdr:rowOff>
    </xdr:from>
    <xdr:to>
      <xdr:col>50</xdr:col>
      <xdr:colOff>114300</xdr:colOff>
      <xdr:row>77</xdr:row>
      <xdr:rowOff>146296</xdr:rowOff>
    </xdr:to>
    <xdr:cxnSp macro="">
      <xdr:nvCxnSpPr>
        <xdr:cNvPr id="417" name="直線コネクタ 416"/>
        <xdr:cNvCxnSpPr/>
      </xdr:nvCxnSpPr>
      <xdr:spPr>
        <a:xfrm>
          <a:off x="8750300" y="13313493"/>
          <a:ext cx="8890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111843</xdr:rowOff>
    </xdr:from>
    <xdr:to>
      <xdr:col>45</xdr:col>
      <xdr:colOff>177800</xdr:colOff>
      <xdr:row>77</xdr:row>
      <xdr:rowOff>115860</xdr:rowOff>
    </xdr:to>
    <xdr:cxnSp macro="">
      <xdr:nvCxnSpPr>
        <xdr:cNvPr id="420" name="直線コネクタ 419"/>
        <xdr:cNvCxnSpPr/>
      </xdr:nvCxnSpPr>
      <xdr:spPr>
        <a:xfrm flipV="1">
          <a:off x="7861300" y="13313493"/>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88331</xdr:rowOff>
    </xdr:from>
    <xdr:to>
      <xdr:col>41</xdr:col>
      <xdr:colOff>50800</xdr:colOff>
      <xdr:row>77</xdr:row>
      <xdr:rowOff>115860</xdr:rowOff>
    </xdr:to>
    <xdr:cxnSp macro="">
      <xdr:nvCxnSpPr>
        <xdr:cNvPr id="423" name="直線コネクタ 422"/>
        <xdr:cNvCxnSpPr/>
      </xdr:nvCxnSpPr>
      <xdr:spPr>
        <a:xfrm>
          <a:off x="6972300" y="13289981"/>
          <a:ext cx="889000" cy="2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132759</xdr:rowOff>
    </xdr:from>
    <xdr:to>
      <xdr:col>36</xdr:col>
      <xdr:colOff>165100</xdr:colOff>
      <xdr:row>76</xdr:row>
      <xdr:rowOff>62908</xdr:rowOff>
    </xdr:to>
    <xdr:sp macro="" textlink="">
      <xdr:nvSpPr>
        <xdr:cNvPr id="426" name="フローチャート: 判断 425"/>
        <xdr:cNvSpPr/>
      </xdr:nvSpPr>
      <xdr:spPr>
        <a:xfrm>
          <a:off x="6921500" y="129915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79436</xdr:rowOff>
    </xdr:from>
    <xdr:ext cx="534377" cy="259045"/>
    <xdr:sp macro="" textlink="">
      <xdr:nvSpPr>
        <xdr:cNvPr id="427" name="テキスト ボックス 426"/>
        <xdr:cNvSpPr txBox="1"/>
      </xdr:nvSpPr>
      <xdr:spPr>
        <a:xfrm>
          <a:off x="6705111" y="127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11764</xdr:rowOff>
    </xdr:from>
    <xdr:to>
      <xdr:col>55</xdr:col>
      <xdr:colOff>50800</xdr:colOff>
      <xdr:row>77</xdr:row>
      <xdr:rowOff>113364</xdr:rowOff>
    </xdr:to>
    <xdr:sp macro="" textlink="">
      <xdr:nvSpPr>
        <xdr:cNvPr id="433" name="楕円 432"/>
        <xdr:cNvSpPr/>
      </xdr:nvSpPr>
      <xdr:spPr>
        <a:xfrm>
          <a:off x="10426700" y="1321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161641</xdr:rowOff>
    </xdr:from>
    <xdr:ext cx="534377" cy="259045"/>
    <xdr:sp macro="" textlink="">
      <xdr:nvSpPr>
        <xdr:cNvPr id="434" name="商工費該当値テキスト"/>
        <xdr:cNvSpPr txBox="1"/>
      </xdr:nvSpPr>
      <xdr:spPr>
        <a:xfrm>
          <a:off x="10528300" y="1319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95496</xdr:rowOff>
    </xdr:from>
    <xdr:to>
      <xdr:col>50</xdr:col>
      <xdr:colOff>165100</xdr:colOff>
      <xdr:row>78</xdr:row>
      <xdr:rowOff>25646</xdr:rowOff>
    </xdr:to>
    <xdr:sp macro="" textlink="">
      <xdr:nvSpPr>
        <xdr:cNvPr id="435" name="楕円 434"/>
        <xdr:cNvSpPr/>
      </xdr:nvSpPr>
      <xdr:spPr>
        <a:xfrm>
          <a:off x="9588500" y="1329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16773</xdr:rowOff>
    </xdr:from>
    <xdr:ext cx="469744" cy="259045"/>
    <xdr:sp macro="" textlink="">
      <xdr:nvSpPr>
        <xdr:cNvPr id="436" name="テキスト ボックス 435"/>
        <xdr:cNvSpPr txBox="1"/>
      </xdr:nvSpPr>
      <xdr:spPr>
        <a:xfrm>
          <a:off x="9404428" y="1338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61043</xdr:rowOff>
    </xdr:from>
    <xdr:to>
      <xdr:col>46</xdr:col>
      <xdr:colOff>38100</xdr:colOff>
      <xdr:row>77</xdr:row>
      <xdr:rowOff>162643</xdr:rowOff>
    </xdr:to>
    <xdr:sp macro="" textlink="">
      <xdr:nvSpPr>
        <xdr:cNvPr id="437" name="楕円 436"/>
        <xdr:cNvSpPr/>
      </xdr:nvSpPr>
      <xdr:spPr>
        <a:xfrm>
          <a:off x="8699500" y="132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153770</xdr:rowOff>
    </xdr:from>
    <xdr:ext cx="534377" cy="259045"/>
    <xdr:sp macro="" textlink="">
      <xdr:nvSpPr>
        <xdr:cNvPr id="438" name="テキスト ボックス 437"/>
        <xdr:cNvSpPr txBox="1"/>
      </xdr:nvSpPr>
      <xdr:spPr>
        <a:xfrm>
          <a:off x="8483111" y="1335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65060</xdr:rowOff>
    </xdr:from>
    <xdr:to>
      <xdr:col>41</xdr:col>
      <xdr:colOff>101600</xdr:colOff>
      <xdr:row>77</xdr:row>
      <xdr:rowOff>166660</xdr:rowOff>
    </xdr:to>
    <xdr:sp macro="" textlink="">
      <xdr:nvSpPr>
        <xdr:cNvPr id="439" name="楕円 438"/>
        <xdr:cNvSpPr/>
      </xdr:nvSpPr>
      <xdr:spPr>
        <a:xfrm>
          <a:off x="7810500" y="1326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157787</xdr:rowOff>
    </xdr:from>
    <xdr:ext cx="469744" cy="259045"/>
    <xdr:sp macro="" textlink="">
      <xdr:nvSpPr>
        <xdr:cNvPr id="440" name="テキスト ボックス 439"/>
        <xdr:cNvSpPr txBox="1"/>
      </xdr:nvSpPr>
      <xdr:spPr>
        <a:xfrm>
          <a:off x="7626428" y="1335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37531</xdr:rowOff>
    </xdr:from>
    <xdr:to>
      <xdr:col>36</xdr:col>
      <xdr:colOff>165100</xdr:colOff>
      <xdr:row>77</xdr:row>
      <xdr:rowOff>139131</xdr:rowOff>
    </xdr:to>
    <xdr:sp macro="" textlink="">
      <xdr:nvSpPr>
        <xdr:cNvPr id="441" name="楕円 440"/>
        <xdr:cNvSpPr/>
      </xdr:nvSpPr>
      <xdr:spPr>
        <a:xfrm>
          <a:off x="6921500" y="1323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130258</xdr:rowOff>
    </xdr:from>
    <xdr:ext cx="534377" cy="259045"/>
    <xdr:sp macro="" textlink="">
      <xdr:nvSpPr>
        <xdr:cNvPr id="442" name="テキスト ボックス 441"/>
        <xdr:cNvSpPr txBox="1"/>
      </xdr:nvSpPr>
      <xdr:spPr>
        <a:xfrm>
          <a:off x="6705111" y="1333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92242</xdr:rowOff>
    </xdr:from>
    <xdr:to>
      <xdr:col>55</xdr:col>
      <xdr:colOff>0</xdr:colOff>
      <xdr:row>98</xdr:row>
      <xdr:rowOff>122901</xdr:rowOff>
    </xdr:to>
    <xdr:cxnSp macro="">
      <xdr:nvCxnSpPr>
        <xdr:cNvPr id="473" name="直線コネクタ 472"/>
        <xdr:cNvCxnSpPr/>
      </xdr:nvCxnSpPr>
      <xdr:spPr>
        <a:xfrm flipV="1">
          <a:off x="9639300" y="16894342"/>
          <a:ext cx="838200" cy="3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4" name="土木費平均値テキスト"/>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122901</xdr:rowOff>
    </xdr:from>
    <xdr:to>
      <xdr:col>50</xdr:col>
      <xdr:colOff>114300</xdr:colOff>
      <xdr:row>98</xdr:row>
      <xdr:rowOff>126219</xdr:rowOff>
    </xdr:to>
    <xdr:cxnSp macro="">
      <xdr:nvCxnSpPr>
        <xdr:cNvPr id="476" name="直線コネクタ 475"/>
        <xdr:cNvCxnSpPr/>
      </xdr:nvCxnSpPr>
      <xdr:spPr>
        <a:xfrm flipV="1">
          <a:off x="8750300" y="16925001"/>
          <a:ext cx="889000" cy="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111370</xdr:rowOff>
    </xdr:from>
    <xdr:to>
      <xdr:col>45</xdr:col>
      <xdr:colOff>177800</xdr:colOff>
      <xdr:row>98</xdr:row>
      <xdr:rowOff>126219</xdr:rowOff>
    </xdr:to>
    <xdr:cxnSp macro="">
      <xdr:nvCxnSpPr>
        <xdr:cNvPr id="479" name="直線コネクタ 478"/>
        <xdr:cNvCxnSpPr/>
      </xdr:nvCxnSpPr>
      <xdr:spPr>
        <a:xfrm>
          <a:off x="7861300" y="16913470"/>
          <a:ext cx="889000" cy="1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64909</xdr:rowOff>
    </xdr:from>
    <xdr:to>
      <xdr:col>41</xdr:col>
      <xdr:colOff>50800</xdr:colOff>
      <xdr:row>98</xdr:row>
      <xdr:rowOff>111370</xdr:rowOff>
    </xdr:to>
    <xdr:cxnSp macro="">
      <xdr:nvCxnSpPr>
        <xdr:cNvPr id="482" name="直線コネクタ 481"/>
        <xdr:cNvCxnSpPr/>
      </xdr:nvCxnSpPr>
      <xdr:spPr>
        <a:xfrm>
          <a:off x="6972300" y="16867009"/>
          <a:ext cx="889000" cy="4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49878</xdr:rowOff>
    </xdr:from>
    <xdr:to>
      <xdr:col>36</xdr:col>
      <xdr:colOff>165100</xdr:colOff>
      <xdr:row>98</xdr:row>
      <xdr:rowOff>151478</xdr:rowOff>
    </xdr:to>
    <xdr:sp macro="" textlink="">
      <xdr:nvSpPr>
        <xdr:cNvPr id="485" name="フローチャート: 判断 484"/>
        <xdr:cNvSpPr/>
      </xdr:nvSpPr>
      <xdr:spPr>
        <a:xfrm>
          <a:off x="6921500" y="1685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142605</xdr:rowOff>
    </xdr:from>
    <xdr:ext cx="534377" cy="259045"/>
    <xdr:sp macro="" textlink="">
      <xdr:nvSpPr>
        <xdr:cNvPr id="486" name="テキスト ボックス 485"/>
        <xdr:cNvSpPr txBox="1"/>
      </xdr:nvSpPr>
      <xdr:spPr>
        <a:xfrm>
          <a:off x="6705111" y="1694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41442</xdr:rowOff>
    </xdr:from>
    <xdr:to>
      <xdr:col>55</xdr:col>
      <xdr:colOff>50800</xdr:colOff>
      <xdr:row>98</xdr:row>
      <xdr:rowOff>143042</xdr:rowOff>
    </xdr:to>
    <xdr:sp macro="" textlink="">
      <xdr:nvSpPr>
        <xdr:cNvPr id="492" name="楕円 491"/>
        <xdr:cNvSpPr/>
      </xdr:nvSpPr>
      <xdr:spPr>
        <a:xfrm>
          <a:off x="10426700" y="1684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819</xdr:rowOff>
    </xdr:from>
    <xdr:ext cx="534377" cy="259045"/>
    <xdr:sp macro="" textlink="">
      <xdr:nvSpPr>
        <xdr:cNvPr id="493" name="土木費該当値テキスト"/>
        <xdr:cNvSpPr txBox="1"/>
      </xdr:nvSpPr>
      <xdr:spPr>
        <a:xfrm>
          <a:off x="10528300" y="1663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72101</xdr:rowOff>
    </xdr:from>
    <xdr:to>
      <xdr:col>50</xdr:col>
      <xdr:colOff>165100</xdr:colOff>
      <xdr:row>99</xdr:row>
      <xdr:rowOff>2251</xdr:rowOff>
    </xdr:to>
    <xdr:sp macro="" textlink="">
      <xdr:nvSpPr>
        <xdr:cNvPr id="494" name="楕円 493"/>
        <xdr:cNvSpPr/>
      </xdr:nvSpPr>
      <xdr:spPr>
        <a:xfrm>
          <a:off x="9588500" y="168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164828</xdr:rowOff>
    </xdr:from>
    <xdr:ext cx="534377" cy="259045"/>
    <xdr:sp macro="" textlink="">
      <xdr:nvSpPr>
        <xdr:cNvPr id="495" name="テキスト ボックス 494"/>
        <xdr:cNvSpPr txBox="1"/>
      </xdr:nvSpPr>
      <xdr:spPr>
        <a:xfrm>
          <a:off x="9372111" y="169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75419</xdr:rowOff>
    </xdr:from>
    <xdr:to>
      <xdr:col>46</xdr:col>
      <xdr:colOff>38100</xdr:colOff>
      <xdr:row>99</xdr:row>
      <xdr:rowOff>5569</xdr:rowOff>
    </xdr:to>
    <xdr:sp macro="" textlink="">
      <xdr:nvSpPr>
        <xdr:cNvPr id="496" name="楕円 495"/>
        <xdr:cNvSpPr/>
      </xdr:nvSpPr>
      <xdr:spPr>
        <a:xfrm>
          <a:off x="8699500" y="1687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168146</xdr:rowOff>
    </xdr:from>
    <xdr:ext cx="534377" cy="259045"/>
    <xdr:sp macro="" textlink="">
      <xdr:nvSpPr>
        <xdr:cNvPr id="497" name="テキスト ボックス 496"/>
        <xdr:cNvSpPr txBox="1"/>
      </xdr:nvSpPr>
      <xdr:spPr>
        <a:xfrm>
          <a:off x="8483111" y="1697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60570</xdr:rowOff>
    </xdr:from>
    <xdr:to>
      <xdr:col>41</xdr:col>
      <xdr:colOff>101600</xdr:colOff>
      <xdr:row>98</xdr:row>
      <xdr:rowOff>162170</xdr:rowOff>
    </xdr:to>
    <xdr:sp macro="" textlink="">
      <xdr:nvSpPr>
        <xdr:cNvPr id="498" name="楕円 497"/>
        <xdr:cNvSpPr/>
      </xdr:nvSpPr>
      <xdr:spPr>
        <a:xfrm>
          <a:off x="7810500" y="1686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153297</xdr:rowOff>
    </xdr:from>
    <xdr:ext cx="534377" cy="259045"/>
    <xdr:sp macro="" textlink="">
      <xdr:nvSpPr>
        <xdr:cNvPr id="499" name="テキスト ボックス 498"/>
        <xdr:cNvSpPr txBox="1"/>
      </xdr:nvSpPr>
      <xdr:spPr>
        <a:xfrm>
          <a:off x="7594111" y="1695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14109</xdr:rowOff>
    </xdr:from>
    <xdr:to>
      <xdr:col>36</xdr:col>
      <xdr:colOff>165100</xdr:colOff>
      <xdr:row>98</xdr:row>
      <xdr:rowOff>115709</xdr:rowOff>
    </xdr:to>
    <xdr:sp macro="" textlink="">
      <xdr:nvSpPr>
        <xdr:cNvPr id="500" name="楕円 499"/>
        <xdr:cNvSpPr/>
      </xdr:nvSpPr>
      <xdr:spPr>
        <a:xfrm>
          <a:off x="6921500" y="1681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132236</xdr:rowOff>
    </xdr:from>
    <xdr:ext cx="534377" cy="259045"/>
    <xdr:sp macro="" textlink="">
      <xdr:nvSpPr>
        <xdr:cNvPr id="501" name="テキスト ボックス 500"/>
        <xdr:cNvSpPr txBox="1"/>
      </xdr:nvSpPr>
      <xdr:spPr>
        <a:xfrm>
          <a:off x="6705111" y="1659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95180</xdr:rowOff>
    </xdr:from>
    <xdr:to>
      <xdr:col>85</xdr:col>
      <xdr:colOff>126364</xdr:colOff>
      <xdr:row>38</xdr:row>
      <xdr:rowOff>8598</xdr:rowOff>
    </xdr:to>
    <xdr:cxnSp macro="">
      <xdr:nvCxnSpPr>
        <xdr:cNvPr id="525" name="直線コネクタ 524"/>
        <xdr:cNvCxnSpPr/>
      </xdr:nvCxnSpPr>
      <xdr:spPr>
        <a:xfrm flipV="1">
          <a:off x="16317595" y="5581580"/>
          <a:ext cx="1269" cy="942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xdr:rowOff>
    </xdr:from>
    <xdr:ext cx="534377" cy="259045"/>
    <xdr:sp macro="" textlink="">
      <xdr:nvSpPr>
        <xdr:cNvPr id="526" name="消防費最小値テキスト"/>
        <xdr:cNvSpPr txBox="1"/>
      </xdr:nvSpPr>
      <xdr:spPr>
        <a:xfrm>
          <a:off x="16370300" y="652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8598</xdr:rowOff>
    </xdr:from>
    <xdr:to>
      <xdr:col>86</xdr:col>
      <xdr:colOff>25400</xdr:colOff>
      <xdr:row>38</xdr:row>
      <xdr:rowOff>8598</xdr:rowOff>
    </xdr:to>
    <xdr:cxnSp macro="">
      <xdr:nvCxnSpPr>
        <xdr:cNvPr id="527" name="直線コネクタ 526"/>
        <xdr:cNvCxnSpPr/>
      </xdr:nvCxnSpPr>
      <xdr:spPr>
        <a:xfrm>
          <a:off x="16230600" y="652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41857</xdr:rowOff>
    </xdr:from>
    <xdr:ext cx="534377" cy="259045"/>
    <xdr:sp macro="" textlink="">
      <xdr:nvSpPr>
        <xdr:cNvPr id="528" name="消防費最大値テキスト"/>
        <xdr:cNvSpPr txBox="1"/>
      </xdr:nvSpPr>
      <xdr:spPr>
        <a:xfrm>
          <a:off x="16370300" y="535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95180</xdr:rowOff>
    </xdr:from>
    <xdr:to>
      <xdr:col>86</xdr:col>
      <xdr:colOff>25400</xdr:colOff>
      <xdr:row>32</xdr:row>
      <xdr:rowOff>95180</xdr:rowOff>
    </xdr:to>
    <xdr:cxnSp macro="">
      <xdr:nvCxnSpPr>
        <xdr:cNvPr id="529" name="直線コネクタ 528"/>
        <xdr:cNvCxnSpPr/>
      </xdr:nvCxnSpPr>
      <xdr:spPr>
        <a:xfrm>
          <a:off x="16230600" y="55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117526</xdr:rowOff>
    </xdr:from>
    <xdr:to>
      <xdr:col>85</xdr:col>
      <xdr:colOff>127000</xdr:colOff>
      <xdr:row>36</xdr:row>
      <xdr:rowOff>141224</xdr:rowOff>
    </xdr:to>
    <xdr:cxnSp macro="">
      <xdr:nvCxnSpPr>
        <xdr:cNvPr id="530" name="直線コネクタ 529"/>
        <xdr:cNvCxnSpPr/>
      </xdr:nvCxnSpPr>
      <xdr:spPr>
        <a:xfrm>
          <a:off x="15481300" y="6289726"/>
          <a:ext cx="8382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88473</xdr:rowOff>
    </xdr:from>
    <xdr:ext cx="534377" cy="259045"/>
    <xdr:sp macro="" textlink="">
      <xdr:nvSpPr>
        <xdr:cNvPr id="531" name="消防費平均値テキスト"/>
        <xdr:cNvSpPr txBox="1"/>
      </xdr:nvSpPr>
      <xdr:spPr>
        <a:xfrm>
          <a:off x="16370300" y="6260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110046</xdr:rowOff>
    </xdr:from>
    <xdr:to>
      <xdr:col>85</xdr:col>
      <xdr:colOff>177800</xdr:colOff>
      <xdr:row>37</xdr:row>
      <xdr:rowOff>40196</xdr:rowOff>
    </xdr:to>
    <xdr:sp macro="" textlink="">
      <xdr:nvSpPr>
        <xdr:cNvPr id="532" name="フローチャート: 判断 531"/>
        <xdr:cNvSpPr/>
      </xdr:nvSpPr>
      <xdr:spPr>
        <a:xfrm>
          <a:off x="16268700" y="62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43364</xdr:rowOff>
    </xdr:from>
    <xdr:to>
      <xdr:col>81</xdr:col>
      <xdr:colOff>50800</xdr:colOff>
      <xdr:row>36</xdr:row>
      <xdr:rowOff>117526</xdr:rowOff>
    </xdr:to>
    <xdr:cxnSp macro="">
      <xdr:nvCxnSpPr>
        <xdr:cNvPr id="533" name="直線コネクタ 532"/>
        <xdr:cNvCxnSpPr/>
      </xdr:nvCxnSpPr>
      <xdr:spPr>
        <a:xfrm>
          <a:off x="14592300" y="6215564"/>
          <a:ext cx="889000" cy="7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136315</xdr:rowOff>
    </xdr:from>
    <xdr:to>
      <xdr:col>81</xdr:col>
      <xdr:colOff>101600</xdr:colOff>
      <xdr:row>37</xdr:row>
      <xdr:rowOff>66465</xdr:rowOff>
    </xdr:to>
    <xdr:sp macro="" textlink="">
      <xdr:nvSpPr>
        <xdr:cNvPr id="534" name="フローチャート: 判断 533"/>
        <xdr:cNvSpPr/>
      </xdr:nvSpPr>
      <xdr:spPr>
        <a:xfrm>
          <a:off x="15430500" y="63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57592</xdr:rowOff>
    </xdr:from>
    <xdr:ext cx="534377" cy="259045"/>
    <xdr:sp macro="" textlink="">
      <xdr:nvSpPr>
        <xdr:cNvPr id="535" name="テキスト ボックス 534"/>
        <xdr:cNvSpPr txBox="1"/>
      </xdr:nvSpPr>
      <xdr:spPr>
        <a:xfrm>
          <a:off x="15214111" y="640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155626</xdr:rowOff>
    </xdr:from>
    <xdr:to>
      <xdr:col>76</xdr:col>
      <xdr:colOff>114300</xdr:colOff>
      <xdr:row>36</xdr:row>
      <xdr:rowOff>43364</xdr:rowOff>
    </xdr:to>
    <xdr:cxnSp macro="">
      <xdr:nvCxnSpPr>
        <xdr:cNvPr id="536" name="直線コネクタ 535"/>
        <xdr:cNvCxnSpPr/>
      </xdr:nvCxnSpPr>
      <xdr:spPr>
        <a:xfrm>
          <a:off x="13703300" y="6156376"/>
          <a:ext cx="889000" cy="5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133953</xdr:rowOff>
    </xdr:from>
    <xdr:to>
      <xdr:col>76</xdr:col>
      <xdr:colOff>165100</xdr:colOff>
      <xdr:row>37</xdr:row>
      <xdr:rowOff>64103</xdr:rowOff>
    </xdr:to>
    <xdr:sp macro="" textlink="">
      <xdr:nvSpPr>
        <xdr:cNvPr id="537" name="フローチャート: 判断 536"/>
        <xdr:cNvSpPr/>
      </xdr:nvSpPr>
      <xdr:spPr>
        <a:xfrm>
          <a:off x="14541500" y="630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55230</xdr:rowOff>
    </xdr:from>
    <xdr:ext cx="534377" cy="259045"/>
    <xdr:sp macro="" textlink="">
      <xdr:nvSpPr>
        <xdr:cNvPr id="538" name="テキスト ボックス 537"/>
        <xdr:cNvSpPr txBox="1"/>
      </xdr:nvSpPr>
      <xdr:spPr>
        <a:xfrm>
          <a:off x="14325111" y="63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162446</xdr:rowOff>
    </xdr:from>
    <xdr:to>
      <xdr:col>71</xdr:col>
      <xdr:colOff>177800</xdr:colOff>
      <xdr:row>35</xdr:row>
      <xdr:rowOff>155626</xdr:rowOff>
    </xdr:to>
    <xdr:cxnSp macro="">
      <xdr:nvCxnSpPr>
        <xdr:cNvPr id="539" name="直線コネクタ 538"/>
        <xdr:cNvCxnSpPr/>
      </xdr:nvCxnSpPr>
      <xdr:spPr>
        <a:xfrm>
          <a:off x="12814300" y="5305946"/>
          <a:ext cx="889000" cy="85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134753</xdr:rowOff>
    </xdr:from>
    <xdr:to>
      <xdr:col>72</xdr:col>
      <xdr:colOff>38100</xdr:colOff>
      <xdr:row>37</xdr:row>
      <xdr:rowOff>64903</xdr:rowOff>
    </xdr:to>
    <xdr:sp macro="" textlink="">
      <xdr:nvSpPr>
        <xdr:cNvPr id="540" name="フローチャート: 判断 539"/>
        <xdr:cNvSpPr/>
      </xdr:nvSpPr>
      <xdr:spPr>
        <a:xfrm>
          <a:off x="136525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56030</xdr:rowOff>
    </xdr:from>
    <xdr:ext cx="534377" cy="259045"/>
    <xdr:sp macro="" textlink="">
      <xdr:nvSpPr>
        <xdr:cNvPr id="541" name="テキスト ボックス 540"/>
        <xdr:cNvSpPr txBox="1"/>
      </xdr:nvSpPr>
      <xdr:spPr>
        <a:xfrm>
          <a:off x="13436111" y="639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90424</xdr:rowOff>
    </xdr:from>
    <xdr:to>
      <xdr:col>85</xdr:col>
      <xdr:colOff>177800</xdr:colOff>
      <xdr:row>37</xdr:row>
      <xdr:rowOff>20574</xdr:rowOff>
    </xdr:to>
    <xdr:sp macro="" textlink="">
      <xdr:nvSpPr>
        <xdr:cNvPr id="549" name="楕円 548"/>
        <xdr:cNvSpPr/>
      </xdr:nvSpPr>
      <xdr:spPr>
        <a:xfrm>
          <a:off x="16268700" y="62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113301</xdr:rowOff>
    </xdr:from>
    <xdr:ext cx="534377" cy="259045"/>
    <xdr:sp macro="" textlink="">
      <xdr:nvSpPr>
        <xdr:cNvPr id="550" name="消防費該当値テキスト"/>
        <xdr:cNvSpPr txBox="1"/>
      </xdr:nvSpPr>
      <xdr:spPr>
        <a:xfrm>
          <a:off x="16370300" y="61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66726</xdr:rowOff>
    </xdr:from>
    <xdr:to>
      <xdr:col>81</xdr:col>
      <xdr:colOff>101600</xdr:colOff>
      <xdr:row>36</xdr:row>
      <xdr:rowOff>168326</xdr:rowOff>
    </xdr:to>
    <xdr:sp macro="" textlink="">
      <xdr:nvSpPr>
        <xdr:cNvPr id="551" name="楕円 550"/>
        <xdr:cNvSpPr/>
      </xdr:nvSpPr>
      <xdr:spPr>
        <a:xfrm>
          <a:off x="15430500" y="623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13403</xdr:rowOff>
    </xdr:from>
    <xdr:ext cx="534377" cy="259045"/>
    <xdr:sp macro="" textlink="">
      <xdr:nvSpPr>
        <xdr:cNvPr id="552" name="テキスト ボックス 551"/>
        <xdr:cNvSpPr txBox="1"/>
      </xdr:nvSpPr>
      <xdr:spPr>
        <a:xfrm>
          <a:off x="15214111" y="601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164014</xdr:rowOff>
    </xdr:from>
    <xdr:to>
      <xdr:col>76</xdr:col>
      <xdr:colOff>165100</xdr:colOff>
      <xdr:row>36</xdr:row>
      <xdr:rowOff>94164</xdr:rowOff>
    </xdr:to>
    <xdr:sp macro="" textlink="">
      <xdr:nvSpPr>
        <xdr:cNvPr id="553" name="楕円 552"/>
        <xdr:cNvSpPr/>
      </xdr:nvSpPr>
      <xdr:spPr>
        <a:xfrm>
          <a:off x="14541500" y="61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110691</xdr:rowOff>
    </xdr:from>
    <xdr:ext cx="534377" cy="259045"/>
    <xdr:sp macro="" textlink="">
      <xdr:nvSpPr>
        <xdr:cNvPr id="554" name="テキスト ボックス 553"/>
        <xdr:cNvSpPr txBox="1"/>
      </xdr:nvSpPr>
      <xdr:spPr>
        <a:xfrm>
          <a:off x="14325111" y="593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104826</xdr:rowOff>
    </xdr:from>
    <xdr:to>
      <xdr:col>72</xdr:col>
      <xdr:colOff>38100</xdr:colOff>
      <xdr:row>36</xdr:row>
      <xdr:rowOff>34976</xdr:rowOff>
    </xdr:to>
    <xdr:sp macro="" textlink="">
      <xdr:nvSpPr>
        <xdr:cNvPr id="555" name="楕円 554"/>
        <xdr:cNvSpPr/>
      </xdr:nvSpPr>
      <xdr:spPr>
        <a:xfrm>
          <a:off x="13652500" y="61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51503</xdr:rowOff>
    </xdr:from>
    <xdr:ext cx="534377" cy="259045"/>
    <xdr:sp macro="" textlink="">
      <xdr:nvSpPr>
        <xdr:cNvPr id="556" name="テキスト ボックス 555"/>
        <xdr:cNvSpPr txBox="1"/>
      </xdr:nvSpPr>
      <xdr:spPr>
        <a:xfrm>
          <a:off x="13436111" y="588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111646</xdr:rowOff>
    </xdr:from>
    <xdr:to>
      <xdr:col>67</xdr:col>
      <xdr:colOff>101600</xdr:colOff>
      <xdr:row>31</xdr:row>
      <xdr:rowOff>41796</xdr:rowOff>
    </xdr:to>
    <xdr:sp macro="" textlink="">
      <xdr:nvSpPr>
        <xdr:cNvPr id="557" name="楕円 556"/>
        <xdr:cNvSpPr/>
      </xdr:nvSpPr>
      <xdr:spPr>
        <a:xfrm>
          <a:off x="12763500" y="52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58323</xdr:rowOff>
    </xdr:from>
    <xdr:ext cx="534377" cy="259045"/>
    <xdr:sp macro="" textlink="">
      <xdr:nvSpPr>
        <xdr:cNvPr id="558" name="テキスト ボックス 557"/>
        <xdr:cNvSpPr txBox="1"/>
      </xdr:nvSpPr>
      <xdr:spPr>
        <a:xfrm>
          <a:off x="12547111" y="503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0" name="直線コネクタ 56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1" name="テキスト ボックス 57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2" name="直線コネクタ 57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3" name="テキスト ボックス 57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4" name="直線コネクタ 57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5" name="テキスト ボックス 57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6" name="直線コネクタ 57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7" name="テキスト ボックス 57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8" name="直線コネクタ 57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9" name="テキスト ボックス 57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3" name="直線コネクタ 582"/>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4"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5" name="直線コネクタ 584"/>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6"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87" name="直線コネクタ 586"/>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108585</xdr:rowOff>
    </xdr:from>
    <xdr:to>
      <xdr:col>85</xdr:col>
      <xdr:colOff>127000</xdr:colOff>
      <xdr:row>58</xdr:row>
      <xdr:rowOff>111151</xdr:rowOff>
    </xdr:to>
    <xdr:cxnSp macro="">
      <xdr:nvCxnSpPr>
        <xdr:cNvPr id="588" name="直線コネクタ 587"/>
        <xdr:cNvCxnSpPr/>
      </xdr:nvCxnSpPr>
      <xdr:spPr>
        <a:xfrm flipV="1">
          <a:off x="15481300" y="10052685"/>
          <a:ext cx="8382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89"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0" name="フローチャート: 判断 589"/>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105702</xdr:rowOff>
    </xdr:from>
    <xdr:to>
      <xdr:col>81</xdr:col>
      <xdr:colOff>50800</xdr:colOff>
      <xdr:row>58</xdr:row>
      <xdr:rowOff>111151</xdr:rowOff>
    </xdr:to>
    <xdr:cxnSp macro="">
      <xdr:nvCxnSpPr>
        <xdr:cNvPr id="591" name="直線コネクタ 590"/>
        <xdr:cNvCxnSpPr/>
      </xdr:nvCxnSpPr>
      <xdr:spPr>
        <a:xfrm>
          <a:off x="14592300" y="10049802"/>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2" name="フローチャート: 判断 591"/>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3" name="テキスト ボックス 592"/>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105702</xdr:rowOff>
    </xdr:from>
    <xdr:to>
      <xdr:col>76</xdr:col>
      <xdr:colOff>114300</xdr:colOff>
      <xdr:row>59</xdr:row>
      <xdr:rowOff>36005</xdr:rowOff>
    </xdr:to>
    <xdr:cxnSp macro="">
      <xdr:nvCxnSpPr>
        <xdr:cNvPr id="594" name="直線コネクタ 593"/>
        <xdr:cNvCxnSpPr/>
      </xdr:nvCxnSpPr>
      <xdr:spPr>
        <a:xfrm flipV="1">
          <a:off x="13703300" y="10049802"/>
          <a:ext cx="889000" cy="10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5" name="フローチャート: 判断 594"/>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6" name="テキスト ボックス 595"/>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158877</xdr:rowOff>
    </xdr:from>
    <xdr:to>
      <xdr:col>71</xdr:col>
      <xdr:colOff>177800</xdr:colOff>
      <xdr:row>59</xdr:row>
      <xdr:rowOff>36005</xdr:rowOff>
    </xdr:to>
    <xdr:cxnSp macro="">
      <xdr:nvCxnSpPr>
        <xdr:cNvPr id="597" name="直線コネクタ 596"/>
        <xdr:cNvCxnSpPr/>
      </xdr:nvCxnSpPr>
      <xdr:spPr>
        <a:xfrm>
          <a:off x="12814300" y="9931527"/>
          <a:ext cx="889000" cy="2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598" name="フローチャート: 判断 597"/>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599" name="テキスト ボックス 598"/>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124485</xdr:rowOff>
    </xdr:from>
    <xdr:to>
      <xdr:col>67</xdr:col>
      <xdr:colOff>101600</xdr:colOff>
      <xdr:row>57</xdr:row>
      <xdr:rowOff>54635</xdr:rowOff>
    </xdr:to>
    <xdr:sp macro="" textlink="">
      <xdr:nvSpPr>
        <xdr:cNvPr id="600" name="フローチャート: 判断 599"/>
        <xdr:cNvSpPr/>
      </xdr:nvSpPr>
      <xdr:spPr>
        <a:xfrm>
          <a:off x="12763500" y="97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71162</xdr:rowOff>
    </xdr:from>
    <xdr:ext cx="534377" cy="259045"/>
    <xdr:sp macro="" textlink="">
      <xdr:nvSpPr>
        <xdr:cNvPr id="601" name="テキスト ボックス 600"/>
        <xdr:cNvSpPr txBox="1"/>
      </xdr:nvSpPr>
      <xdr:spPr>
        <a:xfrm>
          <a:off x="12547111" y="95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57785</xdr:rowOff>
    </xdr:from>
    <xdr:to>
      <xdr:col>85</xdr:col>
      <xdr:colOff>177800</xdr:colOff>
      <xdr:row>58</xdr:row>
      <xdr:rowOff>159385</xdr:rowOff>
    </xdr:to>
    <xdr:sp macro="" textlink="">
      <xdr:nvSpPr>
        <xdr:cNvPr id="607" name="楕円 606"/>
        <xdr:cNvSpPr/>
      </xdr:nvSpPr>
      <xdr:spPr>
        <a:xfrm>
          <a:off x="162687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36212</xdr:rowOff>
    </xdr:from>
    <xdr:ext cx="534377" cy="259045"/>
    <xdr:sp macro="" textlink="">
      <xdr:nvSpPr>
        <xdr:cNvPr id="608" name="教育費該当値テキスト"/>
        <xdr:cNvSpPr txBox="1"/>
      </xdr:nvSpPr>
      <xdr:spPr>
        <a:xfrm>
          <a:off x="16370300" y="998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60351</xdr:rowOff>
    </xdr:from>
    <xdr:to>
      <xdr:col>81</xdr:col>
      <xdr:colOff>101600</xdr:colOff>
      <xdr:row>58</xdr:row>
      <xdr:rowOff>161951</xdr:rowOff>
    </xdr:to>
    <xdr:sp macro="" textlink="">
      <xdr:nvSpPr>
        <xdr:cNvPr id="609" name="楕円 608"/>
        <xdr:cNvSpPr/>
      </xdr:nvSpPr>
      <xdr:spPr>
        <a:xfrm>
          <a:off x="15430500" y="1000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153078</xdr:rowOff>
    </xdr:from>
    <xdr:ext cx="534377" cy="259045"/>
    <xdr:sp macro="" textlink="">
      <xdr:nvSpPr>
        <xdr:cNvPr id="610" name="テキスト ボックス 609"/>
        <xdr:cNvSpPr txBox="1"/>
      </xdr:nvSpPr>
      <xdr:spPr>
        <a:xfrm>
          <a:off x="15214111" y="1009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54902</xdr:rowOff>
    </xdr:from>
    <xdr:to>
      <xdr:col>76</xdr:col>
      <xdr:colOff>165100</xdr:colOff>
      <xdr:row>58</xdr:row>
      <xdr:rowOff>156502</xdr:rowOff>
    </xdr:to>
    <xdr:sp macro="" textlink="">
      <xdr:nvSpPr>
        <xdr:cNvPr id="611" name="楕円 610"/>
        <xdr:cNvSpPr/>
      </xdr:nvSpPr>
      <xdr:spPr>
        <a:xfrm>
          <a:off x="14541500" y="999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147629</xdr:rowOff>
    </xdr:from>
    <xdr:ext cx="534377" cy="259045"/>
    <xdr:sp macro="" textlink="">
      <xdr:nvSpPr>
        <xdr:cNvPr id="612" name="テキスト ボックス 611"/>
        <xdr:cNvSpPr txBox="1"/>
      </xdr:nvSpPr>
      <xdr:spPr>
        <a:xfrm>
          <a:off x="14325111" y="1009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156655</xdr:rowOff>
    </xdr:from>
    <xdr:to>
      <xdr:col>72</xdr:col>
      <xdr:colOff>38100</xdr:colOff>
      <xdr:row>59</xdr:row>
      <xdr:rowOff>86805</xdr:rowOff>
    </xdr:to>
    <xdr:sp macro="" textlink="">
      <xdr:nvSpPr>
        <xdr:cNvPr id="613" name="楕円 612"/>
        <xdr:cNvSpPr/>
      </xdr:nvSpPr>
      <xdr:spPr>
        <a:xfrm>
          <a:off x="13652500" y="101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77932</xdr:rowOff>
    </xdr:from>
    <xdr:ext cx="534377" cy="259045"/>
    <xdr:sp macro="" textlink="">
      <xdr:nvSpPr>
        <xdr:cNvPr id="614" name="テキスト ボックス 613"/>
        <xdr:cNvSpPr txBox="1"/>
      </xdr:nvSpPr>
      <xdr:spPr>
        <a:xfrm>
          <a:off x="13436111" y="101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108077</xdr:rowOff>
    </xdr:from>
    <xdr:to>
      <xdr:col>67</xdr:col>
      <xdr:colOff>101600</xdr:colOff>
      <xdr:row>58</xdr:row>
      <xdr:rowOff>38227</xdr:rowOff>
    </xdr:to>
    <xdr:sp macro="" textlink="">
      <xdr:nvSpPr>
        <xdr:cNvPr id="615" name="楕円 614"/>
        <xdr:cNvSpPr/>
      </xdr:nvSpPr>
      <xdr:spPr>
        <a:xfrm>
          <a:off x="12763500" y="98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29354</xdr:rowOff>
    </xdr:from>
    <xdr:ext cx="534377" cy="259045"/>
    <xdr:sp macro="" textlink="">
      <xdr:nvSpPr>
        <xdr:cNvPr id="616" name="テキスト ボックス 615"/>
        <xdr:cNvSpPr txBox="1"/>
      </xdr:nvSpPr>
      <xdr:spPr>
        <a:xfrm>
          <a:off x="12547111" y="997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0" name="テキスト ボックス 62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2" name="テキスト ボックス 63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4" name="テキスト ボックス 63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6" name="テキスト ボックス 63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0" name="直線コネクタ 639"/>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3"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4" name="直線コネクタ 643"/>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45403</xdr:rowOff>
    </xdr:from>
    <xdr:to>
      <xdr:col>85</xdr:col>
      <xdr:colOff>127000</xdr:colOff>
      <xdr:row>75</xdr:row>
      <xdr:rowOff>134391</xdr:rowOff>
    </xdr:to>
    <xdr:cxnSp macro="">
      <xdr:nvCxnSpPr>
        <xdr:cNvPr id="645" name="直線コネクタ 644"/>
        <xdr:cNvCxnSpPr/>
      </xdr:nvCxnSpPr>
      <xdr:spPr>
        <a:xfrm>
          <a:off x="15481300" y="12904153"/>
          <a:ext cx="838200" cy="8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62006</xdr:rowOff>
    </xdr:from>
    <xdr:ext cx="469744" cy="259045"/>
    <xdr:sp macro="" textlink="">
      <xdr:nvSpPr>
        <xdr:cNvPr id="646" name="災害復旧費平均値テキスト"/>
        <xdr:cNvSpPr txBox="1"/>
      </xdr:nvSpPr>
      <xdr:spPr>
        <a:xfrm>
          <a:off x="16370300" y="13435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47" name="フローチャート: 判断 646"/>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45403</xdr:rowOff>
    </xdr:from>
    <xdr:to>
      <xdr:col>81</xdr:col>
      <xdr:colOff>50800</xdr:colOff>
      <xdr:row>76</xdr:row>
      <xdr:rowOff>67247</xdr:rowOff>
    </xdr:to>
    <xdr:cxnSp macro="">
      <xdr:nvCxnSpPr>
        <xdr:cNvPr id="648" name="直線コネクタ 647"/>
        <xdr:cNvCxnSpPr/>
      </xdr:nvCxnSpPr>
      <xdr:spPr>
        <a:xfrm flipV="1">
          <a:off x="14592300" y="12904153"/>
          <a:ext cx="889000" cy="19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49" name="フローチャート: 判断 648"/>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14367</xdr:rowOff>
    </xdr:from>
    <xdr:ext cx="469744" cy="259045"/>
    <xdr:sp macro="" textlink="">
      <xdr:nvSpPr>
        <xdr:cNvPr id="650" name="テキスト ボックス 649"/>
        <xdr:cNvSpPr txBox="1"/>
      </xdr:nvSpPr>
      <xdr:spPr>
        <a:xfrm>
          <a:off x="15246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67247</xdr:rowOff>
    </xdr:from>
    <xdr:to>
      <xdr:col>76</xdr:col>
      <xdr:colOff>114300</xdr:colOff>
      <xdr:row>79</xdr:row>
      <xdr:rowOff>35192</xdr:rowOff>
    </xdr:to>
    <xdr:cxnSp macro="">
      <xdr:nvCxnSpPr>
        <xdr:cNvPr id="651" name="直線コネクタ 650"/>
        <xdr:cNvCxnSpPr/>
      </xdr:nvCxnSpPr>
      <xdr:spPr>
        <a:xfrm flipV="1">
          <a:off x="13703300" y="13097447"/>
          <a:ext cx="889000" cy="4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2" name="フローチャート: 判断 651"/>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28491</xdr:rowOff>
    </xdr:from>
    <xdr:ext cx="469744" cy="259045"/>
    <xdr:sp macro="" textlink="">
      <xdr:nvSpPr>
        <xdr:cNvPr id="653" name="テキスト ボックス 652"/>
        <xdr:cNvSpPr txBox="1"/>
      </xdr:nvSpPr>
      <xdr:spPr>
        <a:xfrm>
          <a:off x="14357428" y="1357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35192</xdr:rowOff>
    </xdr:from>
    <xdr:to>
      <xdr:col>71</xdr:col>
      <xdr:colOff>177800</xdr:colOff>
      <xdr:row>79</xdr:row>
      <xdr:rowOff>38176</xdr:rowOff>
    </xdr:to>
    <xdr:cxnSp macro="">
      <xdr:nvCxnSpPr>
        <xdr:cNvPr id="654" name="直線コネクタ 653"/>
        <xdr:cNvCxnSpPr/>
      </xdr:nvCxnSpPr>
      <xdr:spPr>
        <a:xfrm flipV="1">
          <a:off x="12814300" y="13579742"/>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5" name="フローチャート: 判断 654"/>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6" name="テキスト ボックス 655"/>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102019</xdr:rowOff>
    </xdr:from>
    <xdr:to>
      <xdr:col>67</xdr:col>
      <xdr:colOff>101600</xdr:colOff>
      <xdr:row>79</xdr:row>
      <xdr:rowOff>32169</xdr:rowOff>
    </xdr:to>
    <xdr:sp macro="" textlink="">
      <xdr:nvSpPr>
        <xdr:cNvPr id="657" name="フローチャート: 判断 656"/>
        <xdr:cNvSpPr/>
      </xdr:nvSpPr>
      <xdr:spPr>
        <a:xfrm>
          <a:off x="12763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48696</xdr:rowOff>
    </xdr:from>
    <xdr:ext cx="469744" cy="259045"/>
    <xdr:sp macro="" textlink="">
      <xdr:nvSpPr>
        <xdr:cNvPr id="658" name="テキスト ボックス 657"/>
        <xdr:cNvSpPr txBox="1"/>
      </xdr:nvSpPr>
      <xdr:spPr>
        <a:xfrm>
          <a:off x="12579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83591</xdr:rowOff>
    </xdr:from>
    <xdr:to>
      <xdr:col>85</xdr:col>
      <xdr:colOff>177800</xdr:colOff>
      <xdr:row>76</xdr:row>
      <xdr:rowOff>13742</xdr:rowOff>
    </xdr:to>
    <xdr:sp macro="" textlink="">
      <xdr:nvSpPr>
        <xdr:cNvPr id="664" name="楕円 663"/>
        <xdr:cNvSpPr/>
      </xdr:nvSpPr>
      <xdr:spPr>
        <a:xfrm>
          <a:off x="16268700" y="129423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106468</xdr:rowOff>
    </xdr:from>
    <xdr:ext cx="534377" cy="259045"/>
    <xdr:sp macro="" textlink="">
      <xdr:nvSpPr>
        <xdr:cNvPr id="665" name="災害復旧費該当値テキスト"/>
        <xdr:cNvSpPr txBox="1"/>
      </xdr:nvSpPr>
      <xdr:spPr>
        <a:xfrm>
          <a:off x="16370300" y="1279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166053</xdr:rowOff>
    </xdr:from>
    <xdr:to>
      <xdr:col>81</xdr:col>
      <xdr:colOff>101600</xdr:colOff>
      <xdr:row>75</xdr:row>
      <xdr:rowOff>96203</xdr:rowOff>
    </xdr:to>
    <xdr:sp macro="" textlink="">
      <xdr:nvSpPr>
        <xdr:cNvPr id="666" name="楕円 665"/>
        <xdr:cNvSpPr/>
      </xdr:nvSpPr>
      <xdr:spPr>
        <a:xfrm>
          <a:off x="15430500" y="128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112730</xdr:rowOff>
    </xdr:from>
    <xdr:ext cx="534377" cy="259045"/>
    <xdr:sp macro="" textlink="">
      <xdr:nvSpPr>
        <xdr:cNvPr id="667" name="テキスト ボックス 666"/>
        <xdr:cNvSpPr txBox="1"/>
      </xdr:nvSpPr>
      <xdr:spPr>
        <a:xfrm>
          <a:off x="15214111" y="1262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16447</xdr:rowOff>
    </xdr:from>
    <xdr:to>
      <xdr:col>76</xdr:col>
      <xdr:colOff>165100</xdr:colOff>
      <xdr:row>76</xdr:row>
      <xdr:rowOff>118047</xdr:rowOff>
    </xdr:to>
    <xdr:sp macro="" textlink="">
      <xdr:nvSpPr>
        <xdr:cNvPr id="668" name="楕円 667"/>
        <xdr:cNvSpPr/>
      </xdr:nvSpPr>
      <xdr:spPr>
        <a:xfrm>
          <a:off x="14541500" y="1304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134573</xdr:rowOff>
    </xdr:from>
    <xdr:ext cx="534377" cy="259045"/>
    <xdr:sp macro="" textlink="">
      <xdr:nvSpPr>
        <xdr:cNvPr id="669" name="テキスト ボックス 668"/>
        <xdr:cNvSpPr txBox="1"/>
      </xdr:nvSpPr>
      <xdr:spPr>
        <a:xfrm>
          <a:off x="14325111" y="1282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155842</xdr:rowOff>
    </xdr:from>
    <xdr:to>
      <xdr:col>72</xdr:col>
      <xdr:colOff>38100</xdr:colOff>
      <xdr:row>79</xdr:row>
      <xdr:rowOff>85992</xdr:rowOff>
    </xdr:to>
    <xdr:sp macro="" textlink="">
      <xdr:nvSpPr>
        <xdr:cNvPr id="670" name="楕円 669"/>
        <xdr:cNvSpPr/>
      </xdr:nvSpPr>
      <xdr:spPr>
        <a:xfrm>
          <a:off x="13652500" y="1352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77119</xdr:rowOff>
    </xdr:from>
    <xdr:ext cx="378565" cy="259045"/>
    <xdr:sp macro="" textlink="">
      <xdr:nvSpPr>
        <xdr:cNvPr id="671" name="テキスト ボックス 670"/>
        <xdr:cNvSpPr txBox="1"/>
      </xdr:nvSpPr>
      <xdr:spPr>
        <a:xfrm>
          <a:off x="13514017" y="13621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158826</xdr:rowOff>
    </xdr:from>
    <xdr:to>
      <xdr:col>67</xdr:col>
      <xdr:colOff>101600</xdr:colOff>
      <xdr:row>79</xdr:row>
      <xdr:rowOff>88976</xdr:rowOff>
    </xdr:to>
    <xdr:sp macro="" textlink="">
      <xdr:nvSpPr>
        <xdr:cNvPr id="672" name="楕円 671"/>
        <xdr:cNvSpPr/>
      </xdr:nvSpPr>
      <xdr:spPr>
        <a:xfrm>
          <a:off x="12763500" y="135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80103</xdr:rowOff>
    </xdr:from>
    <xdr:ext cx="378565" cy="259045"/>
    <xdr:sp macro="" textlink="">
      <xdr:nvSpPr>
        <xdr:cNvPr id="673" name="テキスト ボックス 672"/>
        <xdr:cNvSpPr txBox="1"/>
      </xdr:nvSpPr>
      <xdr:spPr>
        <a:xfrm>
          <a:off x="12625017" y="13624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9" name="テキスト ボックス 68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1" name="テキスト ボックス 69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697" name="直線コネクタ 696"/>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698"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699" name="直線コネクタ 698"/>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0"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1" name="直線コネクタ 700"/>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161430</xdr:rowOff>
    </xdr:from>
    <xdr:to>
      <xdr:col>85</xdr:col>
      <xdr:colOff>127000</xdr:colOff>
      <xdr:row>94</xdr:row>
      <xdr:rowOff>3759</xdr:rowOff>
    </xdr:to>
    <xdr:cxnSp macro="">
      <xdr:nvCxnSpPr>
        <xdr:cNvPr id="702" name="直線コネクタ 701"/>
        <xdr:cNvCxnSpPr/>
      </xdr:nvCxnSpPr>
      <xdr:spPr>
        <a:xfrm flipV="1">
          <a:off x="15481300" y="16106280"/>
          <a:ext cx="8382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3" name="公債費平均値テキスト"/>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4" name="フローチャート: 判断 703"/>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3759</xdr:rowOff>
    </xdr:from>
    <xdr:to>
      <xdr:col>81</xdr:col>
      <xdr:colOff>50800</xdr:colOff>
      <xdr:row>94</xdr:row>
      <xdr:rowOff>66535</xdr:rowOff>
    </xdr:to>
    <xdr:cxnSp macro="">
      <xdr:nvCxnSpPr>
        <xdr:cNvPr id="705" name="直線コネクタ 704"/>
        <xdr:cNvCxnSpPr/>
      </xdr:nvCxnSpPr>
      <xdr:spPr>
        <a:xfrm flipV="1">
          <a:off x="14592300" y="16120059"/>
          <a:ext cx="889000" cy="6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6" name="フローチャート: 判断 705"/>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07" name="テキスト ボックス 706"/>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66535</xdr:rowOff>
    </xdr:from>
    <xdr:to>
      <xdr:col>76</xdr:col>
      <xdr:colOff>114300</xdr:colOff>
      <xdr:row>94</xdr:row>
      <xdr:rowOff>72517</xdr:rowOff>
    </xdr:to>
    <xdr:cxnSp macro="">
      <xdr:nvCxnSpPr>
        <xdr:cNvPr id="708" name="直線コネクタ 707"/>
        <xdr:cNvCxnSpPr/>
      </xdr:nvCxnSpPr>
      <xdr:spPr>
        <a:xfrm flipV="1">
          <a:off x="13703300" y="16182835"/>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09" name="フローチャート: 判断 708"/>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0" name="テキスト ボックス 709"/>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55854</xdr:rowOff>
    </xdr:from>
    <xdr:to>
      <xdr:col>71</xdr:col>
      <xdr:colOff>177800</xdr:colOff>
      <xdr:row>94</xdr:row>
      <xdr:rowOff>72517</xdr:rowOff>
    </xdr:to>
    <xdr:cxnSp macro="">
      <xdr:nvCxnSpPr>
        <xdr:cNvPr id="711" name="直線コネクタ 710"/>
        <xdr:cNvCxnSpPr/>
      </xdr:nvCxnSpPr>
      <xdr:spPr>
        <a:xfrm>
          <a:off x="12814300" y="16172154"/>
          <a:ext cx="889000" cy="1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2" name="フローチャート: 判断 711"/>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3" name="テキスト ボックス 712"/>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124994</xdr:rowOff>
    </xdr:from>
    <xdr:to>
      <xdr:col>67</xdr:col>
      <xdr:colOff>101600</xdr:colOff>
      <xdr:row>94</xdr:row>
      <xdr:rowOff>55144</xdr:rowOff>
    </xdr:to>
    <xdr:sp macro="" textlink="">
      <xdr:nvSpPr>
        <xdr:cNvPr id="714" name="フローチャート: 判断 713"/>
        <xdr:cNvSpPr/>
      </xdr:nvSpPr>
      <xdr:spPr>
        <a:xfrm>
          <a:off x="12763500" y="1606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71671</xdr:rowOff>
    </xdr:from>
    <xdr:ext cx="534377" cy="259045"/>
    <xdr:sp macro="" textlink="">
      <xdr:nvSpPr>
        <xdr:cNvPr id="715" name="テキスト ボックス 714"/>
        <xdr:cNvSpPr txBox="1"/>
      </xdr:nvSpPr>
      <xdr:spPr>
        <a:xfrm>
          <a:off x="12547111" y="15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110630</xdr:rowOff>
    </xdr:from>
    <xdr:to>
      <xdr:col>85</xdr:col>
      <xdr:colOff>177800</xdr:colOff>
      <xdr:row>94</xdr:row>
      <xdr:rowOff>40780</xdr:rowOff>
    </xdr:to>
    <xdr:sp macro="" textlink="">
      <xdr:nvSpPr>
        <xdr:cNvPr id="721" name="楕円 720"/>
        <xdr:cNvSpPr/>
      </xdr:nvSpPr>
      <xdr:spPr>
        <a:xfrm>
          <a:off x="16268700" y="160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133507</xdr:rowOff>
    </xdr:from>
    <xdr:ext cx="534377" cy="259045"/>
    <xdr:sp macro="" textlink="">
      <xdr:nvSpPr>
        <xdr:cNvPr id="722" name="公債費該当値テキスト"/>
        <xdr:cNvSpPr txBox="1"/>
      </xdr:nvSpPr>
      <xdr:spPr>
        <a:xfrm>
          <a:off x="16370300" y="159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124409</xdr:rowOff>
    </xdr:from>
    <xdr:to>
      <xdr:col>81</xdr:col>
      <xdr:colOff>101600</xdr:colOff>
      <xdr:row>94</xdr:row>
      <xdr:rowOff>54559</xdr:rowOff>
    </xdr:to>
    <xdr:sp macro="" textlink="">
      <xdr:nvSpPr>
        <xdr:cNvPr id="723" name="楕円 722"/>
        <xdr:cNvSpPr/>
      </xdr:nvSpPr>
      <xdr:spPr>
        <a:xfrm>
          <a:off x="15430500" y="1606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71086</xdr:rowOff>
    </xdr:from>
    <xdr:ext cx="534377" cy="259045"/>
    <xdr:sp macro="" textlink="">
      <xdr:nvSpPr>
        <xdr:cNvPr id="724" name="テキスト ボックス 723"/>
        <xdr:cNvSpPr txBox="1"/>
      </xdr:nvSpPr>
      <xdr:spPr>
        <a:xfrm>
          <a:off x="15214111" y="1584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15735</xdr:rowOff>
    </xdr:from>
    <xdr:to>
      <xdr:col>76</xdr:col>
      <xdr:colOff>165100</xdr:colOff>
      <xdr:row>94</xdr:row>
      <xdr:rowOff>117335</xdr:rowOff>
    </xdr:to>
    <xdr:sp macro="" textlink="">
      <xdr:nvSpPr>
        <xdr:cNvPr id="725" name="楕円 724"/>
        <xdr:cNvSpPr/>
      </xdr:nvSpPr>
      <xdr:spPr>
        <a:xfrm>
          <a:off x="14541500" y="161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133862</xdr:rowOff>
    </xdr:from>
    <xdr:ext cx="534377" cy="259045"/>
    <xdr:sp macro="" textlink="">
      <xdr:nvSpPr>
        <xdr:cNvPr id="726" name="テキスト ボックス 725"/>
        <xdr:cNvSpPr txBox="1"/>
      </xdr:nvSpPr>
      <xdr:spPr>
        <a:xfrm>
          <a:off x="14325111" y="1590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21717</xdr:rowOff>
    </xdr:from>
    <xdr:to>
      <xdr:col>72</xdr:col>
      <xdr:colOff>38100</xdr:colOff>
      <xdr:row>94</xdr:row>
      <xdr:rowOff>123317</xdr:rowOff>
    </xdr:to>
    <xdr:sp macro="" textlink="">
      <xdr:nvSpPr>
        <xdr:cNvPr id="727" name="楕円 726"/>
        <xdr:cNvSpPr/>
      </xdr:nvSpPr>
      <xdr:spPr>
        <a:xfrm>
          <a:off x="13652500" y="161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139844</xdr:rowOff>
    </xdr:from>
    <xdr:ext cx="534377" cy="259045"/>
    <xdr:sp macro="" textlink="">
      <xdr:nvSpPr>
        <xdr:cNvPr id="728" name="テキスト ボックス 727"/>
        <xdr:cNvSpPr txBox="1"/>
      </xdr:nvSpPr>
      <xdr:spPr>
        <a:xfrm>
          <a:off x="13436111" y="1591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5054</xdr:rowOff>
    </xdr:from>
    <xdr:to>
      <xdr:col>67</xdr:col>
      <xdr:colOff>101600</xdr:colOff>
      <xdr:row>94</xdr:row>
      <xdr:rowOff>106654</xdr:rowOff>
    </xdr:to>
    <xdr:sp macro="" textlink="">
      <xdr:nvSpPr>
        <xdr:cNvPr id="729" name="楕円 728"/>
        <xdr:cNvSpPr/>
      </xdr:nvSpPr>
      <xdr:spPr>
        <a:xfrm>
          <a:off x="12763500" y="161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97781</xdr:rowOff>
    </xdr:from>
    <xdr:ext cx="534377" cy="259045"/>
    <xdr:sp macro="" textlink="">
      <xdr:nvSpPr>
        <xdr:cNvPr id="730" name="テキスト ボックス 729"/>
        <xdr:cNvSpPr txBox="1"/>
      </xdr:nvSpPr>
      <xdr:spPr>
        <a:xfrm>
          <a:off x="12547111" y="16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4" name="テキスト ボックス 74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6" name="テキスト ボックス 74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8" name="テキスト ボックス 74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2" name="直線コネクタ 751"/>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3"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5"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6" name="直線コネクタ 755"/>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58"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59" name="フローチャート: 判断 758"/>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1" name="フローチャート: 判断 760"/>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2" name="テキスト ボックス 761"/>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4" name="フローチャート: 判断 763"/>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5" name="テキスト ボックス 764"/>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67" name="フローチャート: 判断 766"/>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68" name="テキスト ボックス 767"/>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130505</xdr:rowOff>
    </xdr:from>
    <xdr:to>
      <xdr:col>98</xdr:col>
      <xdr:colOff>38100</xdr:colOff>
      <xdr:row>38</xdr:row>
      <xdr:rowOff>60655</xdr:rowOff>
    </xdr:to>
    <xdr:sp macro="" textlink="">
      <xdr:nvSpPr>
        <xdr:cNvPr id="769" name="フローチャート: 判断 768"/>
        <xdr:cNvSpPr/>
      </xdr:nvSpPr>
      <xdr:spPr>
        <a:xfrm>
          <a:off x="18605500" y="64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77182</xdr:rowOff>
    </xdr:from>
    <xdr:ext cx="378565" cy="259045"/>
    <xdr:sp macro="" textlink="">
      <xdr:nvSpPr>
        <xdr:cNvPr id="770" name="テキスト ボックス 769"/>
        <xdr:cNvSpPr txBox="1"/>
      </xdr:nvSpPr>
      <xdr:spPr>
        <a:xfrm>
          <a:off x="18467017" y="624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77"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6" name="直線コネクタ 79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7" name="テキスト ボックス 79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8" name="直線コネクタ 79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9" name="テキスト ボックス 798"/>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0" name="直線コネクタ 79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801" name="テキスト ボックス 800"/>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2" name="直線コネクタ 80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803" name="テキスト ボックス 802"/>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5" name="テキスト ボックス 80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7" name="直線コネクタ 80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9" name="直線コネクタ 80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1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12" name="直線コネクタ 81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フローチャート: 判断 81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5" name="直線コネクタ 81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16" name="フローチャート: 判断 81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8" name="直線コネクタ 81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43180</xdr:rowOff>
    </xdr:from>
    <xdr:to>
      <xdr:col>107</xdr:col>
      <xdr:colOff>101600</xdr:colOff>
      <xdr:row>58</xdr:row>
      <xdr:rowOff>144780</xdr:rowOff>
    </xdr:to>
    <xdr:sp macro="" textlink="">
      <xdr:nvSpPr>
        <xdr:cNvPr id="819" name="フローチャート: 判断 818"/>
        <xdr:cNvSpPr/>
      </xdr:nvSpPr>
      <xdr:spPr>
        <a:xfrm>
          <a:off x="20383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161307</xdr:rowOff>
    </xdr:from>
    <xdr:ext cx="249299" cy="259045"/>
    <xdr:sp macro="" textlink="">
      <xdr:nvSpPr>
        <xdr:cNvPr id="820" name="テキスト ボックス 819"/>
        <xdr:cNvSpPr txBox="1"/>
      </xdr:nvSpPr>
      <xdr:spPr>
        <a:xfrm>
          <a:off x="20309650" y="9762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21" name="直線コネクタ 82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100330</xdr:rowOff>
    </xdr:from>
    <xdr:to>
      <xdr:col>102</xdr:col>
      <xdr:colOff>165100</xdr:colOff>
      <xdr:row>58</xdr:row>
      <xdr:rowOff>30480</xdr:rowOff>
    </xdr:to>
    <xdr:sp macro="" textlink="">
      <xdr:nvSpPr>
        <xdr:cNvPr id="822" name="フローチャート: 判断 821"/>
        <xdr:cNvSpPr/>
      </xdr:nvSpPr>
      <xdr:spPr>
        <a:xfrm>
          <a:off x="19494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47007</xdr:rowOff>
    </xdr:from>
    <xdr:ext cx="249299" cy="259045"/>
    <xdr:sp macro="" textlink="">
      <xdr:nvSpPr>
        <xdr:cNvPr id="823" name="テキスト ボックス 822"/>
        <xdr:cNvSpPr txBox="1"/>
      </xdr:nvSpPr>
      <xdr:spPr>
        <a:xfrm>
          <a:off x="19420650" y="9648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157480</xdr:rowOff>
    </xdr:from>
    <xdr:to>
      <xdr:col>98</xdr:col>
      <xdr:colOff>38100</xdr:colOff>
      <xdr:row>51</xdr:row>
      <xdr:rowOff>87630</xdr:rowOff>
    </xdr:to>
    <xdr:sp macro="" textlink="">
      <xdr:nvSpPr>
        <xdr:cNvPr id="824" name="フローチャート: 判断 823"/>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104157</xdr:rowOff>
    </xdr:from>
    <xdr:ext cx="313932" cy="259045"/>
    <xdr:sp macro="" textlink="">
      <xdr:nvSpPr>
        <xdr:cNvPr id="825" name="テキスト ボックス 824"/>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31" name="楕円 83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3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3" name="楕円 83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34" name="テキスト ボックス 833"/>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5" name="楕円 83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6" name="テキスト ボックス 83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7" name="楕円 83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8" name="テキスト ボックス 837"/>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9" name="楕円 83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40" name="テキスト ボックス 839"/>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199,692</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8,967</a:t>
          </a:r>
          <a:r>
            <a:rPr kumimoji="1" lang="ja-JP" altLang="en-US" sz="1300">
              <a:latin typeface="ＭＳ Ｐゴシック" panose="020B0600070205080204" pitchFamily="50" charset="-128"/>
              <a:ea typeface="ＭＳ Ｐゴシック" panose="020B0600070205080204" pitchFamily="50" charset="-128"/>
            </a:rPr>
            <a:t>円増加している。これは、介護保険事業特別会計繰出金等の増によるものである。人口が減少する中、高齢化率は高い水準にあり今後も住民一人当たりのコストが増大すると思われ、類似団体平均を上回ることが想定される。今後は介護予防事業を適正に実施しながら、健全運営に努める。民生費は歳出に占める割合が大きく、財政運営に多大な影響を及ぼすことから、今後も民生費の抑制に努めていきたい。</a:t>
          </a:r>
        </a:p>
        <a:p>
          <a:r>
            <a:rPr kumimoji="1" lang="ja-JP" altLang="en-US" sz="1300">
              <a:latin typeface="ＭＳ Ｐゴシック" panose="020B0600070205080204" pitchFamily="50" charset="-128"/>
              <a:ea typeface="ＭＳ Ｐゴシック" panose="020B0600070205080204" pitchFamily="50" charset="-128"/>
            </a:rPr>
            <a:t>・衛生費については、住民一人当たり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45,156</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4,558</a:t>
          </a:r>
          <a:r>
            <a:rPr kumimoji="1" lang="ja-JP" altLang="en-US" sz="1300">
              <a:latin typeface="ＭＳ Ｐゴシック" panose="020B0600070205080204" pitchFamily="50" charset="-128"/>
              <a:ea typeface="ＭＳ Ｐゴシック" panose="020B0600070205080204" pitchFamily="50" charset="-128"/>
            </a:rPr>
            <a:t>円減少している。これは、平成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年度に行った臼津葬祭場改修に伴う、臼津広域連合負担金が今年度より無くなったためである。このため類似団体平均を下回ることとなった。</a:t>
          </a:r>
        </a:p>
        <a:p>
          <a:r>
            <a:rPr kumimoji="1" lang="ja-JP" altLang="en-US" sz="1300">
              <a:latin typeface="ＭＳ Ｐゴシック" panose="020B0600070205080204" pitchFamily="50" charset="-128"/>
              <a:ea typeface="ＭＳ Ｐゴシック" panose="020B0600070205080204" pitchFamily="50" charset="-128"/>
            </a:rPr>
            <a:t>・消防費については、住民一人当たり</a:t>
          </a:r>
          <a:r>
            <a:rPr kumimoji="1" lang="en-US" altLang="ja-JP" sz="1300">
              <a:latin typeface="ＭＳ Ｐゴシック" panose="020B0600070205080204" pitchFamily="50" charset="-128"/>
              <a:ea typeface="ＭＳ Ｐゴシック" panose="020B0600070205080204" pitchFamily="50" charset="-128"/>
            </a:rPr>
            <a:t>21,920</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1,244</a:t>
          </a:r>
          <a:r>
            <a:rPr kumimoji="1" lang="ja-JP" altLang="en-US" sz="1300">
              <a:latin typeface="ＭＳ Ｐゴシック" panose="020B0600070205080204" pitchFamily="50" charset="-128"/>
              <a:ea typeface="ＭＳ Ｐゴシック" panose="020B0600070205080204" pitchFamily="50" charset="-128"/>
            </a:rPr>
            <a:t>円減少している。類似団体平均に近い水準となっている。要因として、防災行政無線増設事業等が終了したためである。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38,450</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202</a:t>
          </a:r>
          <a:r>
            <a:rPr kumimoji="1" lang="ja-JP" altLang="en-US" sz="1300">
              <a:latin typeface="ＭＳ Ｐゴシック" panose="020B0600070205080204" pitchFamily="50" charset="-128"/>
              <a:ea typeface="ＭＳ Ｐゴシック" panose="020B0600070205080204" pitchFamily="50" charset="-128"/>
            </a:rPr>
            <a:t>円増加している。類似団体平均と比べて低くなっている要因としては、学校施設の耐震化改修工事等の大型事業を終えたためである。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財政調整基金を若干ではあるが積み立てることができたため実質単年度収支を黒字とすることができたが、令和元年度は台風災害対応経費等の財源不足により財政調整基金を取り崩したため実質単年度収支は赤字となった。今後は財政調整基金残高を維持しながら、これまで以上に慎重な財政運営が必要とな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水道事業会計では黒字額を確保しているが、半島部の簡易水道地区の統合による経営効率の悪化や浄水場の施設整備の更新など課題も多く、計画的な事業の実施に努めていきたい。</a:t>
          </a:r>
        </a:p>
        <a:p>
          <a:r>
            <a:rPr kumimoji="1" lang="ja-JP" altLang="en-US" sz="1400">
              <a:latin typeface="ＭＳ ゴシック" pitchFamily="49" charset="-128"/>
              <a:ea typeface="ＭＳ ゴシック" pitchFamily="49" charset="-128"/>
            </a:rPr>
            <a:t>　国民健康保険事業特別会計・介護保険事業会計・後期高齢者医療会計については、いずれも厳しい財政運営となっている。人口減少が続いているなか、高齢者数自体は若干増加傾向にあり、特に介護給付費が増加している。今後も更なる給付費の増加が見込まれることから、給付費の抑制に努めていきたい。</a:t>
          </a:r>
        </a:p>
        <a:p>
          <a:r>
            <a:rPr kumimoji="1" lang="ja-JP" altLang="en-US" sz="1400">
              <a:latin typeface="ＭＳ ゴシック" pitchFamily="49" charset="-128"/>
              <a:ea typeface="ＭＳ ゴシック" pitchFamily="49" charset="-128"/>
            </a:rPr>
            <a:t>　公共下水道事業特別会計については、今後長寿命計画及びストックマネジメント計画に沿った工事費の増加が見込まれることから、下水道への加入促進等を図り、安定的な経営に努めていく。</a:t>
          </a:r>
        </a:p>
        <a:p>
          <a:r>
            <a:rPr kumimoji="1" lang="ja-JP" altLang="en-US" sz="1400">
              <a:latin typeface="ＭＳ ゴシック" pitchFamily="49" charset="-128"/>
              <a:ea typeface="ＭＳ ゴシック" pitchFamily="49" charset="-128"/>
            </a:rPr>
            <a:t>　連結実質赤字比率は黒字となっているが、全ての会計において余裕はないため、更なる事業の見直しを進め、健全な財政運営を行う必要がある。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10465622</v>
      </c>
      <c r="BO4" s="462"/>
      <c r="BP4" s="462"/>
      <c r="BQ4" s="462"/>
      <c r="BR4" s="462"/>
      <c r="BS4" s="462"/>
      <c r="BT4" s="462"/>
      <c r="BU4" s="463"/>
      <c r="BV4" s="461">
        <v>10519578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4.5</v>
      </c>
      <c r="CU4" s="646"/>
      <c r="CV4" s="646"/>
      <c r="CW4" s="646"/>
      <c r="CX4" s="646"/>
      <c r="CY4" s="646"/>
      <c r="CZ4" s="646"/>
      <c r="DA4" s="647"/>
      <c r="DB4" s="645">
        <v>4.7</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10200522</v>
      </c>
      <c r="BO5" s="467"/>
      <c r="BP5" s="467"/>
      <c r="BQ5" s="467"/>
      <c r="BR5" s="467"/>
      <c r="BS5" s="467"/>
      <c r="BT5" s="467"/>
      <c r="BU5" s="468"/>
      <c r="BV5" s="466">
        <v>10211364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97.7</v>
      </c>
      <c r="CU5" s="437"/>
      <c r="CV5" s="437"/>
      <c r="CW5" s="437"/>
      <c r="CX5" s="437"/>
      <c r="CY5" s="437"/>
      <c r="CZ5" s="437"/>
      <c r="DA5" s="438"/>
      <c r="DB5" s="436">
        <v>98.9</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265100</v>
      </c>
      <c r="BO6" s="467"/>
      <c r="BP6" s="467"/>
      <c r="BQ6" s="467"/>
      <c r="BR6" s="467"/>
      <c r="BS6" s="467"/>
      <c r="BT6" s="467"/>
      <c r="BU6" s="468"/>
      <c r="BV6" s="466">
        <v>308214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101.8</v>
      </c>
      <c r="CU6" s="620"/>
      <c r="CV6" s="620"/>
      <c r="CW6" s="620"/>
      <c r="CX6" s="620"/>
      <c r="CY6" s="620"/>
      <c r="CZ6" s="620"/>
      <c r="DA6" s="621"/>
      <c r="DB6" s="619">
        <v>104.4</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13493</v>
      </c>
      <c r="BO7" s="467"/>
      <c r="BP7" s="467"/>
      <c r="BQ7" s="467"/>
      <c r="BR7" s="467"/>
      <c r="BS7" s="467"/>
      <c r="BT7" s="467"/>
      <c r="BU7" s="468"/>
      <c r="BV7" s="466">
        <v>46116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5569471</v>
      </c>
      <c r="CU7" s="467"/>
      <c r="CV7" s="467"/>
      <c r="CW7" s="467"/>
      <c r="CX7" s="467"/>
      <c r="CY7" s="467"/>
      <c r="CZ7" s="467"/>
      <c r="DA7" s="468"/>
      <c r="DB7" s="466">
        <v>5528891</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251607</v>
      </c>
      <c r="BO8" s="467"/>
      <c r="BP8" s="467"/>
      <c r="BQ8" s="467"/>
      <c r="BR8" s="467"/>
      <c r="BS8" s="467"/>
      <c r="BT8" s="467"/>
      <c r="BU8" s="468"/>
      <c r="BV8" s="466">
        <v>262098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0.42</v>
      </c>
      <c r="CU8" s="580"/>
      <c r="CV8" s="580"/>
      <c r="CW8" s="580"/>
      <c r="CX8" s="580"/>
      <c r="CY8" s="580"/>
      <c r="CZ8" s="580"/>
      <c r="DA8" s="581"/>
      <c r="DB8" s="579">
        <v>0.43</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17969</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-10491</v>
      </c>
      <c r="BO9" s="467"/>
      <c r="BP9" s="467"/>
      <c r="BQ9" s="467"/>
      <c r="BR9" s="467"/>
      <c r="BS9" s="467"/>
      <c r="BT9" s="467"/>
      <c r="BU9" s="468"/>
      <c r="BV9" s="466">
        <v>-48379</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18</v>
      </c>
      <c r="CU9" s="437"/>
      <c r="CV9" s="437"/>
      <c r="CW9" s="437"/>
      <c r="CX9" s="437"/>
      <c r="CY9" s="437"/>
      <c r="CZ9" s="437"/>
      <c r="DA9" s="438"/>
      <c r="DB9" s="436">
        <v>17.8</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19917</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132244</v>
      </c>
      <c r="BO10" s="467"/>
      <c r="BP10" s="467"/>
      <c r="BQ10" s="467"/>
      <c r="BR10" s="467"/>
      <c r="BS10" s="467"/>
      <c r="BT10" s="467"/>
      <c r="BU10" s="468"/>
      <c r="BV10" s="466">
        <v>161222</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c r="A12" s="187"/>
      <c r="B12" s="582" t="s">
        <v>131</v>
      </c>
      <c r="C12" s="583"/>
      <c r="D12" s="583"/>
      <c r="E12" s="583"/>
      <c r="F12" s="583"/>
      <c r="G12" s="583"/>
      <c r="H12" s="583"/>
      <c r="I12" s="583"/>
      <c r="J12" s="583"/>
      <c r="K12" s="584"/>
      <c r="L12" s="591" t="s">
        <v>132</v>
      </c>
      <c r="M12" s="592"/>
      <c r="N12" s="592"/>
      <c r="O12" s="592"/>
      <c r="P12" s="592"/>
      <c r="Q12" s="593"/>
      <c r="R12" s="594">
        <v>17168</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230000</v>
      </c>
      <c r="BO12" s="467"/>
      <c r="BP12" s="467"/>
      <c r="BQ12" s="467"/>
      <c r="BR12" s="467"/>
      <c r="BS12" s="467"/>
      <c r="BT12" s="467"/>
      <c r="BU12" s="468"/>
      <c r="BV12" s="466">
        <v>80000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140</v>
      </c>
      <c r="N13" s="567"/>
      <c r="O13" s="567"/>
      <c r="P13" s="567"/>
      <c r="Q13" s="568"/>
      <c r="R13" s="569">
        <v>17129</v>
      </c>
      <c r="S13" s="570"/>
      <c r="T13" s="570"/>
      <c r="U13" s="570"/>
      <c r="V13" s="571"/>
      <c r="W13" s="557" t="s">
        <v>141</v>
      </c>
      <c r="X13" s="479"/>
      <c r="Y13" s="479"/>
      <c r="Z13" s="479"/>
      <c r="AA13" s="479"/>
      <c r="AB13" s="480"/>
      <c r="AC13" s="442">
        <v>603</v>
      </c>
      <c r="AD13" s="443"/>
      <c r="AE13" s="443"/>
      <c r="AF13" s="443"/>
      <c r="AG13" s="444"/>
      <c r="AH13" s="442">
        <v>886</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-108247</v>
      </c>
      <c r="BO13" s="467"/>
      <c r="BP13" s="467"/>
      <c r="BQ13" s="467"/>
      <c r="BR13" s="467"/>
      <c r="BS13" s="467"/>
      <c r="BT13" s="467"/>
      <c r="BU13" s="468"/>
      <c r="BV13" s="466">
        <v>32843</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11.6</v>
      </c>
      <c r="CU13" s="437"/>
      <c r="CV13" s="437"/>
      <c r="CW13" s="437"/>
      <c r="CX13" s="437"/>
      <c r="CY13" s="437"/>
      <c r="CZ13" s="437"/>
      <c r="DA13" s="438"/>
      <c r="DB13" s="436">
        <v>11.8</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146</v>
      </c>
      <c r="M14" s="603"/>
      <c r="N14" s="603"/>
      <c r="O14" s="603"/>
      <c r="P14" s="603"/>
      <c r="Q14" s="604"/>
      <c r="R14" s="569">
        <v>17656</v>
      </c>
      <c r="S14" s="570"/>
      <c r="T14" s="570"/>
      <c r="U14" s="570"/>
      <c r="V14" s="571"/>
      <c r="W14" s="572"/>
      <c r="X14" s="482"/>
      <c r="Y14" s="482"/>
      <c r="Z14" s="482"/>
      <c r="AA14" s="482"/>
      <c r="AB14" s="483"/>
      <c r="AC14" s="562">
        <v>7.9</v>
      </c>
      <c r="AD14" s="563"/>
      <c r="AE14" s="563"/>
      <c r="AF14" s="563"/>
      <c r="AG14" s="564"/>
      <c r="AH14" s="562">
        <v>10.4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32</v>
      </c>
      <c r="CU14" s="574"/>
      <c r="CV14" s="574"/>
      <c r="CW14" s="574"/>
      <c r="CX14" s="574"/>
      <c r="CY14" s="574"/>
      <c r="CZ14" s="574"/>
      <c r="DA14" s="575"/>
      <c r="DB14" s="573">
        <v>39.4</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148</v>
      </c>
      <c r="N15" s="567"/>
      <c r="O15" s="567"/>
      <c r="P15" s="567"/>
      <c r="Q15" s="568"/>
      <c r="R15" s="569">
        <v>17629</v>
      </c>
      <c r="S15" s="570"/>
      <c r="T15" s="570"/>
      <c r="U15" s="570"/>
      <c r="V15" s="571"/>
      <c r="W15" s="557" t="s">
        <v>149</v>
      </c>
      <c r="X15" s="479"/>
      <c r="Y15" s="479"/>
      <c r="Z15" s="479"/>
      <c r="AA15" s="479"/>
      <c r="AB15" s="480"/>
      <c r="AC15" s="442">
        <v>2135</v>
      </c>
      <c r="AD15" s="443"/>
      <c r="AE15" s="443"/>
      <c r="AF15" s="443"/>
      <c r="AG15" s="444"/>
      <c r="AH15" s="442">
        <v>2338</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1994499</v>
      </c>
      <c r="BO15" s="462"/>
      <c r="BP15" s="462"/>
      <c r="BQ15" s="462"/>
      <c r="BR15" s="462"/>
      <c r="BS15" s="462"/>
      <c r="BT15" s="462"/>
      <c r="BU15" s="463"/>
      <c r="BV15" s="461">
        <v>1946192</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27.9</v>
      </c>
      <c r="AD16" s="563"/>
      <c r="AE16" s="563"/>
      <c r="AF16" s="563"/>
      <c r="AG16" s="564"/>
      <c r="AH16" s="562">
        <v>27.4</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4798510</v>
      </c>
      <c r="BO16" s="467"/>
      <c r="BP16" s="467"/>
      <c r="BQ16" s="467"/>
      <c r="BR16" s="467"/>
      <c r="BS16" s="467"/>
      <c r="BT16" s="467"/>
      <c r="BU16" s="468"/>
      <c r="BV16" s="466">
        <v>4696036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4903</v>
      </c>
      <c r="AD17" s="443"/>
      <c r="AE17" s="443"/>
      <c r="AF17" s="443"/>
      <c r="AG17" s="444"/>
      <c r="AH17" s="442">
        <v>5317</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2538378</v>
      </c>
      <c r="BO17" s="467"/>
      <c r="BP17" s="467"/>
      <c r="BQ17" s="467"/>
      <c r="BR17" s="467"/>
      <c r="BS17" s="467"/>
      <c r="BT17" s="467"/>
      <c r="BU17" s="468"/>
      <c r="BV17" s="466">
        <v>2478259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159</v>
      </c>
      <c r="C18" s="529"/>
      <c r="D18" s="529"/>
      <c r="E18" s="530"/>
      <c r="F18" s="530"/>
      <c r="G18" s="530"/>
      <c r="H18" s="530"/>
      <c r="I18" s="530"/>
      <c r="J18" s="530"/>
      <c r="K18" s="530"/>
      <c r="L18" s="531">
        <v>79.5</v>
      </c>
      <c r="M18" s="531"/>
      <c r="N18" s="531"/>
      <c r="O18" s="531"/>
      <c r="P18" s="531"/>
      <c r="Q18" s="531"/>
      <c r="R18" s="532"/>
      <c r="S18" s="532"/>
      <c r="T18" s="532"/>
      <c r="U18" s="532"/>
      <c r="V18" s="533"/>
      <c r="W18" s="547"/>
      <c r="X18" s="548"/>
      <c r="Y18" s="548"/>
      <c r="Z18" s="548"/>
      <c r="AA18" s="548"/>
      <c r="AB18" s="558"/>
      <c r="AC18" s="430">
        <v>64.2</v>
      </c>
      <c r="AD18" s="431"/>
      <c r="AE18" s="431"/>
      <c r="AF18" s="431"/>
      <c r="AG18" s="534"/>
      <c r="AH18" s="430">
        <v>62.3</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5525127</v>
      </c>
      <c r="BO18" s="467"/>
      <c r="BP18" s="467"/>
      <c r="BQ18" s="467"/>
      <c r="BR18" s="467"/>
      <c r="BS18" s="467"/>
      <c r="BT18" s="467"/>
      <c r="BU18" s="468"/>
      <c r="BV18" s="466">
        <v>5578535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161</v>
      </c>
      <c r="C19" s="529"/>
      <c r="D19" s="529"/>
      <c r="E19" s="530"/>
      <c r="F19" s="530"/>
      <c r="G19" s="530"/>
      <c r="H19" s="530"/>
      <c r="I19" s="530"/>
      <c r="J19" s="530"/>
      <c r="K19" s="530"/>
      <c r="L19" s="536">
        <v>226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6816609</v>
      </c>
      <c r="BO19" s="467"/>
      <c r="BP19" s="467"/>
      <c r="BQ19" s="467"/>
      <c r="BR19" s="467"/>
      <c r="BS19" s="467"/>
      <c r="BT19" s="467"/>
      <c r="BU19" s="468"/>
      <c r="BV19" s="466">
        <v>6953937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163</v>
      </c>
      <c r="C20" s="529"/>
      <c r="D20" s="529"/>
      <c r="E20" s="530"/>
      <c r="F20" s="530"/>
      <c r="G20" s="530"/>
      <c r="H20" s="530"/>
      <c r="I20" s="530"/>
      <c r="J20" s="530"/>
      <c r="K20" s="530"/>
      <c r="L20" s="536">
        <v>7518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11151430</v>
      </c>
      <c r="BO23" s="467"/>
      <c r="BP23" s="467"/>
      <c r="BQ23" s="467"/>
      <c r="BR23" s="467"/>
      <c r="BS23" s="467"/>
      <c r="BT23" s="467"/>
      <c r="BU23" s="468"/>
      <c r="BV23" s="466">
        <v>11574043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172</v>
      </c>
      <c r="F24" s="440"/>
      <c r="G24" s="440"/>
      <c r="H24" s="440"/>
      <c r="I24" s="440"/>
      <c r="J24" s="440"/>
      <c r="K24" s="441"/>
      <c r="L24" s="442">
        <v>1</v>
      </c>
      <c r="M24" s="443"/>
      <c r="N24" s="443"/>
      <c r="O24" s="443"/>
      <c r="P24" s="444"/>
      <c r="Q24" s="442">
        <v>6960</v>
      </c>
      <c r="R24" s="443"/>
      <c r="S24" s="443"/>
      <c r="T24" s="443"/>
      <c r="U24" s="443"/>
      <c r="V24" s="444"/>
      <c r="W24" s="508"/>
      <c r="X24" s="499"/>
      <c r="Y24" s="500"/>
      <c r="Z24" s="439" t="s">
        <v>173</v>
      </c>
      <c r="AA24" s="440"/>
      <c r="AB24" s="440"/>
      <c r="AC24" s="440"/>
      <c r="AD24" s="440"/>
      <c r="AE24" s="440"/>
      <c r="AF24" s="440"/>
      <c r="AG24" s="441"/>
      <c r="AH24" s="442">
        <v>190</v>
      </c>
      <c r="AI24" s="443"/>
      <c r="AJ24" s="443"/>
      <c r="AK24" s="443"/>
      <c r="AL24" s="444"/>
      <c r="AM24" s="442">
        <v>638020</v>
      </c>
      <c r="AN24" s="443"/>
      <c r="AO24" s="443"/>
      <c r="AP24" s="443"/>
      <c r="AQ24" s="443"/>
      <c r="AR24" s="444"/>
      <c r="AS24" s="442">
        <v>3358</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10056026</v>
      </c>
      <c r="BO24" s="467"/>
      <c r="BP24" s="467"/>
      <c r="BQ24" s="467"/>
      <c r="BR24" s="467"/>
      <c r="BS24" s="467"/>
      <c r="BT24" s="467"/>
      <c r="BU24" s="468"/>
      <c r="BV24" s="466">
        <v>10295582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175</v>
      </c>
      <c r="F25" s="440"/>
      <c r="G25" s="440"/>
      <c r="H25" s="440"/>
      <c r="I25" s="440"/>
      <c r="J25" s="440"/>
      <c r="K25" s="441"/>
      <c r="L25" s="442">
        <v>1</v>
      </c>
      <c r="M25" s="443"/>
      <c r="N25" s="443"/>
      <c r="O25" s="443"/>
      <c r="P25" s="444"/>
      <c r="Q25" s="442">
        <v>5712</v>
      </c>
      <c r="R25" s="443"/>
      <c r="S25" s="443"/>
      <c r="T25" s="443"/>
      <c r="U25" s="443"/>
      <c r="V25" s="444"/>
      <c r="W25" s="508"/>
      <c r="X25" s="499"/>
      <c r="Y25" s="500"/>
      <c r="Z25" s="439" t="s">
        <v>176</v>
      </c>
      <c r="AA25" s="440"/>
      <c r="AB25" s="440"/>
      <c r="AC25" s="440"/>
      <c r="AD25" s="440"/>
      <c r="AE25" s="440"/>
      <c r="AF25" s="440"/>
      <c r="AG25" s="441"/>
      <c r="AH25" s="442">
        <v>35</v>
      </c>
      <c r="AI25" s="443"/>
      <c r="AJ25" s="443"/>
      <c r="AK25" s="443"/>
      <c r="AL25" s="444"/>
      <c r="AM25" s="442">
        <v>111370</v>
      </c>
      <c r="AN25" s="443"/>
      <c r="AO25" s="443"/>
      <c r="AP25" s="443"/>
      <c r="AQ25" s="443"/>
      <c r="AR25" s="444"/>
      <c r="AS25" s="442">
        <v>3182</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787962</v>
      </c>
      <c r="BO25" s="462"/>
      <c r="BP25" s="462"/>
      <c r="BQ25" s="462"/>
      <c r="BR25" s="462"/>
      <c r="BS25" s="462"/>
      <c r="BT25" s="462"/>
      <c r="BU25" s="463"/>
      <c r="BV25" s="461">
        <v>557872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178</v>
      </c>
      <c r="F26" s="440"/>
      <c r="G26" s="440"/>
      <c r="H26" s="440"/>
      <c r="I26" s="440"/>
      <c r="J26" s="440"/>
      <c r="K26" s="441"/>
      <c r="L26" s="442">
        <v>1</v>
      </c>
      <c r="M26" s="443"/>
      <c r="N26" s="443"/>
      <c r="O26" s="443"/>
      <c r="P26" s="444"/>
      <c r="Q26" s="442">
        <v>5310</v>
      </c>
      <c r="R26" s="443"/>
      <c r="S26" s="443"/>
      <c r="T26" s="443"/>
      <c r="U26" s="443"/>
      <c r="V26" s="444"/>
      <c r="W26" s="508"/>
      <c r="X26" s="499"/>
      <c r="Y26" s="500"/>
      <c r="Z26" s="439" t="s">
        <v>179</v>
      </c>
      <c r="AA26" s="521"/>
      <c r="AB26" s="521"/>
      <c r="AC26" s="521"/>
      <c r="AD26" s="521"/>
      <c r="AE26" s="521"/>
      <c r="AF26" s="521"/>
      <c r="AG26" s="522"/>
      <c r="AH26" s="442" t="s">
        <v>130</v>
      </c>
      <c r="AI26" s="443"/>
      <c r="AJ26" s="443"/>
      <c r="AK26" s="443"/>
      <c r="AL26" s="444"/>
      <c r="AM26" s="442" t="s">
        <v>130</v>
      </c>
      <c r="AN26" s="443"/>
      <c r="AO26" s="443"/>
      <c r="AP26" s="443"/>
      <c r="AQ26" s="443"/>
      <c r="AR26" s="444"/>
      <c r="AS26" s="442" t="s">
        <v>139</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130</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181</v>
      </c>
      <c r="F27" s="440"/>
      <c r="G27" s="440"/>
      <c r="H27" s="440"/>
      <c r="I27" s="440"/>
      <c r="J27" s="440"/>
      <c r="K27" s="441"/>
      <c r="L27" s="442">
        <v>1</v>
      </c>
      <c r="M27" s="443"/>
      <c r="N27" s="443"/>
      <c r="O27" s="443"/>
      <c r="P27" s="444"/>
      <c r="Q27" s="442">
        <v>3830</v>
      </c>
      <c r="R27" s="443"/>
      <c r="S27" s="443"/>
      <c r="T27" s="443"/>
      <c r="U27" s="443"/>
      <c r="V27" s="444"/>
      <c r="W27" s="508"/>
      <c r="X27" s="499"/>
      <c r="Y27" s="500"/>
      <c r="Z27" s="439" t="s">
        <v>182</v>
      </c>
      <c r="AA27" s="440"/>
      <c r="AB27" s="440"/>
      <c r="AC27" s="440"/>
      <c r="AD27" s="440"/>
      <c r="AE27" s="440"/>
      <c r="AF27" s="440"/>
      <c r="AG27" s="441"/>
      <c r="AH27" s="442">
        <v>2</v>
      </c>
      <c r="AI27" s="443"/>
      <c r="AJ27" s="443"/>
      <c r="AK27" s="443"/>
      <c r="AL27" s="444"/>
      <c r="AM27" s="442" t="s">
        <v>183</v>
      </c>
      <c r="AN27" s="443"/>
      <c r="AO27" s="443"/>
      <c r="AP27" s="443"/>
      <c r="AQ27" s="443"/>
      <c r="AR27" s="444"/>
      <c r="AS27" s="442" t="s">
        <v>183</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601472</v>
      </c>
      <c r="BO27" s="470"/>
      <c r="BP27" s="470"/>
      <c r="BQ27" s="470"/>
      <c r="BR27" s="470"/>
      <c r="BS27" s="470"/>
      <c r="BT27" s="470"/>
      <c r="BU27" s="471"/>
      <c r="BV27" s="469">
        <v>601472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185</v>
      </c>
      <c r="F28" s="440"/>
      <c r="G28" s="440"/>
      <c r="H28" s="440"/>
      <c r="I28" s="440"/>
      <c r="J28" s="440"/>
      <c r="K28" s="441"/>
      <c r="L28" s="442">
        <v>1</v>
      </c>
      <c r="M28" s="443"/>
      <c r="N28" s="443"/>
      <c r="O28" s="443"/>
      <c r="P28" s="444"/>
      <c r="Q28" s="442">
        <v>3330</v>
      </c>
      <c r="R28" s="443"/>
      <c r="S28" s="443"/>
      <c r="T28" s="443"/>
      <c r="U28" s="443"/>
      <c r="V28" s="444"/>
      <c r="W28" s="508"/>
      <c r="X28" s="499"/>
      <c r="Y28" s="500"/>
      <c r="Z28" s="439" t="s">
        <v>186</v>
      </c>
      <c r="AA28" s="440"/>
      <c r="AB28" s="440"/>
      <c r="AC28" s="440"/>
      <c r="AD28" s="440"/>
      <c r="AE28" s="440"/>
      <c r="AF28" s="440"/>
      <c r="AG28" s="441"/>
      <c r="AH28" s="442" t="s">
        <v>130</v>
      </c>
      <c r="AI28" s="443"/>
      <c r="AJ28" s="443"/>
      <c r="AK28" s="443"/>
      <c r="AL28" s="444"/>
      <c r="AM28" s="442" t="s">
        <v>139</v>
      </c>
      <c r="AN28" s="443"/>
      <c r="AO28" s="443"/>
      <c r="AP28" s="443"/>
      <c r="AQ28" s="443"/>
      <c r="AR28" s="444"/>
      <c r="AS28" s="442" t="s">
        <v>130</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951177</v>
      </c>
      <c r="BO28" s="462"/>
      <c r="BP28" s="462"/>
      <c r="BQ28" s="462"/>
      <c r="BR28" s="462"/>
      <c r="BS28" s="462"/>
      <c r="BT28" s="462"/>
      <c r="BU28" s="463"/>
      <c r="BV28" s="461">
        <v>1048933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188</v>
      </c>
      <c r="F29" s="440"/>
      <c r="G29" s="440"/>
      <c r="H29" s="440"/>
      <c r="I29" s="440"/>
      <c r="J29" s="440"/>
      <c r="K29" s="441"/>
      <c r="L29" s="442">
        <v>12</v>
      </c>
      <c r="M29" s="443"/>
      <c r="N29" s="443"/>
      <c r="O29" s="443"/>
      <c r="P29" s="444"/>
      <c r="Q29" s="442">
        <v>3100</v>
      </c>
      <c r="R29" s="443"/>
      <c r="S29" s="443"/>
      <c r="T29" s="443"/>
      <c r="U29" s="443"/>
      <c r="V29" s="444"/>
      <c r="W29" s="509"/>
      <c r="X29" s="510"/>
      <c r="Y29" s="511"/>
      <c r="Z29" s="439" t="s">
        <v>189</v>
      </c>
      <c r="AA29" s="440"/>
      <c r="AB29" s="440"/>
      <c r="AC29" s="440"/>
      <c r="AD29" s="440"/>
      <c r="AE29" s="440"/>
      <c r="AF29" s="440"/>
      <c r="AG29" s="441"/>
      <c r="AH29" s="442">
        <v>192</v>
      </c>
      <c r="AI29" s="443"/>
      <c r="AJ29" s="443"/>
      <c r="AK29" s="443"/>
      <c r="AL29" s="444"/>
      <c r="AM29" s="442">
        <v>645898</v>
      </c>
      <c r="AN29" s="443"/>
      <c r="AO29" s="443"/>
      <c r="AP29" s="443"/>
      <c r="AQ29" s="443"/>
      <c r="AR29" s="444"/>
      <c r="AS29" s="442">
        <v>3364</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387620</v>
      </c>
      <c r="BO29" s="467"/>
      <c r="BP29" s="467"/>
      <c r="BQ29" s="467"/>
      <c r="BR29" s="467"/>
      <c r="BS29" s="467"/>
      <c r="BT29" s="467"/>
      <c r="BU29" s="468"/>
      <c r="BV29" s="466">
        <v>387121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99.7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1910798</v>
      </c>
      <c r="BO30" s="470"/>
      <c r="BP30" s="470"/>
      <c r="BQ30" s="470"/>
      <c r="BR30" s="470"/>
      <c r="BS30" s="470"/>
      <c r="BT30" s="470"/>
      <c r="BU30" s="471"/>
      <c r="BV30" s="469">
        <v>1859087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200</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204</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津久見市水道事業会計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IF('各会計、関係団体の財政状況及び健全化判断比率'!B32="","",'各会計、関係団体の財政状況及び健全化判断比率'!B32)</f>
        <v>簡易水道布設事業特別会計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大分県市町村会館管理組合</v>
      </c>
      <c r="BZ34" s="424"/>
      <c r="CA34" s="424"/>
      <c r="CB34" s="424"/>
      <c r="CC34" s="424"/>
      <c r="CD34" s="424"/>
      <c r="CE34" s="424"/>
      <c r="CF34" s="424"/>
      <c r="CG34" s="424"/>
      <c r="CH34" s="424"/>
      <c r="CI34" s="424"/>
      <c r="CJ34" s="424"/>
      <c r="CK34" s="424"/>
      <c r="CL34" s="424"/>
      <c r="CM34" s="424"/>
      <c r="CN34" s="214"/>
      <c r="CO34" s="425">
        <f>IF(CQ34="","",MAX(C34:D43,U34:V43,AM34:AN43,BE34:BF43,BW34:BX43)+1)</f>
        <v>14</v>
      </c>
      <c r="CP34" s="425"/>
      <c r="CQ34" s="424" t="str">
        <f>IF('各会計、関係団体の財政状況及び健全化判断比率'!BS7="","",'各会計、関係団体の財政状況及び健全化判断比率'!BS7)</f>
        <v>津久見市土地開発公社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奨学資金事業特別会計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IF('各会計、関係団体の財政状況及び健全化判断比率'!B33="","",'各会計、関係団体の財政状況及び健全化判断比率'!B33)</f>
        <v>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臼津広域連合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f>IF(E36="","",C35+1)</f>
        <v>3</v>
      </c>
      <c r="D36" s="425"/>
      <c r="E36" s="424" t="str">
        <f>IF('各会計、関係団体の財政状況及び健全化判断比率'!B9="","",'各会計、関係団体の財政状況及び健全化判断比率'!B9)</f>
        <v>津久見都市計画土地区画整理事業特別会計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大分県後期高齢者医療広域連合（普通会計）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大分県後期高齢者医療広域連合（後期高齢者医療事業会計）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9MMjd5EBwS49aBf+ri0cUiBn9M8wUN6pQafrEpxO2FGjrG0PaQrJaU67CzN4KUXe9OSzh2FwgHvOcQNoHYNxhQ==" saltValue="MIg1x43/afrx1Knyk3W5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48" t="s">
        <v>569</v>
      </c>
      <c r="D34" s="1248"/>
      <c r="E34" s="1249"/>
      <c r="F34" s="32">
        <v>12.06</v>
      </c>
      <c r="G34" s="33">
        <v>13.54</v>
      </c>
      <c r="H34" s="33">
        <v>14.72</v>
      </c>
      <c r="I34" s="33">
        <v>15.65</v>
      </c>
      <c r="J34" s="34">
        <v>16.59</v>
      </c>
      <c r="K34" s="22"/>
      <c r="L34" s="22"/>
      <c r="M34" s="22"/>
      <c r="N34" s="22"/>
      <c r="O34" s="22"/>
      <c r="P34" s="22"/>
    </row>
    <row r="35" spans="1:16" ht="39" customHeight="1">
      <c r="A35" s="22"/>
      <c r="B35" s="35"/>
      <c r="C35" s="1242" t="s">
        <v>570</v>
      </c>
      <c r="D35" s="1243"/>
      <c r="E35" s="1244"/>
      <c r="F35" s="36">
        <v>4.3600000000000003</v>
      </c>
      <c r="G35" s="37">
        <v>5.98</v>
      </c>
      <c r="H35" s="37">
        <v>5.56</v>
      </c>
      <c r="I35" s="37">
        <v>4.7300000000000004</v>
      </c>
      <c r="J35" s="38">
        <v>4.51</v>
      </c>
      <c r="K35" s="22"/>
      <c r="L35" s="22"/>
      <c r="M35" s="22"/>
      <c r="N35" s="22"/>
      <c r="O35" s="22"/>
      <c r="P35" s="22"/>
    </row>
    <row r="36" spans="1:16" ht="39" customHeight="1">
      <c r="A36" s="22"/>
      <c r="B36" s="35"/>
      <c r="C36" s="1242" t="s">
        <v>571</v>
      </c>
      <c r="D36" s="1243"/>
      <c r="E36" s="1244"/>
      <c r="F36" s="36">
        <v>1.71</v>
      </c>
      <c r="G36" s="37">
        <v>3.2</v>
      </c>
      <c r="H36" s="37">
        <v>2.14</v>
      </c>
      <c r="I36" s="37">
        <v>1.43</v>
      </c>
      <c r="J36" s="38">
        <v>0.82</v>
      </c>
      <c r="K36" s="22"/>
      <c r="L36" s="22"/>
      <c r="M36" s="22"/>
      <c r="N36" s="22"/>
      <c r="O36" s="22"/>
      <c r="P36" s="22"/>
    </row>
    <row r="37" spans="1:16" ht="39" customHeight="1">
      <c r="A37" s="22"/>
      <c r="B37" s="35"/>
      <c r="C37" s="1242" t="s">
        <v>572</v>
      </c>
      <c r="D37" s="1243"/>
      <c r="E37" s="1244"/>
      <c r="F37" s="36">
        <v>0.69</v>
      </c>
      <c r="G37" s="37">
        <v>1.41</v>
      </c>
      <c r="H37" s="37">
        <v>0.76</v>
      </c>
      <c r="I37" s="37">
        <v>0.3</v>
      </c>
      <c r="J37" s="38">
        <v>0.79</v>
      </c>
      <c r="K37" s="22"/>
      <c r="L37" s="22"/>
      <c r="M37" s="22"/>
      <c r="N37" s="22"/>
      <c r="O37" s="22"/>
      <c r="P37" s="22"/>
    </row>
    <row r="38" spans="1:16" ht="39" customHeight="1">
      <c r="A38" s="22"/>
      <c r="B38" s="35"/>
      <c r="C38" s="1242" t="s">
        <v>573</v>
      </c>
      <c r="D38" s="1243"/>
      <c r="E38" s="1244"/>
      <c r="F38" s="36">
        <v>0.02</v>
      </c>
      <c r="G38" s="37">
        <v>0.02</v>
      </c>
      <c r="H38" s="37">
        <v>0.02</v>
      </c>
      <c r="I38" s="37">
        <v>0.02</v>
      </c>
      <c r="J38" s="38">
        <v>0.02</v>
      </c>
      <c r="K38" s="22"/>
      <c r="L38" s="22"/>
      <c r="M38" s="22"/>
      <c r="N38" s="22"/>
      <c r="O38" s="22"/>
      <c r="P38" s="22"/>
    </row>
    <row r="39" spans="1:16" ht="39" customHeight="1">
      <c r="A39" s="22"/>
      <c r="B39" s="35"/>
      <c r="C39" s="1242" t="s">
        <v>574</v>
      </c>
      <c r="D39" s="1243"/>
      <c r="E39" s="1244"/>
      <c r="F39" s="36">
        <v>0</v>
      </c>
      <c r="G39" s="37">
        <v>0</v>
      </c>
      <c r="H39" s="37">
        <v>0.01</v>
      </c>
      <c r="I39" s="37">
        <v>0</v>
      </c>
      <c r="J39" s="38">
        <v>0</v>
      </c>
      <c r="K39" s="22"/>
      <c r="L39" s="22"/>
      <c r="M39" s="22"/>
      <c r="N39" s="22"/>
      <c r="O39" s="22"/>
      <c r="P39" s="22"/>
    </row>
    <row r="40" spans="1:16" ht="39" customHeight="1">
      <c r="A40" s="22"/>
      <c r="B40" s="35"/>
      <c r="C40" s="1242" t="s">
        <v>575</v>
      </c>
      <c r="D40" s="1243"/>
      <c r="E40" s="1244"/>
      <c r="F40" s="36">
        <v>0</v>
      </c>
      <c r="G40" s="37">
        <v>0</v>
      </c>
      <c r="H40" s="37">
        <v>0</v>
      </c>
      <c r="I40" s="37">
        <v>0</v>
      </c>
      <c r="J40" s="38">
        <v>0</v>
      </c>
      <c r="K40" s="22"/>
      <c r="L40" s="22"/>
      <c r="M40" s="22"/>
      <c r="N40" s="22"/>
      <c r="O40" s="22"/>
      <c r="P40" s="22"/>
    </row>
    <row r="41" spans="1:16" ht="39" customHeight="1">
      <c r="A41" s="22"/>
      <c r="B41" s="35"/>
      <c r="C41" s="1242" t="s">
        <v>576</v>
      </c>
      <c r="D41" s="1243"/>
      <c r="E41" s="1244"/>
      <c r="F41" s="36">
        <v>0</v>
      </c>
      <c r="G41" s="37">
        <v>0</v>
      </c>
      <c r="H41" s="37">
        <v>0</v>
      </c>
      <c r="I41" s="37">
        <v>0</v>
      </c>
      <c r="J41" s="38">
        <v>0</v>
      </c>
      <c r="K41" s="22"/>
      <c r="L41" s="22"/>
      <c r="M41" s="22"/>
      <c r="N41" s="22"/>
      <c r="O41" s="22"/>
      <c r="P41" s="22"/>
    </row>
    <row r="42" spans="1:16" ht="39" customHeight="1">
      <c r="A42" s="22"/>
      <c r="B42" s="39"/>
      <c r="C42" s="1242" t="s">
        <v>577</v>
      </c>
      <c r="D42" s="1243"/>
      <c r="E42" s="1244"/>
      <c r="F42" s="36" t="s">
        <v>518</v>
      </c>
      <c r="G42" s="37" t="s">
        <v>518</v>
      </c>
      <c r="H42" s="37" t="s">
        <v>518</v>
      </c>
      <c r="I42" s="37" t="s">
        <v>518</v>
      </c>
      <c r="J42" s="38" t="s">
        <v>518</v>
      </c>
      <c r="K42" s="22"/>
      <c r="L42" s="22"/>
      <c r="M42" s="22"/>
      <c r="N42" s="22"/>
      <c r="O42" s="22"/>
      <c r="P42" s="22"/>
    </row>
    <row r="43" spans="1:16" ht="39" customHeight="1" thickBot="1">
      <c r="A43" s="22"/>
      <c r="B43" s="40"/>
      <c r="C43" s="1245" t="s">
        <v>578</v>
      </c>
      <c r="D43" s="1246"/>
      <c r="E43" s="1247"/>
      <c r="F43" s="41">
        <v>0</v>
      </c>
      <c r="G43" s="42">
        <v>0.02</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1kKWS1w9sybLyBEzweQPdTj/TVnnzy5cN1dWEO50AG/N8rxf53AoX62ZaC0gdq+XRkF/oSJBciOtRbtY5PzDg==" saltValue="SET7kN0Gt9D1Oa3LJbNA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68" t="s">
        <v>11</v>
      </c>
      <c r="C45" s="1269"/>
      <c r="D45" s="58"/>
      <c r="E45" s="1274" t="s">
        <v>12</v>
      </c>
      <c r="F45" s="1274"/>
      <c r="G45" s="1274"/>
      <c r="H45" s="1274"/>
      <c r="I45" s="1274"/>
      <c r="J45" s="1275"/>
      <c r="K45" s="59">
        <v>1259</v>
      </c>
      <c r="L45" s="60">
        <v>1207</v>
      </c>
      <c r="M45" s="60">
        <v>1190</v>
      </c>
      <c r="N45" s="60">
        <v>1248</v>
      </c>
      <c r="O45" s="61">
        <v>1232</v>
      </c>
      <c r="P45" s="48"/>
      <c r="Q45" s="48"/>
      <c r="R45" s="48"/>
      <c r="S45" s="48"/>
      <c r="T45" s="48"/>
      <c r="U45" s="48"/>
    </row>
    <row r="46" spans="1:21" ht="30.75" customHeight="1">
      <c r="A46" s="48"/>
      <c r="B46" s="1270"/>
      <c r="C46" s="1271"/>
      <c r="D46" s="62"/>
      <c r="E46" s="1252" t="s">
        <v>13</v>
      </c>
      <c r="F46" s="1252"/>
      <c r="G46" s="1252"/>
      <c r="H46" s="1252"/>
      <c r="I46" s="1252"/>
      <c r="J46" s="1253"/>
      <c r="K46" s="63" t="s">
        <v>518</v>
      </c>
      <c r="L46" s="64" t="s">
        <v>518</v>
      </c>
      <c r="M46" s="64" t="s">
        <v>518</v>
      </c>
      <c r="N46" s="64" t="s">
        <v>518</v>
      </c>
      <c r="O46" s="65" t="s">
        <v>518</v>
      </c>
      <c r="P46" s="48"/>
      <c r="Q46" s="48"/>
      <c r="R46" s="48"/>
      <c r="S46" s="48"/>
      <c r="T46" s="48"/>
      <c r="U46" s="48"/>
    </row>
    <row r="47" spans="1:21" ht="30.75" customHeight="1">
      <c r="A47" s="48"/>
      <c r="B47" s="1270"/>
      <c r="C47" s="1271"/>
      <c r="D47" s="62"/>
      <c r="E47" s="1252" t="s">
        <v>14</v>
      </c>
      <c r="F47" s="1252"/>
      <c r="G47" s="1252"/>
      <c r="H47" s="1252"/>
      <c r="I47" s="1252"/>
      <c r="J47" s="1253"/>
      <c r="K47" s="63" t="s">
        <v>518</v>
      </c>
      <c r="L47" s="64" t="s">
        <v>518</v>
      </c>
      <c r="M47" s="64" t="s">
        <v>518</v>
      </c>
      <c r="N47" s="64" t="s">
        <v>518</v>
      </c>
      <c r="O47" s="65" t="s">
        <v>518</v>
      </c>
      <c r="P47" s="48"/>
      <c r="Q47" s="48"/>
      <c r="R47" s="48"/>
      <c r="S47" s="48"/>
      <c r="T47" s="48"/>
      <c r="U47" s="48"/>
    </row>
    <row r="48" spans="1:21" ht="30.75" customHeight="1">
      <c r="A48" s="48"/>
      <c r="B48" s="1270"/>
      <c r="C48" s="1271"/>
      <c r="D48" s="62"/>
      <c r="E48" s="1252" t="s">
        <v>15</v>
      </c>
      <c r="F48" s="1252"/>
      <c r="G48" s="1252"/>
      <c r="H48" s="1252"/>
      <c r="I48" s="1252"/>
      <c r="J48" s="1253"/>
      <c r="K48" s="63">
        <v>342</v>
      </c>
      <c r="L48" s="64">
        <v>310</v>
      </c>
      <c r="M48" s="64">
        <v>303</v>
      </c>
      <c r="N48" s="64">
        <v>300</v>
      </c>
      <c r="O48" s="65">
        <v>298</v>
      </c>
      <c r="P48" s="48"/>
      <c r="Q48" s="48"/>
      <c r="R48" s="48"/>
      <c r="S48" s="48"/>
      <c r="T48" s="48"/>
      <c r="U48" s="48"/>
    </row>
    <row r="49" spans="1:21" ht="30.75" customHeight="1">
      <c r="A49" s="48"/>
      <c r="B49" s="1270"/>
      <c r="C49" s="1271"/>
      <c r="D49" s="62"/>
      <c r="E49" s="1252" t="s">
        <v>16</v>
      </c>
      <c r="F49" s="1252"/>
      <c r="G49" s="1252"/>
      <c r="H49" s="1252"/>
      <c r="I49" s="1252"/>
      <c r="J49" s="1253"/>
      <c r="K49" s="63" t="s">
        <v>518</v>
      </c>
      <c r="L49" s="64" t="s">
        <v>518</v>
      </c>
      <c r="M49" s="64" t="s">
        <v>518</v>
      </c>
      <c r="N49" s="64" t="s">
        <v>518</v>
      </c>
      <c r="O49" s="65" t="s">
        <v>518</v>
      </c>
      <c r="P49" s="48"/>
      <c r="Q49" s="48"/>
      <c r="R49" s="48"/>
      <c r="S49" s="48"/>
      <c r="T49" s="48"/>
      <c r="U49" s="48"/>
    </row>
    <row r="50" spans="1:21" ht="30.75" customHeight="1">
      <c r="A50" s="48"/>
      <c r="B50" s="1270"/>
      <c r="C50" s="1271"/>
      <c r="D50" s="62"/>
      <c r="E50" s="1252" t="s">
        <v>17</v>
      </c>
      <c r="F50" s="1252"/>
      <c r="G50" s="1252"/>
      <c r="H50" s="1252"/>
      <c r="I50" s="1252"/>
      <c r="J50" s="1253"/>
      <c r="K50" s="63">
        <v>3</v>
      </c>
      <c r="L50" s="64">
        <v>3</v>
      </c>
      <c r="M50" s="64">
        <v>2</v>
      </c>
      <c r="N50" s="64">
        <v>2</v>
      </c>
      <c r="O50" s="65">
        <v>0</v>
      </c>
      <c r="P50" s="48"/>
      <c r="Q50" s="48"/>
      <c r="R50" s="48"/>
      <c r="S50" s="48"/>
      <c r="T50" s="48"/>
      <c r="U50" s="48"/>
    </row>
    <row r="51" spans="1:21" ht="30.75" customHeight="1">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c r="A52" s="48"/>
      <c r="B52" s="1250" t="s">
        <v>19</v>
      </c>
      <c r="C52" s="1251"/>
      <c r="D52" s="66"/>
      <c r="E52" s="1252" t="s">
        <v>20</v>
      </c>
      <c r="F52" s="1252"/>
      <c r="G52" s="1252"/>
      <c r="H52" s="1252"/>
      <c r="I52" s="1252"/>
      <c r="J52" s="1253"/>
      <c r="K52" s="63">
        <v>1007</v>
      </c>
      <c r="L52" s="64">
        <v>964</v>
      </c>
      <c r="M52" s="64">
        <v>972</v>
      </c>
      <c r="N52" s="64">
        <v>974</v>
      </c>
      <c r="O52" s="65">
        <v>1011</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597</v>
      </c>
      <c r="L53" s="69">
        <v>556</v>
      </c>
      <c r="M53" s="69">
        <v>523</v>
      </c>
      <c r="N53" s="69">
        <v>576</v>
      </c>
      <c r="O53" s="70">
        <v>519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58" t="s">
        <v>25</v>
      </c>
      <c r="C57" s="1259"/>
      <c r="D57" s="1262" t="s">
        <v>26</v>
      </c>
      <c r="E57" s="1263"/>
      <c r="F57" s="1263"/>
      <c r="G57" s="1263"/>
      <c r="H57" s="1263"/>
      <c r="I57" s="1263"/>
      <c r="J57" s="1264"/>
      <c r="K57" s="83"/>
      <c r="L57" s="84"/>
      <c r="M57" s="84"/>
      <c r="N57" s="84"/>
      <c r="O57" s="85"/>
    </row>
    <row r="58" spans="1:21" ht="31.5" customHeight="1" thickBot="1">
      <c r="B58" s="1260"/>
      <c r="C58" s="1261"/>
      <c r="D58" s="1265" t="s">
        <v>27</v>
      </c>
      <c r="E58" s="1266"/>
      <c r="F58" s="1266"/>
      <c r="G58" s="1266"/>
      <c r="H58" s="1266"/>
      <c r="I58" s="1266"/>
      <c r="J58" s="126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Vb6mWX0GDmeA5tvzRpPUf/McwBmxQ3ubjYQABwwufovHzDa7KcSOdYVlNg81+O/awZ1t+NN9n2I18xV9HjF5g==" saltValue="tsONwBYIEz4OXLM83QpN0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560</v>
      </c>
      <c r="J40" s="100" t="s">
        <v>561</v>
      </c>
      <c r="K40" s="100" t="s">
        <v>562</v>
      </c>
      <c r="L40" s="100" t="s">
        <v>563</v>
      </c>
      <c r="M40" s="101" t="s">
        <v>564</v>
      </c>
    </row>
    <row r="41" spans="2:13" ht="27.75" customHeight="1">
      <c r="B41" s="1288" t="s">
        <v>30</v>
      </c>
      <c r="C41" s="1289"/>
      <c r="D41" s="102"/>
      <c r="E41" s="1290" t="s">
        <v>31</v>
      </c>
      <c r="F41" s="1290"/>
      <c r="G41" s="1290"/>
      <c r="H41" s="1291"/>
      <c r="I41" s="103">
        <v>11806</v>
      </c>
      <c r="J41" s="104">
        <v>11804</v>
      </c>
      <c r="K41" s="104">
        <v>11659</v>
      </c>
      <c r="L41" s="104">
        <v>11574</v>
      </c>
      <c r="M41" s="105">
        <v>11151</v>
      </c>
    </row>
    <row r="42" spans="2:13" ht="27.75" customHeight="1">
      <c r="B42" s="1278"/>
      <c r="C42" s="1279"/>
      <c r="D42" s="106"/>
      <c r="E42" s="1282" t="s">
        <v>32</v>
      </c>
      <c r="F42" s="1282"/>
      <c r="G42" s="1282"/>
      <c r="H42" s="1283"/>
      <c r="I42" s="107">
        <v>5</v>
      </c>
      <c r="J42" s="108">
        <v>3</v>
      </c>
      <c r="K42" s="108">
        <v>2</v>
      </c>
      <c r="L42" s="108">
        <v>2</v>
      </c>
      <c r="M42" s="109">
        <v>0</v>
      </c>
    </row>
    <row r="43" spans="2:13" ht="27.75" customHeight="1">
      <c r="B43" s="1278"/>
      <c r="C43" s="1279"/>
      <c r="D43" s="106"/>
      <c r="E43" s="1282" t="s">
        <v>33</v>
      </c>
      <c r="F43" s="1282"/>
      <c r="G43" s="1282"/>
      <c r="H43" s="1283"/>
      <c r="I43" s="107">
        <v>3592</v>
      </c>
      <c r="J43" s="108">
        <v>3335</v>
      </c>
      <c r="K43" s="108">
        <v>3066</v>
      </c>
      <c r="L43" s="108">
        <v>2812</v>
      </c>
      <c r="M43" s="109">
        <v>2715</v>
      </c>
    </row>
    <row r="44" spans="2:13" ht="27.75" customHeight="1">
      <c r="B44" s="1278"/>
      <c r="C44" s="1279"/>
      <c r="D44" s="106"/>
      <c r="E44" s="1282" t="s">
        <v>34</v>
      </c>
      <c r="F44" s="1282"/>
      <c r="G44" s="1282"/>
      <c r="H44" s="1283"/>
      <c r="I44" s="107" t="s">
        <v>518</v>
      </c>
      <c r="J44" s="108" t="s">
        <v>518</v>
      </c>
      <c r="K44" s="108" t="s">
        <v>518</v>
      </c>
      <c r="L44" s="108" t="s">
        <v>518</v>
      </c>
      <c r="M44" s="109" t="s">
        <v>518</v>
      </c>
    </row>
    <row r="45" spans="2:13" ht="27.75" customHeight="1">
      <c r="B45" s="1278"/>
      <c r="C45" s="1279"/>
      <c r="D45" s="106"/>
      <c r="E45" s="1282" t="s">
        <v>35</v>
      </c>
      <c r="F45" s="1282"/>
      <c r="G45" s="1282"/>
      <c r="H45" s="1283"/>
      <c r="I45" s="107">
        <v>2335</v>
      </c>
      <c r="J45" s="108">
        <v>2364</v>
      </c>
      <c r="K45" s="108">
        <v>2344</v>
      </c>
      <c r="L45" s="108">
        <v>2264</v>
      </c>
      <c r="M45" s="109">
        <v>2293</v>
      </c>
    </row>
    <row r="46" spans="2:13" ht="27.75" customHeight="1">
      <c r="B46" s="1278"/>
      <c r="C46" s="1279"/>
      <c r="D46" s="110"/>
      <c r="E46" s="1282" t="s">
        <v>36</v>
      </c>
      <c r="F46" s="1282"/>
      <c r="G46" s="1282"/>
      <c r="H46" s="1283"/>
      <c r="I46" s="107" t="s">
        <v>518</v>
      </c>
      <c r="J46" s="108" t="s">
        <v>518</v>
      </c>
      <c r="K46" s="108" t="s">
        <v>518</v>
      </c>
      <c r="L46" s="108" t="s">
        <v>518</v>
      </c>
      <c r="M46" s="109" t="s">
        <v>518</v>
      </c>
    </row>
    <row r="47" spans="2:13" ht="27.75" customHeight="1">
      <c r="B47" s="1278"/>
      <c r="C47" s="1279"/>
      <c r="D47" s="111"/>
      <c r="E47" s="1292" t="s">
        <v>37</v>
      </c>
      <c r="F47" s="1293"/>
      <c r="G47" s="1293"/>
      <c r="H47" s="1294"/>
      <c r="I47" s="107" t="s">
        <v>518</v>
      </c>
      <c r="J47" s="108" t="s">
        <v>518</v>
      </c>
      <c r="K47" s="108" t="s">
        <v>518</v>
      </c>
      <c r="L47" s="108" t="s">
        <v>518</v>
      </c>
      <c r="M47" s="109" t="s">
        <v>518</v>
      </c>
    </row>
    <row r="48" spans="2:13" ht="27.75" customHeight="1">
      <c r="B48" s="1278"/>
      <c r="C48" s="1279"/>
      <c r="D48" s="106"/>
      <c r="E48" s="1282" t="s">
        <v>38</v>
      </c>
      <c r="F48" s="1282"/>
      <c r="G48" s="1282"/>
      <c r="H48" s="1283"/>
      <c r="I48" s="107" t="s">
        <v>518</v>
      </c>
      <c r="J48" s="108" t="s">
        <v>518</v>
      </c>
      <c r="K48" s="108" t="s">
        <v>518</v>
      </c>
      <c r="L48" s="108" t="s">
        <v>518</v>
      </c>
      <c r="M48" s="109" t="s">
        <v>518</v>
      </c>
    </row>
    <row r="49" spans="2:13" ht="27.75" customHeight="1">
      <c r="B49" s="1280"/>
      <c r="C49" s="1281"/>
      <c r="D49" s="106"/>
      <c r="E49" s="1282" t="s">
        <v>39</v>
      </c>
      <c r="F49" s="1282"/>
      <c r="G49" s="1282"/>
      <c r="H49" s="1283"/>
      <c r="I49" s="107" t="s">
        <v>518</v>
      </c>
      <c r="J49" s="108" t="s">
        <v>518</v>
      </c>
      <c r="K49" s="108" t="s">
        <v>518</v>
      </c>
      <c r="L49" s="108" t="s">
        <v>518</v>
      </c>
      <c r="M49" s="109" t="s">
        <v>518</v>
      </c>
    </row>
    <row r="50" spans="2:13" ht="27.75" customHeight="1">
      <c r="B50" s="1276" t="s">
        <v>40</v>
      </c>
      <c r="C50" s="1277"/>
      <c r="D50" s="112"/>
      <c r="E50" s="1282" t="s">
        <v>41</v>
      </c>
      <c r="F50" s="1282"/>
      <c r="G50" s="1282"/>
      <c r="H50" s="1283"/>
      <c r="I50" s="107">
        <v>4313</v>
      </c>
      <c r="J50" s="108">
        <v>4326</v>
      </c>
      <c r="K50" s="108">
        <v>3744</v>
      </c>
      <c r="L50" s="108">
        <v>3773</v>
      </c>
      <c r="M50" s="109">
        <v>3703</v>
      </c>
    </row>
    <row r="51" spans="2:13" ht="27.75" customHeight="1">
      <c r="B51" s="1278"/>
      <c r="C51" s="1279"/>
      <c r="D51" s="106"/>
      <c r="E51" s="1282" t="s">
        <v>42</v>
      </c>
      <c r="F51" s="1282"/>
      <c r="G51" s="1282"/>
      <c r="H51" s="1283"/>
      <c r="I51" s="107">
        <v>646</v>
      </c>
      <c r="J51" s="108">
        <v>632</v>
      </c>
      <c r="K51" s="108">
        <v>532</v>
      </c>
      <c r="L51" s="108">
        <v>533</v>
      </c>
      <c r="M51" s="109">
        <v>479</v>
      </c>
    </row>
    <row r="52" spans="2:13" ht="27.75" customHeight="1">
      <c r="B52" s="1280"/>
      <c r="C52" s="1281"/>
      <c r="D52" s="106"/>
      <c r="E52" s="1282" t="s">
        <v>43</v>
      </c>
      <c r="F52" s="1282"/>
      <c r="G52" s="1282"/>
      <c r="H52" s="1283"/>
      <c r="I52" s="107">
        <v>10639</v>
      </c>
      <c r="J52" s="108">
        <v>10591</v>
      </c>
      <c r="K52" s="108">
        <v>10430</v>
      </c>
      <c r="L52" s="108">
        <v>10524</v>
      </c>
      <c r="M52" s="109">
        <v>10497</v>
      </c>
    </row>
    <row r="53" spans="2:13" ht="27.75" customHeight="1" thickBot="1">
      <c r="B53" s="1284" t="s">
        <v>44</v>
      </c>
      <c r="C53" s="1285"/>
      <c r="D53" s="113"/>
      <c r="E53" s="1286" t="s">
        <v>45</v>
      </c>
      <c r="F53" s="1286"/>
      <c r="G53" s="1286"/>
      <c r="H53" s="1287"/>
      <c r="I53" s="114">
        <v>2139</v>
      </c>
      <c r="J53" s="115">
        <v>1956</v>
      </c>
      <c r="K53" s="115">
        <v>2364</v>
      </c>
      <c r="L53" s="115">
        <v>1822</v>
      </c>
      <c r="M53" s="116">
        <v>1479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89aSX9s6MVW32jbI1NofVsePYdbNkFWcAkWlB3pFKjleGysBEONX3M3K41U8cBQLpdvPiq4WvtRBY185v8ZROQ==" saltValue="CXdfP1wPsSoYecG7dA9s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562</v>
      </c>
      <c r="G54" s="125" t="s">
        <v>563</v>
      </c>
      <c r="H54" s="126" t="s">
        <v>564</v>
      </c>
    </row>
    <row r="55" spans="2:8" ht="52.5" customHeight="1">
      <c r="B55" s="127"/>
      <c r="C55" s="1303" t="s">
        <v>48</v>
      </c>
      <c r="D55" s="1303"/>
      <c r="E55" s="1304"/>
      <c r="F55" s="128">
        <v>968</v>
      </c>
      <c r="G55" s="128">
        <v>1049</v>
      </c>
      <c r="H55" s="129">
        <v>951</v>
      </c>
    </row>
    <row r="56" spans="2:8" ht="52.5" customHeight="1">
      <c r="B56" s="130"/>
      <c r="C56" s="1305" t="s">
        <v>49</v>
      </c>
      <c r="D56" s="1305"/>
      <c r="E56" s="1306"/>
      <c r="F56" s="131">
        <v>387</v>
      </c>
      <c r="G56" s="131">
        <v>387</v>
      </c>
      <c r="H56" s="132">
        <v>388</v>
      </c>
    </row>
    <row r="57" spans="2:8" ht="53.25" customHeight="1">
      <c r="B57" s="130"/>
      <c r="C57" s="1307" t="s">
        <v>50</v>
      </c>
      <c r="D57" s="1307"/>
      <c r="E57" s="1308"/>
      <c r="F57" s="133">
        <v>1971</v>
      </c>
      <c r="G57" s="133">
        <v>1859</v>
      </c>
      <c r="H57" s="134">
        <v>1911</v>
      </c>
    </row>
    <row r="58" spans="2:8" ht="45.75" customHeight="1">
      <c r="B58" s="135"/>
      <c r="C58" s="1295" t="s">
        <v>585</v>
      </c>
      <c r="D58" s="1296"/>
      <c r="E58" s="1297"/>
      <c r="F58" s="136">
        <v>658</v>
      </c>
      <c r="G58" s="136">
        <v>659</v>
      </c>
      <c r="H58" s="137">
        <v>669</v>
      </c>
    </row>
    <row r="59" spans="2:8" ht="45.75" customHeight="1">
      <c r="B59" s="135"/>
      <c r="C59" s="1295" t="s">
        <v>586</v>
      </c>
      <c r="D59" s="1296"/>
      <c r="E59" s="1297"/>
      <c r="F59" s="136">
        <v>603</v>
      </c>
      <c r="G59" s="136">
        <v>604</v>
      </c>
      <c r="H59" s="137">
        <v>607</v>
      </c>
    </row>
    <row r="60" spans="2:8" ht="45.75" customHeight="1">
      <c r="B60" s="135"/>
      <c r="C60" s="1295" t="s">
        <v>587</v>
      </c>
      <c r="D60" s="1296"/>
      <c r="E60" s="1297"/>
      <c r="F60" s="136">
        <v>322</v>
      </c>
      <c r="G60" s="136">
        <v>322</v>
      </c>
      <c r="H60" s="137">
        <v>322</v>
      </c>
    </row>
    <row r="61" spans="2:8" ht="45.75" customHeight="1">
      <c r="B61" s="135"/>
      <c r="C61" s="1295" t="s">
        <v>589</v>
      </c>
      <c r="D61" s="1296"/>
      <c r="E61" s="1297"/>
      <c r="F61" s="136">
        <v>209</v>
      </c>
      <c r="G61" s="136">
        <v>96</v>
      </c>
      <c r="H61" s="137">
        <v>136</v>
      </c>
    </row>
    <row r="62" spans="2:8" ht="45.75" customHeight="1" thickBot="1">
      <c r="B62" s="138"/>
      <c r="C62" s="1298" t="s">
        <v>588</v>
      </c>
      <c r="D62" s="1299"/>
      <c r="E62" s="1300"/>
      <c r="F62" s="139">
        <v>100</v>
      </c>
      <c r="G62" s="139">
        <v>100</v>
      </c>
      <c r="H62" s="140">
        <v>100</v>
      </c>
    </row>
    <row r="63" spans="2:8" ht="52.5" customHeight="1" thickBot="1">
      <c r="B63" s="141"/>
      <c r="C63" s="1301" t="s">
        <v>51</v>
      </c>
      <c r="D63" s="1301"/>
      <c r="E63" s="1302"/>
      <c r="F63" s="142">
        <v>3326</v>
      </c>
      <c r="G63" s="142">
        <v>3295</v>
      </c>
      <c r="H63" s="143">
        <v>3250</v>
      </c>
    </row>
    <row r="64" spans="2:8" ht="15" customHeight="1"/>
  </sheetData>
  <sheetProtection algorithmName="SHA-512" hashValue="FC6kYvfh47LpS8gTFM96H4LlGLEIGRKbEYWxPF/e1R6uw8W2wjZNqabufdGSYRAXsGDqE4qydYJ4qyXiOij9/w==" saltValue="h2h46Xur62EZJM459+x/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599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31" t="s">
        <v>601</v>
      </c>
      <c r="AO43" s="1332"/>
      <c r="AP43" s="1332"/>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1332"/>
      <c r="BM43" s="1332"/>
      <c r="BN43" s="1332"/>
      <c r="BO43" s="1332"/>
      <c r="BP43" s="1332"/>
      <c r="BQ43" s="1332"/>
      <c r="BR43" s="1332"/>
      <c r="BS43" s="1332"/>
      <c r="BT43" s="1332"/>
      <c r="BU43" s="1332"/>
      <c r="BV43" s="1332"/>
      <c r="BW43" s="1332"/>
      <c r="BX43" s="1332"/>
      <c r="BY43" s="1332"/>
      <c r="BZ43" s="1332"/>
      <c r="CA43" s="1332"/>
      <c r="CB43" s="1332"/>
      <c r="CC43" s="1332"/>
      <c r="CD43" s="1332"/>
      <c r="CE43" s="1332"/>
      <c r="CF43" s="1332"/>
      <c r="CG43" s="1332"/>
      <c r="CH43" s="1332"/>
      <c r="CI43" s="1332"/>
      <c r="CJ43" s="1332"/>
      <c r="CK43" s="1332"/>
      <c r="CL43" s="1332"/>
      <c r="CM43" s="1332"/>
      <c r="CN43" s="1332"/>
      <c r="CO43" s="1332"/>
      <c r="CP43" s="1332"/>
      <c r="CQ43" s="1332"/>
      <c r="CR43" s="1332"/>
      <c r="CS43" s="1332"/>
      <c r="CT43" s="1332"/>
      <c r="CU43" s="1332"/>
      <c r="CV43" s="1332"/>
      <c r="CW43" s="1332"/>
      <c r="CX43" s="1332"/>
      <c r="CY43" s="1332"/>
      <c r="CZ43" s="1332"/>
      <c r="DA43" s="1332"/>
      <c r="DB43" s="1332"/>
      <c r="DC43" s="1333"/>
    </row>
    <row r="44" spans="2:109">
      <c r="B44" s="395"/>
      <c r="AN44" s="1334"/>
      <c r="AO44" s="1335"/>
      <c r="AP44" s="1335"/>
      <c r="AQ44" s="1335"/>
      <c r="AR44" s="1335"/>
      <c r="AS44" s="1335"/>
      <c r="AT44" s="1335"/>
      <c r="AU44" s="1335"/>
      <c r="AV44" s="1335"/>
      <c r="AW44" s="1335"/>
      <c r="AX44" s="1335"/>
      <c r="AY44" s="1335"/>
      <c r="AZ44" s="1335"/>
      <c r="BA44" s="1335"/>
      <c r="BB44" s="1335"/>
      <c r="BC44" s="1335"/>
      <c r="BD44" s="1335"/>
      <c r="BE44" s="1335"/>
      <c r="BF44" s="1335"/>
      <c r="BG44" s="1335"/>
      <c r="BH44" s="1335"/>
      <c r="BI44" s="1335"/>
      <c r="BJ44" s="1335"/>
      <c r="BK44" s="1335"/>
      <c r="BL44" s="1335"/>
      <c r="BM44" s="1335"/>
      <c r="BN44" s="1335"/>
      <c r="BO44" s="1335"/>
      <c r="BP44" s="1335"/>
      <c r="BQ44" s="1335"/>
      <c r="BR44" s="1335"/>
      <c r="BS44" s="1335"/>
      <c r="BT44" s="1335"/>
      <c r="BU44" s="1335"/>
      <c r="BV44" s="1335"/>
      <c r="BW44" s="1335"/>
      <c r="BX44" s="1335"/>
      <c r="BY44" s="1335"/>
      <c r="BZ44" s="1335"/>
      <c r="CA44" s="1335"/>
      <c r="CB44" s="1335"/>
      <c r="CC44" s="1335"/>
      <c r="CD44" s="1335"/>
      <c r="CE44" s="1335"/>
      <c r="CF44" s="1335"/>
      <c r="CG44" s="1335"/>
      <c r="CH44" s="1335"/>
      <c r="CI44" s="1335"/>
      <c r="CJ44" s="1335"/>
      <c r="CK44" s="1335"/>
      <c r="CL44" s="1335"/>
      <c r="CM44" s="1335"/>
      <c r="CN44" s="1335"/>
      <c r="CO44" s="1335"/>
      <c r="CP44" s="1335"/>
      <c r="CQ44" s="1335"/>
      <c r="CR44" s="1335"/>
      <c r="CS44" s="1335"/>
      <c r="CT44" s="1335"/>
      <c r="CU44" s="1335"/>
      <c r="CV44" s="1335"/>
      <c r="CW44" s="1335"/>
      <c r="CX44" s="1335"/>
      <c r="CY44" s="1335"/>
      <c r="CZ44" s="1335"/>
      <c r="DA44" s="1335"/>
      <c r="DB44" s="1335"/>
      <c r="DC44" s="1336"/>
    </row>
    <row r="45" spans="2:109">
      <c r="B45" s="395"/>
      <c r="AN45" s="1334"/>
      <c r="AO45" s="1335"/>
      <c r="AP45" s="1335"/>
      <c r="AQ45" s="1335"/>
      <c r="AR45" s="1335"/>
      <c r="AS45" s="1335"/>
      <c r="AT45" s="1335"/>
      <c r="AU45" s="1335"/>
      <c r="AV45" s="1335"/>
      <c r="AW45" s="1335"/>
      <c r="AX45" s="1335"/>
      <c r="AY45" s="1335"/>
      <c r="AZ45" s="1335"/>
      <c r="BA45" s="1335"/>
      <c r="BB45" s="1335"/>
      <c r="BC45" s="1335"/>
      <c r="BD45" s="1335"/>
      <c r="BE45" s="1335"/>
      <c r="BF45" s="1335"/>
      <c r="BG45" s="1335"/>
      <c r="BH45" s="1335"/>
      <c r="BI45" s="1335"/>
      <c r="BJ45" s="1335"/>
      <c r="BK45" s="1335"/>
      <c r="BL45" s="1335"/>
      <c r="BM45" s="1335"/>
      <c r="BN45" s="1335"/>
      <c r="BO45" s="1335"/>
      <c r="BP45" s="1335"/>
      <c r="BQ45" s="1335"/>
      <c r="BR45" s="1335"/>
      <c r="BS45" s="1335"/>
      <c r="BT45" s="1335"/>
      <c r="BU45" s="1335"/>
      <c r="BV45" s="1335"/>
      <c r="BW45" s="1335"/>
      <c r="BX45" s="1335"/>
      <c r="BY45" s="1335"/>
      <c r="BZ45" s="1335"/>
      <c r="CA45" s="1335"/>
      <c r="CB45" s="1335"/>
      <c r="CC45" s="1335"/>
      <c r="CD45" s="1335"/>
      <c r="CE45" s="1335"/>
      <c r="CF45" s="1335"/>
      <c r="CG45" s="1335"/>
      <c r="CH45" s="1335"/>
      <c r="CI45" s="1335"/>
      <c r="CJ45" s="1335"/>
      <c r="CK45" s="1335"/>
      <c r="CL45" s="1335"/>
      <c r="CM45" s="1335"/>
      <c r="CN45" s="1335"/>
      <c r="CO45" s="1335"/>
      <c r="CP45" s="1335"/>
      <c r="CQ45" s="1335"/>
      <c r="CR45" s="1335"/>
      <c r="CS45" s="1335"/>
      <c r="CT45" s="1335"/>
      <c r="CU45" s="1335"/>
      <c r="CV45" s="1335"/>
      <c r="CW45" s="1335"/>
      <c r="CX45" s="1335"/>
      <c r="CY45" s="1335"/>
      <c r="CZ45" s="1335"/>
      <c r="DA45" s="1335"/>
      <c r="DB45" s="1335"/>
      <c r="DC45" s="1336"/>
    </row>
    <row r="46" spans="2:109">
      <c r="B46" s="395"/>
      <c r="AN46" s="1334"/>
      <c r="AO46" s="1335"/>
      <c r="AP46" s="1335"/>
      <c r="AQ46" s="1335"/>
      <c r="AR46" s="1335"/>
      <c r="AS46" s="1335"/>
      <c r="AT46" s="1335"/>
      <c r="AU46" s="1335"/>
      <c r="AV46" s="1335"/>
      <c r="AW46" s="1335"/>
      <c r="AX46" s="1335"/>
      <c r="AY46" s="1335"/>
      <c r="AZ46" s="1335"/>
      <c r="BA46" s="1335"/>
      <c r="BB46" s="1335"/>
      <c r="BC46" s="1335"/>
      <c r="BD46" s="1335"/>
      <c r="BE46" s="1335"/>
      <c r="BF46" s="1335"/>
      <c r="BG46" s="1335"/>
      <c r="BH46" s="1335"/>
      <c r="BI46" s="1335"/>
      <c r="BJ46" s="1335"/>
      <c r="BK46" s="1335"/>
      <c r="BL46" s="1335"/>
      <c r="BM46" s="1335"/>
      <c r="BN46" s="1335"/>
      <c r="BO46" s="1335"/>
      <c r="BP46" s="1335"/>
      <c r="BQ46" s="1335"/>
      <c r="BR46" s="1335"/>
      <c r="BS46" s="1335"/>
      <c r="BT46" s="1335"/>
      <c r="BU46" s="1335"/>
      <c r="BV46" s="1335"/>
      <c r="BW46" s="1335"/>
      <c r="BX46" s="1335"/>
      <c r="BY46" s="1335"/>
      <c r="BZ46" s="1335"/>
      <c r="CA46" s="1335"/>
      <c r="CB46" s="1335"/>
      <c r="CC46" s="1335"/>
      <c r="CD46" s="1335"/>
      <c r="CE46" s="1335"/>
      <c r="CF46" s="1335"/>
      <c r="CG46" s="1335"/>
      <c r="CH46" s="1335"/>
      <c r="CI46" s="1335"/>
      <c r="CJ46" s="1335"/>
      <c r="CK46" s="1335"/>
      <c r="CL46" s="1335"/>
      <c r="CM46" s="1335"/>
      <c r="CN46" s="1335"/>
      <c r="CO46" s="1335"/>
      <c r="CP46" s="1335"/>
      <c r="CQ46" s="1335"/>
      <c r="CR46" s="1335"/>
      <c r="CS46" s="1335"/>
      <c r="CT46" s="1335"/>
      <c r="CU46" s="1335"/>
      <c r="CV46" s="1335"/>
      <c r="CW46" s="1335"/>
      <c r="CX46" s="1335"/>
      <c r="CY46" s="1335"/>
      <c r="CZ46" s="1335"/>
      <c r="DA46" s="1335"/>
      <c r="DB46" s="1335"/>
      <c r="DC46" s="1336"/>
    </row>
    <row r="47" spans="2:109">
      <c r="B47" s="395"/>
      <c r="AN47" s="1337"/>
      <c r="AO47" s="1338"/>
      <c r="AP47" s="1338"/>
      <c r="AQ47" s="1338"/>
      <c r="AR47" s="1338"/>
      <c r="AS47" s="1338"/>
      <c r="AT47" s="1338"/>
      <c r="AU47" s="1338"/>
      <c r="AV47" s="1338"/>
      <c r="AW47" s="1338"/>
      <c r="AX47" s="1338"/>
      <c r="AY47" s="1338"/>
      <c r="AZ47" s="1338"/>
      <c r="BA47" s="1338"/>
      <c r="BB47" s="1338"/>
      <c r="BC47" s="1338"/>
      <c r="BD47" s="1338"/>
      <c r="BE47" s="1338"/>
      <c r="BF47" s="1338"/>
      <c r="BG47" s="1338"/>
      <c r="BH47" s="1338"/>
      <c r="BI47" s="1338"/>
      <c r="BJ47" s="1338"/>
      <c r="BK47" s="1338"/>
      <c r="BL47" s="1338"/>
      <c r="BM47" s="1338"/>
      <c r="BN47" s="1338"/>
      <c r="BO47" s="1338"/>
      <c r="BP47" s="1338"/>
      <c r="BQ47" s="1338"/>
      <c r="BR47" s="1338"/>
      <c r="BS47" s="1338"/>
      <c r="BT47" s="1338"/>
      <c r="BU47" s="1338"/>
      <c r="BV47" s="1338"/>
      <c r="BW47" s="1338"/>
      <c r="BX47" s="1338"/>
      <c r="BY47" s="1338"/>
      <c r="BZ47" s="1338"/>
      <c r="CA47" s="1338"/>
      <c r="CB47" s="1338"/>
      <c r="CC47" s="1338"/>
      <c r="CD47" s="1338"/>
      <c r="CE47" s="1338"/>
      <c r="CF47" s="1338"/>
      <c r="CG47" s="1338"/>
      <c r="CH47" s="1338"/>
      <c r="CI47" s="1338"/>
      <c r="CJ47" s="1338"/>
      <c r="CK47" s="1338"/>
      <c r="CL47" s="1338"/>
      <c r="CM47" s="1338"/>
      <c r="CN47" s="1338"/>
      <c r="CO47" s="1338"/>
      <c r="CP47" s="1338"/>
      <c r="CQ47" s="1338"/>
      <c r="CR47" s="1338"/>
      <c r="CS47" s="1338"/>
      <c r="CT47" s="1338"/>
      <c r="CU47" s="1338"/>
      <c r="CV47" s="1338"/>
      <c r="CW47" s="1338"/>
      <c r="CX47" s="1338"/>
      <c r="CY47" s="1338"/>
      <c r="CZ47" s="1338"/>
      <c r="DA47" s="1338"/>
      <c r="DB47" s="1338"/>
      <c r="DC47" s="133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602</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560</v>
      </c>
      <c r="BQ50" s="1314"/>
      <c r="BR50" s="1314"/>
      <c r="BS50" s="1314"/>
      <c r="BT50" s="1314"/>
      <c r="BU50" s="1314"/>
      <c r="BV50" s="1314"/>
      <c r="BW50" s="1314"/>
      <c r="BX50" s="1314" t="s">
        <v>561</v>
      </c>
      <c r="BY50" s="1314"/>
      <c r="BZ50" s="1314"/>
      <c r="CA50" s="1314"/>
      <c r="CB50" s="1314"/>
      <c r="CC50" s="1314"/>
      <c r="CD50" s="1314"/>
      <c r="CE50" s="1314"/>
      <c r="CF50" s="1314" t="s">
        <v>562</v>
      </c>
      <c r="CG50" s="1314"/>
      <c r="CH50" s="1314"/>
      <c r="CI50" s="1314"/>
      <c r="CJ50" s="1314"/>
      <c r="CK50" s="1314"/>
      <c r="CL50" s="1314"/>
      <c r="CM50" s="1314"/>
      <c r="CN50" s="1314" t="s">
        <v>563</v>
      </c>
      <c r="CO50" s="1314"/>
      <c r="CP50" s="1314"/>
      <c r="CQ50" s="1314"/>
      <c r="CR50" s="1314"/>
      <c r="CS50" s="1314"/>
      <c r="CT50" s="1314"/>
      <c r="CU50" s="1314"/>
      <c r="CV50" s="1314" t="s">
        <v>564</v>
      </c>
      <c r="CW50" s="1314"/>
      <c r="CX50" s="1314"/>
      <c r="CY50" s="1314"/>
      <c r="CZ50" s="1314"/>
      <c r="DA50" s="1314"/>
      <c r="DB50" s="1314"/>
      <c r="DC50" s="1314"/>
    </row>
    <row r="51" spans="1:109" ht="13.5" customHeight="1">
      <c r="B51" s="395"/>
      <c r="G51" s="1317"/>
      <c r="H51" s="1317"/>
      <c r="I51" s="1330"/>
      <c r="J51" s="1330"/>
      <c r="K51" s="1316"/>
      <c r="L51" s="1316"/>
      <c r="M51" s="1316"/>
      <c r="N51" s="1316"/>
      <c r="AM51" s="404"/>
      <c r="AN51" s="1312" t="s">
        <v>603</v>
      </c>
      <c r="AO51" s="1312"/>
      <c r="AP51" s="1312"/>
      <c r="AQ51" s="1312"/>
      <c r="AR51" s="1312"/>
      <c r="AS51" s="1312"/>
      <c r="AT51" s="1312"/>
      <c r="AU51" s="1312"/>
      <c r="AV51" s="1312"/>
      <c r="AW51" s="1312"/>
      <c r="AX51" s="1312"/>
      <c r="AY51" s="1312"/>
      <c r="AZ51" s="1312"/>
      <c r="BA51" s="1312"/>
      <c r="BB51" s="1312" t="s">
        <v>604</v>
      </c>
      <c r="BC51" s="1312"/>
      <c r="BD51" s="1312"/>
      <c r="BE51" s="1312"/>
      <c r="BF51" s="1312"/>
      <c r="BG51" s="1312"/>
      <c r="BH51" s="1312"/>
      <c r="BI51" s="1312"/>
      <c r="BJ51" s="1312"/>
      <c r="BK51" s="1312"/>
      <c r="BL51" s="1312"/>
      <c r="BM51" s="1312"/>
      <c r="BN51" s="1312"/>
      <c r="BO51" s="1312"/>
      <c r="BP51" s="1309">
        <v>43.5</v>
      </c>
      <c r="BQ51" s="1309"/>
      <c r="BR51" s="1309"/>
      <c r="BS51" s="1309"/>
      <c r="BT51" s="1309"/>
      <c r="BU51" s="1309"/>
      <c r="BV51" s="1309"/>
      <c r="BW51" s="1309"/>
      <c r="BX51" s="1309">
        <v>41.4</v>
      </c>
      <c r="BY51" s="1309"/>
      <c r="BZ51" s="1309"/>
      <c r="CA51" s="1309"/>
      <c r="CB51" s="1309"/>
      <c r="CC51" s="1309"/>
      <c r="CD51" s="1309"/>
      <c r="CE51" s="1309"/>
      <c r="CF51" s="1309">
        <v>50.7</v>
      </c>
      <c r="CG51" s="1309"/>
      <c r="CH51" s="1309"/>
      <c r="CI51" s="1309"/>
      <c r="CJ51" s="1309"/>
      <c r="CK51" s="1309"/>
      <c r="CL51" s="1309"/>
      <c r="CM51" s="1309"/>
      <c r="CN51" s="1309">
        <v>39.4</v>
      </c>
      <c r="CO51" s="1309"/>
      <c r="CP51" s="1309"/>
      <c r="CQ51" s="1309"/>
      <c r="CR51" s="1309"/>
      <c r="CS51" s="1309"/>
      <c r="CT51" s="1309"/>
      <c r="CU51" s="1309"/>
      <c r="CV51" s="1309">
        <v>32</v>
      </c>
      <c r="CW51" s="1309"/>
      <c r="CX51" s="1309"/>
      <c r="CY51" s="1309"/>
      <c r="CZ51" s="1309"/>
      <c r="DA51" s="1309"/>
      <c r="DB51" s="1309"/>
      <c r="DC51" s="1309"/>
    </row>
    <row r="52" spans="1:109">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605</v>
      </c>
      <c r="BC53" s="1312"/>
      <c r="BD53" s="1312"/>
      <c r="BE53" s="1312"/>
      <c r="BF53" s="1312"/>
      <c r="BG53" s="1312"/>
      <c r="BH53" s="1312"/>
      <c r="BI53" s="1312"/>
      <c r="BJ53" s="1312"/>
      <c r="BK53" s="1312"/>
      <c r="BL53" s="1312"/>
      <c r="BM53" s="1312"/>
      <c r="BN53" s="1312"/>
      <c r="BO53" s="1312"/>
      <c r="BP53" s="1309">
        <v>54.1</v>
      </c>
      <c r="BQ53" s="1309"/>
      <c r="BR53" s="1309"/>
      <c r="BS53" s="1309"/>
      <c r="BT53" s="1309"/>
      <c r="BU53" s="1309"/>
      <c r="BV53" s="1309"/>
      <c r="BW53" s="1309"/>
      <c r="BX53" s="1309">
        <v>55.3</v>
      </c>
      <c r="BY53" s="1309"/>
      <c r="BZ53" s="1309"/>
      <c r="CA53" s="1309"/>
      <c r="CB53" s="1309"/>
      <c r="CC53" s="1309"/>
      <c r="CD53" s="1309"/>
      <c r="CE53" s="1309"/>
      <c r="CF53" s="1309">
        <v>57.1</v>
      </c>
      <c r="CG53" s="1309"/>
      <c r="CH53" s="1309"/>
      <c r="CI53" s="1309"/>
      <c r="CJ53" s="1309"/>
      <c r="CK53" s="1309"/>
      <c r="CL53" s="1309"/>
      <c r="CM53" s="1309"/>
      <c r="CN53" s="1309">
        <v>58.3</v>
      </c>
      <c r="CO53" s="1309"/>
      <c r="CP53" s="1309"/>
      <c r="CQ53" s="1309"/>
      <c r="CR53" s="1309"/>
      <c r="CS53" s="1309"/>
      <c r="CT53" s="1309"/>
      <c r="CU53" s="1309"/>
      <c r="CV53" s="1309">
        <v>60</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606</v>
      </c>
      <c r="AO55" s="1314"/>
      <c r="AP55" s="1314"/>
      <c r="AQ55" s="1314"/>
      <c r="AR55" s="1314"/>
      <c r="AS55" s="1314"/>
      <c r="AT55" s="1314"/>
      <c r="AU55" s="1314"/>
      <c r="AV55" s="1314"/>
      <c r="AW55" s="1314"/>
      <c r="AX55" s="1314"/>
      <c r="AY55" s="1314"/>
      <c r="AZ55" s="1314"/>
      <c r="BA55" s="1314"/>
      <c r="BB55" s="1312" t="s">
        <v>604</v>
      </c>
      <c r="BC55" s="1312"/>
      <c r="BD55" s="1312"/>
      <c r="BE55" s="1312"/>
      <c r="BF55" s="1312"/>
      <c r="BG55" s="1312"/>
      <c r="BH55" s="1312"/>
      <c r="BI55" s="1312"/>
      <c r="BJ55" s="1312"/>
      <c r="BK55" s="1312"/>
      <c r="BL55" s="1312"/>
      <c r="BM55" s="1312"/>
      <c r="BN55" s="1312"/>
      <c r="BO55" s="1312"/>
      <c r="BP55" s="1309">
        <v>58.5</v>
      </c>
      <c r="BQ55" s="1309"/>
      <c r="BR55" s="1309"/>
      <c r="BS55" s="1309"/>
      <c r="BT55" s="1309"/>
      <c r="BU55" s="1309"/>
      <c r="BV55" s="1309"/>
      <c r="BW55" s="1309"/>
      <c r="BX55" s="1309">
        <v>52.3</v>
      </c>
      <c r="BY55" s="1309"/>
      <c r="BZ55" s="1309"/>
      <c r="CA55" s="1309"/>
      <c r="CB55" s="1309"/>
      <c r="CC55" s="1309"/>
      <c r="CD55" s="1309"/>
      <c r="CE55" s="1309"/>
      <c r="CF55" s="1309">
        <v>55.4</v>
      </c>
      <c r="CG55" s="1309"/>
      <c r="CH55" s="1309"/>
      <c r="CI55" s="1309"/>
      <c r="CJ55" s="1309"/>
      <c r="CK55" s="1309"/>
      <c r="CL55" s="1309"/>
      <c r="CM55" s="1309"/>
      <c r="CN55" s="1309">
        <v>52.7</v>
      </c>
      <c r="CO55" s="1309"/>
      <c r="CP55" s="1309"/>
      <c r="CQ55" s="1309"/>
      <c r="CR55" s="1309"/>
      <c r="CS55" s="1309"/>
      <c r="CT55" s="1309"/>
      <c r="CU55" s="1309"/>
      <c r="CV55" s="1309">
        <v>49.7</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605</v>
      </c>
      <c r="BC57" s="1312"/>
      <c r="BD57" s="1312"/>
      <c r="BE57" s="1312"/>
      <c r="BF57" s="1312"/>
      <c r="BG57" s="1312"/>
      <c r="BH57" s="1312"/>
      <c r="BI57" s="1312"/>
      <c r="BJ57" s="1312"/>
      <c r="BK57" s="1312"/>
      <c r="BL57" s="1312"/>
      <c r="BM57" s="1312"/>
      <c r="BN57" s="1312"/>
      <c r="BO57" s="1312"/>
      <c r="BP57" s="1309">
        <v>52.9</v>
      </c>
      <c r="BQ57" s="1309"/>
      <c r="BR57" s="1309"/>
      <c r="BS57" s="1309"/>
      <c r="BT57" s="1309"/>
      <c r="BU57" s="1309"/>
      <c r="BV57" s="1309"/>
      <c r="BW57" s="1309"/>
      <c r="BX57" s="1309">
        <v>57.1</v>
      </c>
      <c r="BY57" s="1309"/>
      <c r="BZ57" s="1309"/>
      <c r="CA57" s="1309"/>
      <c r="CB57" s="1309"/>
      <c r="CC57" s="1309"/>
      <c r="CD57" s="1309"/>
      <c r="CE57" s="1309"/>
      <c r="CF57" s="1309">
        <v>58.7</v>
      </c>
      <c r="CG57" s="1309"/>
      <c r="CH57" s="1309"/>
      <c r="CI57" s="1309"/>
      <c r="CJ57" s="1309"/>
      <c r="CK57" s="1309"/>
      <c r="CL57" s="1309"/>
      <c r="CM57" s="1309"/>
      <c r="CN57" s="1309">
        <v>59.9</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607</v>
      </c>
    </row>
    <row r="64" spans="1:109">
      <c r="B64" s="395"/>
      <c r="G64" s="402"/>
      <c r="I64" s="415"/>
      <c r="J64" s="415"/>
      <c r="K64" s="415"/>
      <c r="L64" s="415"/>
      <c r="M64" s="415"/>
      <c r="N64" s="416"/>
      <c r="AM64" s="402"/>
      <c r="AN64" s="402" t="s">
        <v>600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1" t="s">
        <v>608</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602</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560</v>
      </c>
      <c r="BQ72" s="1314"/>
      <c r="BR72" s="1314"/>
      <c r="BS72" s="1314"/>
      <c r="BT72" s="1314"/>
      <c r="BU72" s="1314"/>
      <c r="BV72" s="1314"/>
      <c r="BW72" s="1314"/>
      <c r="BX72" s="1314" t="s">
        <v>561</v>
      </c>
      <c r="BY72" s="1314"/>
      <c r="BZ72" s="1314"/>
      <c r="CA72" s="1314"/>
      <c r="CB72" s="1314"/>
      <c r="CC72" s="1314"/>
      <c r="CD72" s="1314"/>
      <c r="CE72" s="1314"/>
      <c r="CF72" s="1314" t="s">
        <v>562</v>
      </c>
      <c r="CG72" s="1314"/>
      <c r="CH72" s="1314"/>
      <c r="CI72" s="1314"/>
      <c r="CJ72" s="1314"/>
      <c r="CK72" s="1314"/>
      <c r="CL72" s="1314"/>
      <c r="CM72" s="1314"/>
      <c r="CN72" s="1314" t="s">
        <v>563</v>
      </c>
      <c r="CO72" s="1314"/>
      <c r="CP72" s="1314"/>
      <c r="CQ72" s="1314"/>
      <c r="CR72" s="1314"/>
      <c r="CS72" s="1314"/>
      <c r="CT72" s="1314"/>
      <c r="CU72" s="1314"/>
      <c r="CV72" s="1314" t="s">
        <v>564</v>
      </c>
      <c r="CW72" s="1314"/>
      <c r="CX72" s="1314"/>
      <c r="CY72" s="1314"/>
      <c r="CZ72" s="1314"/>
      <c r="DA72" s="1314"/>
      <c r="DB72" s="1314"/>
      <c r="DC72" s="1314"/>
    </row>
    <row r="73" spans="2:107">
      <c r="B73" s="395"/>
      <c r="G73" s="1317"/>
      <c r="H73" s="1317"/>
      <c r="I73" s="1317"/>
      <c r="J73" s="1317"/>
      <c r="K73" s="1313"/>
      <c r="L73" s="1313"/>
      <c r="M73" s="1313"/>
      <c r="N73" s="1313"/>
      <c r="AM73" s="404"/>
      <c r="AN73" s="1312" t="s">
        <v>603</v>
      </c>
      <c r="AO73" s="1312"/>
      <c r="AP73" s="1312"/>
      <c r="AQ73" s="1312"/>
      <c r="AR73" s="1312"/>
      <c r="AS73" s="1312"/>
      <c r="AT73" s="1312"/>
      <c r="AU73" s="1312"/>
      <c r="AV73" s="1312"/>
      <c r="AW73" s="1312"/>
      <c r="AX73" s="1312"/>
      <c r="AY73" s="1312"/>
      <c r="AZ73" s="1312"/>
      <c r="BA73" s="1312"/>
      <c r="BB73" s="1312" t="s">
        <v>604</v>
      </c>
      <c r="BC73" s="1312"/>
      <c r="BD73" s="1312"/>
      <c r="BE73" s="1312"/>
      <c r="BF73" s="1312"/>
      <c r="BG73" s="1312"/>
      <c r="BH73" s="1312"/>
      <c r="BI73" s="1312"/>
      <c r="BJ73" s="1312"/>
      <c r="BK73" s="1312"/>
      <c r="BL73" s="1312"/>
      <c r="BM73" s="1312"/>
      <c r="BN73" s="1312"/>
      <c r="BO73" s="1312"/>
      <c r="BP73" s="1309">
        <v>43.5</v>
      </c>
      <c r="BQ73" s="1309"/>
      <c r="BR73" s="1309"/>
      <c r="BS73" s="1309"/>
      <c r="BT73" s="1309"/>
      <c r="BU73" s="1309"/>
      <c r="BV73" s="1309"/>
      <c r="BW73" s="1309"/>
      <c r="BX73" s="1309">
        <v>41.4</v>
      </c>
      <c r="BY73" s="1309"/>
      <c r="BZ73" s="1309"/>
      <c r="CA73" s="1309"/>
      <c r="CB73" s="1309"/>
      <c r="CC73" s="1309"/>
      <c r="CD73" s="1309"/>
      <c r="CE73" s="1309"/>
      <c r="CF73" s="1309">
        <v>50.7</v>
      </c>
      <c r="CG73" s="1309"/>
      <c r="CH73" s="1309"/>
      <c r="CI73" s="1309"/>
      <c r="CJ73" s="1309"/>
      <c r="CK73" s="1309"/>
      <c r="CL73" s="1309"/>
      <c r="CM73" s="1309"/>
      <c r="CN73" s="1309">
        <v>39.4</v>
      </c>
      <c r="CO73" s="1309"/>
      <c r="CP73" s="1309"/>
      <c r="CQ73" s="1309"/>
      <c r="CR73" s="1309"/>
      <c r="CS73" s="1309"/>
      <c r="CT73" s="1309"/>
      <c r="CU73" s="1309"/>
      <c r="CV73" s="1309">
        <v>32</v>
      </c>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609</v>
      </c>
      <c r="BC75" s="1312"/>
      <c r="BD75" s="1312"/>
      <c r="BE75" s="1312"/>
      <c r="BF75" s="1312"/>
      <c r="BG75" s="1312"/>
      <c r="BH75" s="1312"/>
      <c r="BI75" s="1312"/>
      <c r="BJ75" s="1312"/>
      <c r="BK75" s="1312"/>
      <c r="BL75" s="1312"/>
      <c r="BM75" s="1312"/>
      <c r="BN75" s="1312"/>
      <c r="BO75" s="1312"/>
      <c r="BP75" s="1309">
        <v>12.1</v>
      </c>
      <c r="BQ75" s="1309"/>
      <c r="BR75" s="1309"/>
      <c r="BS75" s="1309"/>
      <c r="BT75" s="1309"/>
      <c r="BU75" s="1309"/>
      <c r="BV75" s="1309"/>
      <c r="BW75" s="1309"/>
      <c r="BX75" s="1309">
        <v>11.8</v>
      </c>
      <c r="BY75" s="1309"/>
      <c r="BZ75" s="1309"/>
      <c r="CA75" s="1309"/>
      <c r="CB75" s="1309"/>
      <c r="CC75" s="1309"/>
      <c r="CD75" s="1309"/>
      <c r="CE75" s="1309"/>
      <c r="CF75" s="1309">
        <v>11.7</v>
      </c>
      <c r="CG75" s="1309"/>
      <c r="CH75" s="1309"/>
      <c r="CI75" s="1309"/>
      <c r="CJ75" s="1309"/>
      <c r="CK75" s="1309"/>
      <c r="CL75" s="1309"/>
      <c r="CM75" s="1309"/>
      <c r="CN75" s="1309">
        <v>11.8</v>
      </c>
      <c r="CO75" s="1309"/>
      <c r="CP75" s="1309"/>
      <c r="CQ75" s="1309"/>
      <c r="CR75" s="1309"/>
      <c r="CS75" s="1309"/>
      <c r="CT75" s="1309"/>
      <c r="CU75" s="1309"/>
      <c r="CV75" s="1309">
        <v>11.6</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606</v>
      </c>
      <c r="AO77" s="1314"/>
      <c r="AP77" s="1314"/>
      <c r="AQ77" s="1314"/>
      <c r="AR77" s="1314"/>
      <c r="AS77" s="1314"/>
      <c r="AT77" s="1314"/>
      <c r="AU77" s="1314"/>
      <c r="AV77" s="1314"/>
      <c r="AW77" s="1314"/>
      <c r="AX77" s="1314"/>
      <c r="AY77" s="1314"/>
      <c r="AZ77" s="1314"/>
      <c r="BA77" s="1314"/>
      <c r="BB77" s="1312" t="s">
        <v>604</v>
      </c>
      <c r="BC77" s="1312"/>
      <c r="BD77" s="1312"/>
      <c r="BE77" s="1312"/>
      <c r="BF77" s="1312"/>
      <c r="BG77" s="1312"/>
      <c r="BH77" s="1312"/>
      <c r="BI77" s="1312"/>
      <c r="BJ77" s="1312"/>
      <c r="BK77" s="1312"/>
      <c r="BL77" s="1312"/>
      <c r="BM77" s="1312"/>
      <c r="BN77" s="1312"/>
      <c r="BO77" s="1312"/>
      <c r="BP77" s="1309">
        <v>58.5</v>
      </c>
      <c r="BQ77" s="1309"/>
      <c r="BR77" s="1309"/>
      <c r="BS77" s="1309"/>
      <c r="BT77" s="1309"/>
      <c r="BU77" s="1309"/>
      <c r="BV77" s="1309"/>
      <c r="BW77" s="1309"/>
      <c r="BX77" s="1309">
        <v>52.3</v>
      </c>
      <c r="BY77" s="1309"/>
      <c r="BZ77" s="1309"/>
      <c r="CA77" s="1309"/>
      <c r="CB77" s="1309"/>
      <c r="CC77" s="1309"/>
      <c r="CD77" s="1309"/>
      <c r="CE77" s="1309"/>
      <c r="CF77" s="1309">
        <v>55.4</v>
      </c>
      <c r="CG77" s="1309"/>
      <c r="CH77" s="1309"/>
      <c r="CI77" s="1309"/>
      <c r="CJ77" s="1309"/>
      <c r="CK77" s="1309"/>
      <c r="CL77" s="1309"/>
      <c r="CM77" s="1309"/>
      <c r="CN77" s="1309">
        <v>52.7</v>
      </c>
      <c r="CO77" s="1309"/>
      <c r="CP77" s="1309"/>
      <c r="CQ77" s="1309"/>
      <c r="CR77" s="1309"/>
      <c r="CS77" s="1309"/>
      <c r="CT77" s="1309"/>
      <c r="CU77" s="1309"/>
      <c r="CV77" s="1309">
        <v>49.7</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609</v>
      </c>
      <c r="BC79" s="1312"/>
      <c r="BD79" s="1312"/>
      <c r="BE79" s="1312"/>
      <c r="BF79" s="1312"/>
      <c r="BG79" s="1312"/>
      <c r="BH79" s="1312"/>
      <c r="BI79" s="1312"/>
      <c r="BJ79" s="1312"/>
      <c r="BK79" s="1312"/>
      <c r="BL79" s="1312"/>
      <c r="BM79" s="1312"/>
      <c r="BN79" s="1312"/>
      <c r="BO79" s="1312"/>
      <c r="BP79" s="1309">
        <v>10.7</v>
      </c>
      <c r="BQ79" s="1309"/>
      <c r="BR79" s="1309"/>
      <c r="BS79" s="1309"/>
      <c r="BT79" s="1309"/>
      <c r="BU79" s="1309"/>
      <c r="BV79" s="1309"/>
      <c r="BW79" s="1309"/>
      <c r="BX79" s="1309">
        <v>10</v>
      </c>
      <c r="BY79" s="1309"/>
      <c r="BZ79" s="1309"/>
      <c r="CA79" s="1309"/>
      <c r="CB79" s="1309"/>
      <c r="CC79" s="1309"/>
      <c r="CD79" s="1309"/>
      <c r="CE79" s="1309"/>
      <c r="CF79" s="1309">
        <v>9.6999999999999993</v>
      </c>
      <c r="CG79" s="1309"/>
      <c r="CH79" s="1309"/>
      <c r="CI79" s="1309"/>
      <c r="CJ79" s="1309"/>
      <c r="CK79" s="1309"/>
      <c r="CL79" s="1309"/>
      <c r="CM79" s="1309"/>
      <c r="CN79" s="1309">
        <v>9.5</v>
      </c>
      <c r="CO79" s="1309"/>
      <c r="CP79" s="1309"/>
      <c r="CQ79" s="1309"/>
      <c r="CR79" s="1309"/>
      <c r="CS79" s="1309"/>
      <c r="CT79" s="1309"/>
      <c r="CU79" s="1309"/>
      <c r="CV79" s="1309">
        <v>9.1999999999999993</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mZAYedDzkXa5N2Jf5HTbQ0QzeeaKdlOp8FVH21f5nLTWBjO4HV9ADL7xLc+51XB8mgIyw1EfhmEsjyfIdD35OA==" saltValue="9t66xca9IOZLdEg/jrpSt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506</v>
      </c>
    </row>
  </sheetData>
  <sheetProtection algorithmName="SHA-512" hashValue="kyg/UshRQaDiBcG1GUeb1kNNjVyNkVgXwZgqXaIKhb0sX82p40FfEMj9KdsxnmWIrJ0BderOvk56hgue5/i41A==" saltValue="ARuPZUNOFCYVxUNsvdkmb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506</v>
      </c>
    </row>
  </sheetData>
  <sheetProtection algorithmName="SHA-512" hashValue="7jlWwRM8MjBP97L4UkCS9J0omrtxsHyuXKC7kW+vYYjyx56v0E1DB3grPrZcvNWAxv4dPyAJZJDUpX4G1SNjqQ==" saltValue="j1Q6a3MbvNHn6Ezvzpj6Q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557</v>
      </c>
      <c r="G2" s="157"/>
      <c r="H2" s="158"/>
    </row>
    <row r="3" spans="1:8">
      <c r="A3" s="154" t="s">
        <v>550</v>
      </c>
      <c r="B3" s="159"/>
      <c r="C3" s="160"/>
      <c r="D3" s="161">
        <v>146039</v>
      </c>
      <c r="E3" s="162"/>
      <c r="F3" s="163">
        <v>85459</v>
      </c>
      <c r="G3" s="164"/>
      <c r="H3" s="165"/>
    </row>
    <row r="4" spans="1:8">
      <c r="A4" s="166"/>
      <c r="B4" s="167"/>
      <c r="C4" s="168"/>
      <c r="D4" s="169">
        <v>99540</v>
      </c>
      <c r="E4" s="170"/>
      <c r="F4" s="171">
        <v>44378</v>
      </c>
      <c r="G4" s="172"/>
      <c r="H4" s="173"/>
    </row>
    <row r="5" spans="1:8">
      <c r="A5" s="154" t="s">
        <v>552</v>
      </c>
      <c r="B5" s="159"/>
      <c r="C5" s="160"/>
      <c r="D5" s="161">
        <v>73001</v>
      </c>
      <c r="E5" s="162"/>
      <c r="F5" s="163">
        <v>65876</v>
      </c>
      <c r="G5" s="164"/>
      <c r="H5" s="165"/>
    </row>
    <row r="6" spans="1:8">
      <c r="A6" s="166"/>
      <c r="B6" s="167"/>
      <c r="C6" s="168"/>
      <c r="D6" s="169">
        <v>47585</v>
      </c>
      <c r="E6" s="170"/>
      <c r="F6" s="171">
        <v>36484</v>
      </c>
      <c r="G6" s="172"/>
      <c r="H6" s="173"/>
    </row>
    <row r="7" spans="1:8">
      <c r="A7" s="154" t="s">
        <v>553</v>
      </c>
      <c r="B7" s="159"/>
      <c r="C7" s="160"/>
      <c r="D7" s="161">
        <v>45496</v>
      </c>
      <c r="E7" s="162"/>
      <c r="F7" s="163">
        <v>68468</v>
      </c>
      <c r="G7" s="164"/>
      <c r="H7" s="165"/>
    </row>
    <row r="8" spans="1:8">
      <c r="A8" s="166"/>
      <c r="B8" s="167"/>
      <c r="C8" s="168"/>
      <c r="D8" s="169">
        <v>24696</v>
      </c>
      <c r="E8" s="170"/>
      <c r="F8" s="171">
        <v>34140</v>
      </c>
      <c r="G8" s="172"/>
      <c r="H8" s="173"/>
    </row>
    <row r="9" spans="1:8">
      <c r="A9" s="154" t="s">
        <v>554</v>
      </c>
      <c r="B9" s="159"/>
      <c r="C9" s="160"/>
      <c r="D9" s="161">
        <v>44658</v>
      </c>
      <c r="E9" s="162"/>
      <c r="F9" s="163">
        <v>69729</v>
      </c>
      <c r="G9" s="164"/>
      <c r="H9" s="165"/>
    </row>
    <row r="10" spans="1:8">
      <c r="A10" s="166"/>
      <c r="B10" s="167"/>
      <c r="C10" s="168"/>
      <c r="D10" s="169">
        <v>28511</v>
      </c>
      <c r="E10" s="170"/>
      <c r="F10" s="171">
        <v>38908</v>
      </c>
      <c r="G10" s="172"/>
      <c r="H10" s="173"/>
    </row>
    <row r="11" spans="1:8">
      <c r="A11" s="154" t="s">
        <v>555</v>
      </c>
      <c r="B11" s="159"/>
      <c r="C11" s="160"/>
      <c r="D11" s="161">
        <v>46757</v>
      </c>
      <c r="E11" s="162"/>
      <c r="F11" s="163">
        <v>74581</v>
      </c>
      <c r="G11" s="164"/>
      <c r="H11" s="165"/>
    </row>
    <row r="12" spans="1:8">
      <c r="A12" s="166"/>
      <c r="B12" s="167"/>
      <c r="C12" s="174"/>
      <c r="D12" s="169">
        <v>22844</v>
      </c>
      <c r="E12" s="170"/>
      <c r="F12" s="171">
        <v>41563</v>
      </c>
      <c r="G12" s="172"/>
      <c r="H12" s="173"/>
    </row>
    <row r="13" spans="1:8">
      <c r="A13" s="154"/>
      <c r="B13" s="159"/>
      <c r="C13" s="175"/>
      <c r="D13" s="176">
        <v>71190</v>
      </c>
      <c r="E13" s="177"/>
      <c r="F13" s="178">
        <v>72823</v>
      </c>
      <c r="G13" s="179"/>
      <c r="H13" s="165"/>
    </row>
    <row r="14" spans="1:8">
      <c r="A14" s="166"/>
      <c r="B14" s="167"/>
      <c r="C14" s="168"/>
      <c r="D14" s="169">
        <v>44635</v>
      </c>
      <c r="E14" s="170"/>
      <c r="F14" s="171">
        <v>39095</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4.37</v>
      </c>
      <c r="C19" s="180">
        <f>ROUND(VALUE(SUBSTITUTE(実質収支比率等に係る経年分析!G$48,"▲","-")),2)</f>
        <v>6.01</v>
      </c>
      <c r="D19" s="180">
        <f>ROUND(VALUE(SUBSTITUTE(実質収支比率等に係る経年分析!H$48,"▲","-")),2)</f>
        <v>5.58</v>
      </c>
      <c r="E19" s="180">
        <f>ROUND(VALUE(SUBSTITUTE(実質収支比率等に係る経年分析!I$48,"▲","-")),2)</f>
        <v>4.74</v>
      </c>
      <c r="F19" s="180">
        <f>ROUND(VALUE(SUBSTITUTE(実質収支比率等に係る経年分析!J$48,"▲","-")),2)</f>
        <v>4.5199999999999996</v>
      </c>
    </row>
    <row r="20" spans="1:11">
      <c r="A20" s="180" t="s">
        <v>55</v>
      </c>
      <c r="B20" s="180">
        <f>ROUND(VALUE(SUBSTITUTE(実質収支比率等に係る経年分析!F$47,"▲","-")),2)</f>
        <v>32.15</v>
      </c>
      <c r="C20" s="180">
        <f>ROUND(VALUE(SUBSTITUTE(実質収支比率等に係る経年分析!G$47,"▲","-")),2)</f>
        <v>29.75</v>
      </c>
      <c r="D20" s="180">
        <f>ROUND(VALUE(SUBSTITUTE(実質収支比率等に係る経年分析!H$47,"▲","-")),2)</f>
        <v>17.39</v>
      </c>
      <c r="E20" s="180">
        <f>ROUND(VALUE(SUBSTITUTE(実質収支比率等に係る経年分析!I$47,"▲","-")),2)</f>
        <v>18.97</v>
      </c>
      <c r="F20" s="180">
        <f>ROUND(VALUE(SUBSTITUTE(実質収支比率等に係る経年分析!J$47,"▲","-")),2)</f>
        <v>17.079999999999998</v>
      </c>
    </row>
    <row r="21" spans="1:11">
      <c r="A21" s="180" t="s">
        <v>56</v>
      </c>
      <c r="B21" s="180">
        <f>IF(ISNUMBER(VALUE(SUBSTITUTE(実質収支比率等に係る経年分析!F$49,"▲","-"))),ROUND(VALUE(SUBSTITUTE(実質収支比率等に係る経年分析!F$49,"▲","-")),2),NA())</f>
        <v>-0.75</v>
      </c>
      <c r="C21" s="180">
        <f>IF(ISNUMBER(VALUE(SUBSTITUTE(実質収支比率等に係る経年分析!G$49,"▲","-"))),ROUND(VALUE(SUBSTITUTE(実質収支比率等に係る経年分析!G$49,"▲","-")),2),NA())</f>
        <v>-2.27</v>
      </c>
      <c r="D21" s="180">
        <f>IF(ISNUMBER(VALUE(SUBSTITUTE(実質収支比率等に係る経年分析!H$49,"▲","-"))),ROUND(VALUE(SUBSTITUTE(実質収支比率等に係る経年分析!H$49,"▲","-")),2),NA())</f>
        <v>-13.11</v>
      </c>
      <c r="E21" s="180">
        <f>IF(ISNUMBER(VALUE(SUBSTITUTE(実質収支比率等に係る経年分析!I$49,"▲","-"))),ROUND(VALUE(SUBSTITUTE(実質収支比率等に係る経年分析!I$49,"▲","-")),2),NA())</f>
        <v>0.59</v>
      </c>
      <c r="F21" s="180">
        <f>IF(ISNUMBER(VALUE(SUBSTITUTE(実質収支比率等に係る経年分析!J$49,"▲","-"))),ROUND(VALUE(SUBSTITUTE(実質収支比率等に係る経年分析!J$49,"▲","-")),2),NA())</f>
        <v>-1.94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津久見都市計画土地区画整理事業特別会計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簡易水道布設事業特別会計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0.79</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4.3600000000000003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4.7300000000000004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4.51</v>
      </c>
    </row>
    <row r="36" spans="1:16">
      <c r="A36" s="181" t="str">
        <f>IF(連結実質赤字比率に係る赤字・黒字の構成分析!C$34="",NA(),連結実質赤字比率に係る赤字・黒字の構成分析!C$34)</f>
        <v>津久見市水道事業会計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14.72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15.65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16.59</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1007</v>
      </c>
      <c r="E42" s="182"/>
      <c r="F42" s="182"/>
      <c r="G42" s="182">
        <f>'実質公債費比率（分子）の構造'!L$52</f>
        <v>964</v>
      </c>
      <c r="H42" s="182"/>
      <c r="I42" s="182"/>
      <c r="J42" s="182">
        <f>'実質公債費比率（分子）の構造'!M$52</f>
        <v>972</v>
      </c>
      <c r="K42" s="182"/>
      <c r="L42" s="182"/>
      <c r="M42" s="182">
        <f>'実質公債費比率（分子）の構造'!N$52</f>
        <v>974</v>
      </c>
      <c r="N42" s="182"/>
      <c r="O42" s="182"/>
      <c r="P42" s="182">
        <f>'実質公債費比率（分子）の構造'!O$52</f>
        <v>1011</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3</v>
      </c>
      <c r="C44" s="182"/>
      <c r="D44" s="182"/>
      <c r="E44" s="182">
        <f>'実質公債費比率（分子）の構造'!L$50</f>
        <v>3</v>
      </c>
      <c r="F44" s="182"/>
      <c r="G44" s="182"/>
      <c r="H44" s="182">
        <f>'実質公債費比率（分子）の構造'!M$50</f>
        <v>2</v>
      </c>
      <c r="I44" s="182"/>
      <c r="J44" s="182"/>
      <c r="K44" s="182">
        <f>'実質公債費比率（分子）の構造'!N$50</f>
        <v>2</v>
      </c>
      <c r="L44" s="182"/>
      <c r="M44" s="182"/>
      <c r="N44" s="182">
        <f>'実質公債費比率（分子）の構造'!O$50</f>
        <v>0</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342</v>
      </c>
      <c r="C46" s="182"/>
      <c r="D46" s="182"/>
      <c r="E46" s="182">
        <f>'実質公債費比率（分子）の構造'!L$48</f>
        <v>310</v>
      </c>
      <c r="F46" s="182"/>
      <c r="G46" s="182"/>
      <c r="H46" s="182">
        <f>'実質公債費比率（分子）の構造'!M$48</f>
        <v>303</v>
      </c>
      <c r="I46" s="182"/>
      <c r="J46" s="182"/>
      <c r="K46" s="182">
        <f>'実質公債費比率（分子）の構造'!N$48</f>
        <v>300</v>
      </c>
      <c r="L46" s="182"/>
      <c r="M46" s="182"/>
      <c r="N46" s="182">
        <f>'実質公債費比率（分子）の構造'!O$48</f>
        <v>298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1259</v>
      </c>
      <c r="C49" s="182"/>
      <c r="D49" s="182"/>
      <c r="E49" s="182">
        <f>'実質公債費比率（分子）の構造'!L$45</f>
        <v>1207</v>
      </c>
      <c r="F49" s="182"/>
      <c r="G49" s="182"/>
      <c r="H49" s="182">
        <f>'実質公債費比率（分子）の構造'!M$45</f>
        <v>1190</v>
      </c>
      <c r="I49" s="182"/>
      <c r="J49" s="182"/>
      <c r="K49" s="182">
        <f>'実質公債費比率（分子）の構造'!N$45</f>
        <v>1248</v>
      </c>
      <c r="L49" s="182"/>
      <c r="M49" s="182"/>
      <c r="N49" s="182">
        <f>'実質公債費比率（分子）の構造'!O$45</f>
        <v>1232</v>
      </c>
      <c r="O49" s="182"/>
      <c r="P49" s="182"/>
    </row>
    <row r="50" spans="1:16">
      <c r="A50" s="182" t="s">
        <v>71</v>
      </c>
      <c r="B50" s="182" t="e">
        <f>NA()</f>
        <v>#N/A</v>
      </c>
      <c r="C50" s="182">
        <f>IF(ISNUMBER('実質公債費比率（分子）の構造'!K$53),'実質公債費比率（分子）の構造'!K$53,NA())</f>
        <v>597</v>
      </c>
      <c r="D50" s="182" t="e">
        <f>NA()</f>
        <v>#N/A</v>
      </c>
      <c r="E50" s="182" t="e">
        <f>NA()</f>
        <v>#N/A</v>
      </c>
      <c r="F50" s="182">
        <f>IF(ISNUMBER('実質公債費比率（分子）の構造'!L$53),'実質公債費比率（分子）の構造'!L$53,NA())</f>
        <v>556</v>
      </c>
      <c r="G50" s="182" t="e">
        <f>NA()</f>
        <v>#N/A</v>
      </c>
      <c r="H50" s="182" t="e">
        <f>NA()</f>
        <v>#N/A</v>
      </c>
      <c r="I50" s="182">
        <f>IF(ISNUMBER('実質公債費比率（分子）の構造'!M$53),'実質公債費比率（分子）の構造'!M$53,NA())</f>
        <v>523</v>
      </c>
      <c r="J50" s="182" t="e">
        <f>NA()</f>
        <v>#N/A</v>
      </c>
      <c r="K50" s="182" t="e">
        <f>NA()</f>
        <v>#N/A</v>
      </c>
      <c r="L50" s="182">
        <f>IF(ISNUMBER('実質公債費比率（分子）の構造'!N$53),'実質公債費比率（分子）の構造'!N$53,NA())</f>
        <v>576</v>
      </c>
      <c r="M50" s="182" t="e">
        <f>NA()</f>
        <v>#N/A</v>
      </c>
      <c r="N50" s="182" t="e">
        <f>NA()</f>
        <v>#N/A</v>
      </c>
      <c r="O50" s="182">
        <f>IF(ISNUMBER('実質公債費比率（分子）の構造'!O$53),'実質公債費比率（分子）の構造'!O$53,NA())</f>
        <v>519</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10639</v>
      </c>
      <c r="E56" s="181"/>
      <c r="F56" s="181"/>
      <c r="G56" s="181">
        <f>'将来負担比率（分子）の構造'!J$52</f>
        <v>10591</v>
      </c>
      <c r="H56" s="181"/>
      <c r="I56" s="181"/>
      <c r="J56" s="181">
        <f>'将来負担比率（分子）の構造'!K$52</f>
        <v>10430</v>
      </c>
      <c r="K56" s="181"/>
      <c r="L56" s="181"/>
      <c r="M56" s="181">
        <f>'将来負担比率（分子）の構造'!L$52</f>
        <v>10524</v>
      </c>
      <c r="N56" s="181"/>
      <c r="O56" s="181"/>
      <c r="P56" s="181">
        <f>'将来負担比率（分子）の構造'!M$52</f>
        <v>10497</v>
      </c>
    </row>
    <row r="57" spans="1:16">
      <c r="A57" s="181" t="s">
        <v>42</v>
      </c>
      <c r="B57" s="181"/>
      <c r="C57" s="181"/>
      <c r="D57" s="181">
        <f>'将来負担比率（分子）の構造'!I$51</f>
        <v>646</v>
      </c>
      <c r="E57" s="181"/>
      <c r="F57" s="181"/>
      <c r="G57" s="181">
        <f>'将来負担比率（分子）の構造'!J$51</f>
        <v>632</v>
      </c>
      <c r="H57" s="181"/>
      <c r="I57" s="181"/>
      <c r="J57" s="181">
        <f>'将来負担比率（分子）の構造'!K$51</f>
        <v>532</v>
      </c>
      <c r="K57" s="181"/>
      <c r="L57" s="181"/>
      <c r="M57" s="181">
        <f>'将来負担比率（分子）の構造'!L$51</f>
        <v>533</v>
      </c>
      <c r="N57" s="181"/>
      <c r="O57" s="181"/>
      <c r="P57" s="181">
        <f>'将来負担比率（分子）の構造'!M$51</f>
        <v>479</v>
      </c>
    </row>
    <row r="58" spans="1:16">
      <c r="A58" s="181" t="s">
        <v>41</v>
      </c>
      <c r="B58" s="181"/>
      <c r="C58" s="181"/>
      <c r="D58" s="181">
        <f>'将来負担比率（分子）の構造'!I$50</f>
        <v>4313</v>
      </c>
      <c r="E58" s="181"/>
      <c r="F58" s="181"/>
      <c r="G58" s="181">
        <f>'将来負担比率（分子）の構造'!J$50</f>
        <v>4326</v>
      </c>
      <c r="H58" s="181"/>
      <c r="I58" s="181"/>
      <c r="J58" s="181">
        <f>'将来負担比率（分子）の構造'!K$50</f>
        <v>3744</v>
      </c>
      <c r="K58" s="181"/>
      <c r="L58" s="181"/>
      <c r="M58" s="181">
        <f>'将来負担比率（分子）の構造'!L$50</f>
        <v>3773</v>
      </c>
      <c r="N58" s="181"/>
      <c r="O58" s="181"/>
      <c r="P58" s="181">
        <f>'将来負担比率（分子）の構造'!M$50</f>
        <v>3703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2335</v>
      </c>
      <c r="C62" s="181"/>
      <c r="D62" s="181"/>
      <c r="E62" s="181">
        <f>'将来負担比率（分子）の構造'!J$45</f>
        <v>2364</v>
      </c>
      <c r="F62" s="181"/>
      <c r="G62" s="181"/>
      <c r="H62" s="181">
        <f>'将来負担比率（分子）の構造'!K$45</f>
        <v>2344</v>
      </c>
      <c r="I62" s="181"/>
      <c r="J62" s="181"/>
      <c r="K62" s="181">
        <f>'将来負担比率（分子）の構造'!L$45</f>
        <v>2264</v>
      </c>
      <c r="L62" s="181"/>
      <c r="M62" s="181"/>
      <c r="N62" s="181">
        <f>'将来負担比率（分子）の構造'!M$45</f>
        <v>2293</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3592</v>
      </c>
      <c r="C64" s="181"/>
      <c r="D64" s="181"/>
      <c r="E64" s="181">
        <f>'将来負担比率（分子）の構造'!J$43</f>
        <v>3335</v>
      </c>
      <c r="F64" s="181"/>
      <c r="G64" s="181"/>
      <c r="H64" s="181">
        <f>'将来負担比率（分子）の構造'!K$43</f>
        <v>3066</v>
      </c>
      <c r="I64" s="181"/>
      <c r="J64" s="181"/>
      <c r="K64" s="181">
        <f>'将来負担比率（分子）の構造'!L$43</f>
        <v>2812</v>
      </c>
      <c r="L64" s="181"/>
      <c r="M64" s="181"/>
      <c r="N64" s="181">
        <f>'将来負担比率（分子）の構造'!M$43</f>
        <v>2715</v>
      </c>
      <c r="O64" s="181"/>
      <c r="P64" s="181"/>
    </row>
    <row r="65" spans="1:16">
      <c r="A65" s="181" t="s">
        <v>32</v>
      </c>
      <c r="B65" s="181">
        <f>'将来負担比率（分子）の構造'!I$42</f>
        <v>5</v>
      </c>
      <c r="C65" s="181"/>
      <c r="D65" s="181"/>
      <c r="E65" s="181">
        <f>'将来負担比率（分子）の構造'!J$42</f>
        <v>3</v>
      </c>
      <c r="F65" s="181"/>
      <c r="G65" s="181"/>
      <c r="H65" s="181">
        <f>'将来負担比率（分子）の構造'!K$42</f>
        <v>2</v>
      </c>
      <c r="I65" s="181"/>
      <c r="J65" s="181"/>
      <c r="K65" s="181">
        <f>'将来負担比率（分子）の構造'!L$42</f>
        <v>2</v>
      </c>
      <c r="L65" s="181"/>
      <c r="M65" s="181"/>
      <c r="N65" s="181">
        <f>'将来負担比率（分子）の構造'!M$42</f>
        <v>0</v>
      </c>
      <c r="O65" s="181"/>
      <c r="P65" s="181"/>
    </row>
    <row r="66" spans="1:16">
      <c r="A66" s="181" t="s">
        <v>31</v>
      </c>
      <c r="B66" s="181">
        <f>'将来負担比率（分子）の構造'!I$41</f>
        <v>11806</v>
      </c>
      <c r="C66" s="181"/>
      <c r="D66" s="181"/>
      <c r="E66" s="181">
        <f>'将来負担比率（分子）の構造'!J$41</f>
        <v>11804</v>
      </c>
      <c r="F66" s="181"/>
      <c r="G66" s="181"/>
      <c r="H66" s="181">
        <f>'将来負担比率（分子）の構造'!K$41</f>
        <v>11659</v>
      </c>
      <c r="I66" s="181"/>
      <c r="J66" s="181"/>
      <c r="K66" s="181">
        <f>'将来負担比率（分子）の構造'!L$41</f>
        <v>11574</v>
      </c>
      <c r="L66" s="181"/>
      <c r="M66" s="181"/>
      <c r="N66" s="181">
        <f>'将来負担比率（分子）の構造'!M$41</f>
        <v>11151</v>
      </c>
      <c r="O66" s="181"/>
      <c r="P66" s="181"/>
    </row>
    <row r="67" spans="1:16">
      <c r="A67" s="181" t="s">
        <v>75</v>
      </c>
      <c r="B67" s="181" t="e">
        <f>NA()</f>
        <v>#N/A</v>
      </c>
      <c r="C67" s="181">
        <f>IF(ISNUMBER('将来負担比率（分子）の構造'!I$53), IF('将来負担比率（分子）の構造'!I$53 &lt; 0, 0, '将来負担比率（分子）の構造'!I$53), NA())</f>
        <v>2139</v>
      </c>
      <c r="D67" s="181" t="e">
        <f>NA()</f>
        <v>#N/A</v>
      </c>
      <c r="E67" s="181" t="e">
        <f>NA()</f>
        <v>#N/A</v>
      </c>
      <c r="F67" s="181">
        <f>IF(ISNUMBER('将来負担比率（分子）の構造'!J$53), IF('将来負担比率（分子）の構造'!J$53 &lt; 0, 0, '将来負担比率（分子）の構造'!J$53), NA())</f>
        <v>1956</v>
      </c>
      <c r="G67" s="181" t="e">
        <f>NA()</f>
        <v>#N/A</v>
      </c>
      <c r="H67" s="181" t="e">
        <f>NA()</f>
        <v>#N/A</v>
      </c>
      <c r="I67" s="181">
        <f>IF(ISNUMBER('将来負担比率（分子）の構造'!K$53), IF('将来負担比率（分子）の構造'!K$53 &lt; 0, 0, '将来負担比率（分子）の構造'!K$53), NA())</f>
        <v>2364</v>
      </c>
      <c r="J67" s="181" t="e">
        <f>NA()</f>
        <v>#N/A</v>
      </c>
      <c r="K67" s="181" t="e">
        <f>NA()</f>
        <v>#N/A</v>
      </c>
      <c r="L67" s="181">
        <f>IF(ISNUMBER('将来負担比率（分子）の構造'!L$53), IF('将来負担比率（分子）の構造'!L$53 &lt; 0, 0, '将来負担比率（分子）の構造'!L$53), NA())</f>
        <v>1822</v>
      </c>
      <c r="M67" s="181" t="e">
        <f>NA()</f>
        <v>#N/A</v>
      </c>
      <c r="N67" s="181" t="e">
        <f>NA()</f>
        <v>#N/A</v>
      </c>
      <c r="O67" s="181">
        <f>IF(ISNUMBER('将来負担比率（分子）の構造'!M$53), IF('将来負担比率（分子）の構造'!M$53 &lt; 0, 0, '将来負担比率（分子）の構造'!M$53), NA())</f>
        <v>1479</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968</v>
      </c>
      <c r="C72" s="185">
        <f>基金残高に係る経年分析!G55</f>
        <v>1049</v>
      </c>
      <c r="D72" s="185">
        <f>基金残高に係る経年分析!H55</f>
        <v>951</v>
      </c>
    </row>
    <row r="73" spans="1:16">
      <c r="A73" s="184" t="s">
        <v>78</v>
      </c>
      <c r="B73" s="185">
        <f>基金残高に係る経年分析!F56</f>
        <v>387</v>
      </c>
      <c r="C73" s="185">
        <f>基金残高に係る経年分析!G56</f>
        <v>387</v>
      </c>
      <c r="D73" s="185">
        <f>基金残高に係る経年分析!H56</f>
        <v>388</v>
      </c>
    </row>
    <row r="74" spans="1:16">
      <c r="A74" s="184" t="s">
        <v>79</v>
      </c>
      <c r="B74" s="185">
        <f>基金残高に係る経年分析!F57</f>
        <v>1971</v>
      </c>
      <c r="C74" s="185">
        <f>基金残高に係る経年分析!G57</f>
        <v>1859</v>
      </c>
      <c r="D74" s="185">
        <f>基金残高に係る経年分析!H57</f>
        <v>1911</v>
      </c>
    </row>
  </sheetData>
  <sheetProtection algorithmName="SHA-512" hashValue="Ig5kDArKgWtM2Sbp7zoVQDd1eQQzpAgQ8BdAvKSaRlKKtkwjUSVOxzS/uaVZqYIgpkOLQ352DRkoQXp+aEexzw==" saltValue="m7uNYMB1iug4Ni3/kxe0X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228</v>
      </c>
      <c r="C5" s="745"/>
      <c r="D5" s="745"/>
      <c r="E5" s="745"/>
      <c r="F5" s="745"/>
      <c r="G5" s="745"/>
      <c r="H5" s="745"/>
      <c r="I5" s="745"/>
      <c r="J5" s="745"/>
      <c r="K5" s="745"/>
      <c r="L5" s="745"/>
      <c r="M5" s="745"/>
      <c r="N5" s="745"/>
      <c r="O5" s="745"/>
      <c r="P5" s="745"/>
      <c r="Q5" s="746"/>
      <c r="R5" s="733">
        <v>2242594</v>
      </c>
      <c r="S5" s="734"/>
      <c r="T5" s="734"/>
      <c r="U5" s="734"/>
      <c r="V5" s="734"/>
      <c r="W5" s="734"/>
      <c r="X5" s="734"/>
      <c r="Y5" s="777"/>
      <c r="Z5" s="795">
        <v>21.4</v>
      </c>
      <c r="AA5" s="795"/>
      <c r="AB5" s="795"/>
      <c r="AC5" s="795"/>
      <c r="AD5" s="796">
        <v>2178069</v>
      </c>
      <c r="AE5" s="796"/>
      <c r="AF5" s="796"/>
      <c r="AG5" s="796"/>
      <c r="AH5" s="796"/>
      <c r="AI5" s="796"/>
      <c r="AJ5" s="796"/>
      <c r="AK5" s="796"/>
      <c r="AL5" s="778">
        <v>40.1</v>
      </c>
      <c r="AM5" s="749"/>
      <c r="AN5" s="749"/>
      <c r="AO5" s="779"/>
      <c r="AP5" s="744" t="s">
        <v>229</v>
      </c>
      <c r="AQ5" s="745"/>
      <c r="AR5" s="745"/>
      <c r="AS5" s="745"/>
      <c r="AT5" s="745"/>
      <c r="AU5" s="745"/>
      <c r="AV5" s="745"/>
      <c r="AW5" s="745"/>
      <c r="AX5" s="745"/>
      <c r="AY5" s="745"/>
      <c r="AZ5" s="745"/>
      <c r="BA5" s="745"/>
      <c r="BB5" s="745"/>
      <c r="BC5" s="745"/>
      <c r="BD5" s="745"/>
      <c r="BE5" s="745"/>
      <c r="BF5" s="746"/>
      <c r="BG5" s="678">
        <v>2178069</v>
      </c>
      <c r="BH5" s="679"/>
      <c r="BI5" s="679"/>
      <c r="BJ5" s="679"/>
      <c r="BK5" s="679"/>
      <c r="BL5" s="679"/>
      <c r="BM5" s="679"/>
      <c r="BN5" s="680"/>
      <c r="BO5" s="715">
        <v>97.1</v>
      </c>
      <c r="BP5" s="715"/>
      <c r="BQ5" s="715"/>
      <c r="BR5" s="715"/>
      <c r="BS5" s="716">
        <v>37989</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c r="B6" s="675" t="s">
        <v>233</v>
      </c>
      <c r="C6" s="676"/>
      <c r="D6" s="676"/>
      <c r="E6" s="676"/>
      <c r="F6" s="676"/>
      <c r="G6" s="676"/>
      <c r="H6" s="676"/>
      <c r="I6" s="676"/>
      <c r="J6" s="676"/>
      <c r="K6" s="676"/>
      <c r="L6" s="676"/>
      <c r="M6" s="676"/>
      <c r="N6" s="676"/>
      <c r="O6" s="676"/>
      <c r="P6" s="676"/>
      <c r="Q6" s="677"/>
      <c r="R6" s="678">
        <v>85634</v>
      </c>
      <c r="S6" s="679"/>
      <c r="T6" s="679"/>
      <c r="U6" s="679"/>
      <c r="V6" s="679"/>
      <c r="W6" s="679"/>
      <c r="X6" s="679"/>
      <c r="Y6" s="680"/>
      <c r="Z6" s="715">
        <v>0.8</v>
      </c>
      <c r="AA6" s="715"/>
      <c r="AB6" s="715"/>
      <c r="AC6" s="715"/>
      <c r="AD6" s="716">
        <v>85634</v>
      </c>
      <c r="AE6" s="716"/>
      <c r="AF6" s="716"/>
      <c r="AG6" s="716"/>
      <c r="AH6" s="716"/>
      <c r="AI6" s="716"/>
      <c r="AJ6" s="716"/>
      <c r="AK6" s="716"/>
      <c r="AL6" s="681">
        <v>1.6</v>
      </c>
      <c r="AM6" s="682"/>
      <c r="AN6" s="682"/>
      <c r="AO6" s="717"/>
      <c r="AP6" s="675" t="s">
        <v>234</v>
      </c>
      <c r="AQ6" s="676"/>
      <c r="AR6" s="676"/>
      <c r="AS6" s="676"/>
      <c r="AT6" s="676"/>
      <c r="AU6" s="676"/>
      <c r="AV6" s="676"/>
      <c r="AW6" s="676"/>
      <c r="AX6" s="676"/>
      <c r="AY6" s="676"/>
      <c r="AZ6" s="676"/>
      <c r="BA6" s="676"/>
      <c r="BB6" s="676"/>
      <c r="BC6" s="676"/>
      <c r="BD6" s="676"/>
      <c r="BE6" s="676"/>
      <c r="BF6" s="677"/>
      <c r="BG6" s="678">
        <v>2178069</v>
      </c>
      <c r="BH6" s="679"/>
      <c r="BI6" s="679"/>
      <c r="BJ6" s="679"/>
      <c r="BK6" s="679"/>
      <c r="BL6" s="679"/>
      <c r="BM6" s="679"/>
      <c r="BN6" s="680"/>
      <c r="BO6" s="715">
        <v>97.1</v>
      </c>
      <c r="BP6" s="715"/>
      <c r="BQ6" s="715"/>
      <c r="BR6" s="715"/>
      <c r="BS6" s="716">
        <v>37989</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125143</v>
      </c>
      <c r="CS6" s="679"/>
      <c r="CT6" s="679"/>
      <c r="CU6" s="679"/>
      <c r="CV6" s="679"/>
      <c r="CW6" s="679"/>
      <c r="CX6" s="679"/>
      <c r="CY6" s="680"/>
      <c r="CZ6" s="778">
        <v>1.2</v>
      </c>
      <c r="DA6" s="749"/>
      <c r="DB6" s="749"/>
      <c r="DC6" s="781"/>
      <c r="DD6" s="684" t="s">
        <v>236</v>
      </c>
      <c r="DE6" s="679"/>
      <c r="DF6" s="679"/>
      <c r="DG6" s="679"/>
      <c r="DH6" s="679"/>
      <c r="DI6" s="679"/>
      <c r="DJ6" s="679"/>
      <c r="DK6" s="679"/>
      <c r="DL6" s="679"/>
      <c r="DM6" s="679"/>
      <c r="DN6" s="679"/>
      <c r="DO6" s="679"/>
      <c r="DP6" s="680"/>
      <c r="DQ6" s="684">
        <v>125143</v>
      </c>
      <c r="DR6" s="679"/>
      <c r="DS6" s="679"/>
      <c r="DT6" s="679"/>
      <c r="DU6" s="679"/>
      <c r="DV6" s="679"/>
      <c r="DW6" s="679"/>
      <c r="DX6" s="679"/>
      <c r="DY6" s="679"/>
      <c r="DZ6" s="679"/>
      <c r="EA6" s="679"/>
      <c r="EB6" s="679"/>
      <c r="EC6" s="722"/>
    </row>
    <row r="7" spans="2:143" ht="11.25" customHeight="1">
      <c r="B7" s="675" t="s">
        <v>237</v>
      </c>
      <c r="C7" s="676"/>
      <c r="D7" s="676"/>
      <c r="E7" s="676"/>
      <c r="F7" s="676"/>
      <c r="G7" s="676"/>
      <c r="H7" s="676"/>
      <c r="I7" s="676"/>
      <c r="J7" s="676"/>
      <c r="K7" s="676"/>
      <c r="L7" s="676"/>
      <c r="M7" s="676"/>
      <c r="N7" s="676"/>
      <c r="O7" s="676"/>
      <c r="P7" s="676"/>
      <c r="Q7" s="677"/>
      <c r="R7" s="678">
        <v>1589</v>
      </c>
      <c r="S7" s="679"/>
      <c r="T7" s="679"/>
      <c r="U7" s="679"/>
      <c r="V7" s="679"/>
      <c r="W7" s="679"/>
      <c r="X7" s="679"/>
      <c r="Y7" s="680"/>
      <c r="Z7" s="715">
        <v>0</v>
      </c>
      <c r="AA7" s="715"/>
      <c r="AB7" s="715"/>
      <c r="AC7" s="715"/>
      <c r="AD7" s="716">
        <v>1589</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909085</v>
      </c>
      <c r="BH7" s="679"/>
      <c r="BI7" s="679"/>
      <c r="BJ7" s="679"/>
      <c r="BK7" s="679"/>
      <c r="BL7" s="679"/>
      <c r="BM7" s="679"/>
      <c r="BN7" s="680"/>
      <c r="BO7" s="715">
        <v>40.5</v>
      </c>
      <c r="BP7" s="715"/>
      <c r="BQ7" s="715"/>
      <c r="BR7" s="715"/>
      <c r="BS7" s="716">
        <v>37989</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1432550</v>
      </c>
      <c r="CS7" s="679"/>
      <c r="CT7" s="679"/>
      <c r="CU7" s="679"/>
      <c r="CV7" s="679"/>
      <c r="CW7" s="679"/>
      <c r="CX7" s="679"/>
      <c r="CY7" s="680"/>
      <c r="CZ7" s="715">
        <v>14</v>
      </c>
      <c r="DA7" s="715"/>
      <c r="DB7" s="715"/>
      <c r="DC7" s="715"/>
      <c r="DD7" s="684">
        <v>66016</v>
      </c>
      <c r="DE7" s="679"/>
      <c r="DF7" s="679"/>
      <c r="DG7" s="679"/>
      <c r="DH7" s="679"/>
      <c r="DI7" s="679"/>
      <c r="DJ7" s="679"/>
      <c r="DK7" s="679"/>
      <c r="DL7" s="679"/>
      <c r="DM7" s="679"/>
      <c r="DN7" s="679"/>
      <c r="DO7" s="679"/>
      <c r="DP7" s="680"/>
      <c r="DQ7" s="684">
        <v>1171778</v>
      </c>
      <c r="DR7" s="679"/>
      <c r="DS7" s="679"/>
      <c r="DT7" s="679"/>
      <c r="DU7" s="679"/>
      <c r="DV7" s="679"/>
      <c r="DW7" s="679"/>
      <c r="DX7" s="679"/>
      <c r="DY7" s="679"/>
      <c r="DZ7" s="679"/>
      <c r="EA7" s="679"/>
      <c r="EB7" s="679"/>
      <c r="EC7" s="722"/>
    </row>
    <row r="8" spans="2:143" ht="11.25" customHeight="1">
      <c r="B8" s="675" t="s">
        <v>240</v>
      </c>
      <c r="C8" s="676"/>
      <c r="D8" s="676"/>
      <c r="E8" s="676"/>
      <c r="F8" s="676"/>
      <c r="G8" s="676"/>
      <c r="H8" s="676"/>
      <c r="I8" s="676"/>
      <c r="J8" s="676"/>
      <c r="K8" s="676"/>
      <c r="L8" s="676"/>
      <c r="M8" s="676"/>
      <c r="N8" s="676"/>
      <c r="O8" s="676"/>
      <c r="P8" s="676"/>
      <c r="Q8" s="677"/>
      <c r="R8" s="678">
        <v>5168</v>
      </c>
      <c r="S8" s="679"/>
      <c r="T8" s="679"/>
      <c r="U8" s="679"/>
      <c r="V8" s="679"/>
      <c r="W8" s="679"/>
      <c r="X8" s="679"/>
      <c r="Y8" s="680"/>
      <c r="Z8" s="715">
        <v>0</v>
      </c>
      <c r="AA8" s="715"/>
      <c r="AB8" s="715"/>
      <c r="AC8" s="715"/>
      <c r="AD8" s="716">
        <v>5168</v>
      </c>
      <c r="AE8" s="716"/>
      <c r="AF8" s="716"/>
      <c r="AG8" s="716"/>
      <c r="AH8" s="716"/>
      <c r="AI8" s="716"/>
      <c r="AJ8" s="716"/>
      <c r="AK8" s="716"/>
      <c r="AL8" s="681">
        <v>0.1</v>
      </c>
      <c r="AM8" s="682"/>
      <c r="AN8" s="682"/>
      <c r="AO8" s="717"/>
      <c r="AP8" s="675" t="s">
        <v>241</v>
      </c>
      <c r="AQ8" s="676"/>
      <c r="AR8" s="676"/>
      <c r="AS8" s="676"/>
      <c r="AT8" s="676"/>
      <c r="AU8" s="676"/>
      <c r="AV8" s="676"/>
      <c r="AW8" s="676"/>
      <c r="AX8" s="676"/>
      <c r="AY8" s="676"/>
      <c r="AZ8" s="676"/>
      <c r="BA8" s="676"/>
      <c r="BB8" s="676"/>
      <c r="BC8" s="676"/>
      <c r="BD8" s="676"/>
      <c r="BE8" s="676"/>
      <c r="BF8" s="677"/>
      <c r="BG8" s="678">
        <v>27460</v>
      </c>
      <c r="BH8" s="679"/>
      <c r="BI8" s="679"/>
      <c r="BJ8" s="679"/>
      <c r="BK8" s="679"/>
      <c r="BL8" s="679"/>
      <c r="BM8" s="679"/>
      <c r="BN8" s="680"/>
      <c r="BO8" s="715">
        <v>1.2</v>
      </c>
      <c r="BP8" s="715"/>
      <c r="BQ8" s="715"/>
      <c r="BR8" s="715"/>
      <c r="BS8" s="684" t="s">
        <v>130</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3428315</v>
      </c>
      <c r="CS8" s="679"/>
      <c r="CT8" s="679"/>
      <c r="CU8" s="679"/>
      <c r="CV8" s="679"/>
      <c r="CW8" s="679"/>
      <c r="CX8" s="679"/>
      <c r="CY8" s="680"/>
      <c r="CZ8" s="715">
        <v>33.6</v>
      </c>
      <c r="DA8" s="715"/>
      <c r="DB8" s="715"/>
      <c r="DC8" s="715"/>
      <c r="DD8" s="684">
        <v>10332</v>
      </c>
      <c r="DE8" s="679"/>
      <c r="DF8" s="679"/>
      <c r="DG8" s="679"/>
      <c r="DH8" s="679"/>
      <c r="DI8" s="679"/>
      <c r="DJ8" s="679"/>
      <c r="DK8" s="679"/>
      <c r="DL8" s="679"/>
      <c r="DM8" s="679"/>
      <c r="DN8" s="679"/>
      <c r="DO8" s="679"/>
      <c r="DP8" s="680"/>
      <c r="DQ8" s="684">
        <v>1717438</v>
      </c>
      <c r="DR8" s="679"/>
      <c r="DS8" s="679"/>
      <c r="DT8" s="679"/>
      <c r="DU8" s="679"/>
      <c r="DV8" s="679"/>
      <c r="DW8" s="679"/>
      <c r="DX8" s="679"/>
      <c r="DY8" s="679"/>
      <c r="DZ8" s="679"/>
      <c r="EA8" s="679"/>
      <c r="EB8" s="679"/>
      <c r="EC8" s="722"/>
    </row>
    <row r="9" spans="2:143" ht="11.25" customHeight="1">
      <c r="B9" s="675" t="s">
        <v>243</v>
      </c>
      <c r="C9" s="676"/>
      <c r="D9" s="676"/>
      <c r="E9" s="676"/>
      <c r="F9" s="676"/>
      <c r="G9" s="676"/>
      <c r="H9" s="676"/>
      <c r="I9" s="676"/>
      <c r="J9" s="676"/>
      <c r="K9" s="676"/>
      <c r="L9" s="676"/>
      <c r="M9" s="676"/>
      <c r="N9" s="676"/>
      <c r="O9" s="676"/>
      <c r="P9" s="676"/>
      <c r="Q9" s="677"/>
      <c r="R9" s="678">
        <v>3011</v>
      </c>
      <c r="S9" s="679"/>
      <c r="T9" s="679"/>
      <c r="U9" s="679"/>
      <c r="V9" s="679"/>
      <c r="W9" s="679"/>
      <c r="X9" s="679"/>
      <c r="Y9" s="680"/>
      <c r="Z9" s="715">
        <v>0</v>
      </c>
      <c r="AA9" s="715"/>
      <c r="AB9" s="715"/>
      <c r="AC9" s="715"/>
      <c r="AD9" s="716">
        <v>3011</v>
      </c>
      <c r="AE9" s="716"/>
      <c r="AF9" s="716"/>
      <c r="AG9" s="716"/>
      <c r="AH9" s="716"/>
      <c r="AI9" s="716"/>
      <c r="AJ9" s="716"/>
      <c r="AK9" s="716"/>
      <c r="AL9" s="681">
        <v>0.1</v>
      </c>
      <c r="AM9" s="682"/>
      <c r="AN9" s="682"/>
      <c r="AO9" s="717"/>
      <c r="AP9" s="675" t="s">
        <v>244</v>
      </c>
      <c r="AQ9" s="676"/>
      <c r="AR9" s="676"/>
      <c r="AS9" s="676"/>
      <c r="AT9" s="676"/>
      <c r="AU9" s="676"/>
      <c r="AV9" s="676"/>
      <c r="AW9" s="676"/>
      <c r="AX9" s="676"/>
      <c r="AY9" s="676"/>
      <c r="AZ9" s="676"/>
      <c r="BA9" s="676"/>
      <c r="BB9" s="676"/>
      <c r="BC9" s="676"/>
      <c r="BD9" s="676"/>
      <c r="BE9" s="676"/>
      <c r="BF9" s="677"/>
      <c r="BG9" s="678">
        <v>642697</v>
      </c>
      <c r="BH9" s="679"/>
      <c r="BI9" s="679"/>
      <c r="BJ9" s="679"/>
      <c r="BK9" s="679"/>
      <c r="BL9" s="679"/>
      <c r="BM9" s="679"/>
      <c r="BN9" s="680"/>
      <c r="BO9" s="715">
        <v>28.7</v>
      </c>
      <c r="BP9" s="715"/>
      <c r="BQ9" s="715"/>
      <c r="BR9" s="715"/>
      <c r="BS9" s="684" t="s">
        <v>236</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775242</v>
      </c>
      <c r="CS9" s="679"/>
      <c r="CT9" s="679"/>
      <c r="CU9" s="679"/>
      <c r="CV9" s="679"/>
      <c r="CW9" s="679"/>
      <c r="CX9" s="679"/>
      <c r="CY9" s="680"/>
      <c r="CZ9" s="715">
        <v>7.6</v>
      </c>
      <c r="DA9" s="715"/>
      <c r="DB9" s="715"/>
      <c r="DC9" s="715"/>
      <c r="DD9" s="684">
        <v>127910</v>
      </c>
      <c r="DE9" s="679"/>
      <c r="DF9" s="679"/>
      <c r="DG9" s="679"/>
      <c r="DH9" s="679"/>
      <c r="DI9" s="679"/>
      <c r="DJ9" s="679"/>
      <c r="DK9" s="679"/>
      <c r="DL9" s="679"/>
      <c r="DM9" s="679"/>
      <c r="DN9" s="679"/>
      <c r="DO9" s="679"/>
      <c r="DP9" s="680"/>
      <c r="DQ9" s="684">
        <v>678711</v>
      </c>
      <c r="DR9" s="679"/>
      <c r="DS9" s="679"/>
      <c r="DT9" s="679"/>
      <c r="DU9" s="679"/>
      <c r="DV9" s="679"/>
      <c r="DW9" s="679"/>
      <c r="DX9" s="679"/>
      <c r="DY9" s="679"/>
      <c r="DZ9" s="679"/>
      <c r="EA9" s="679"/>
      <c r="EB9" s="679"/>
      <c r="EC9" s="722"/>
    </row>
    <row r="10" spans="2:143" ht="11.25" customHeight="1">
      <c r="B10" s="675" t="s">
        <v>246</v>
      </c>
      <c r="C10" s="676"/>
      <c r="D10" s="676"/>
      <c r="E10" s="676"/>
      <c r="F10" s="676"/>
      <c r="G10" s="676"/>
      <c r="H10" s="676"/>
      <c r="I10" s="676"/>
      <c r="J10" s="676"/>
      <c r="K10" s="676"/>
      <c r="L10" s="676"/>
      <c r="M10" s="676"/>
      <c r="N10" s="676"/>
      <c r="O10" s="676"/>
      <c r="P10" s="676"/>
      <c r="Q10" s="677"/>
      <c r="R10" s="678" t="s">
        <v>236</v>
      </c>
      <c r="S10" s="679"/>
      <c r="T10" s="679"/>
      <c r="U10" s="679"/>
      <c r="V10" s="679"/>
      <c r="W10" s="679"/>
      <c r="X10" s="679"/>
      <c r="Y10" s="680"/>
      <c r="Z10" s="715" t="s">
        <v>236</v>
      </c>
      <c r="AA10" s="715"/>
      <c r="AB10" s="715"/>
      <c r="AC10" s="715"/>
      <c r="AD10" s="716" t="s">
        <v>236</v>
      </c>
      <c r="AE10" s="716"/>
      <c r="AF10" s="716"/>
      <c r="AG10" s="716"/>
      <c r="AH10" s="716"/>
      <c r="AI10" s="716"/>
      <c r="AJ10" s="716"/>
      <c r="AK10" s="716"/>
      <c r="AL10" s="681" t="s">
        <v>130</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47396</v>
      </c>
      <c r="BH10" s="679"/>
      <c r="BI10" s="679"/>
      <c r="BJ10" s="679"/>
      <c r="BK10" s="679"/>
      <c r="BL10" s="679"/>
      <c r="BM10" s="679"/>
      <c r="BN10" s="680"/>
      <c r="BO10" s="715">
        <v>2.1</v>
      </c>
      <c r="BP10" s="715"/>
      <c r="BQ10" s="715"/>
      <c r="BR10" s="715"/>
      <c r="BS10" s="684" t="s">
        <v>236</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7301</v>
      </c>
      <c r="CS10" s="679"/>
      <c r="CT10" s="679"/>
      <c r="CU10" s="679"/>
      <c r="CV10" s="679"/>
      <c r="CW10" s="679"/>
      <c r="CX10" s="679"/>
      <c r="CY10" s="680"/>
      <c r="CZ10" s="715">
        <v>0.1</v>
      </c>
      <c r="DA10" s="715"/>
      <c r="DB10" s="715"/>
      <c r="DC10" s="715"/>
      <c r="DD10" s="684" t="s">
        <v>236</v>
      </c>
      <c r="DE10" s="679"/>
      <c r="DF10" s="679"/>
      <c r="DG10" s="679"/>
      <c r="DH10" s="679"/>
      <c r="DI10" s="679"/>
      <c r="DJ10" s="679"/>
      <c r="DK10" s="679"/>
      <c r="DL10" s="679"/>
      <c r="DM10" s="679"/>
      <c r="DN10" s="679"/>
      <c r="DO10" s="679"/>
      <c r="DP10" s="680"/>
      <c r="DQ10" s="684">
        <v>7301</v>
      </c>
      <c r="DR10" s="679"/>
      <c r="DS10" s="679"/>
      <c r="DT10" s="679"/>
      <c r="DU10" s="679"/>
      <c r="DV10" s="679"/>
      <c r="DW10" s="679"/>
      <c r="DX10" s="679"/>
      <c r="DY10" s="679"/>
      <c r="DZ10" s="679"/>
      <c r="EA10" s="679"/>
      <c r="EB10" s="679"/>
      <c r="EC10" s="722"/>
    </row>
    <row r="11" spans="2:143" ht="11.25" customHeight="1">
      <c r="B11" s="675" t="s">
        <v>249</v>
      </c>
      <c r="C11" s="676"/>
      <c r="D11" s="676"/>
      <c r="E11" s="676"/>
      <c r="F11" s="676"/>
      <c r="G11" s="676"/>
      <c r="H11" s="676"/>
      <c r="I11" s="676"/>
      <c r="J11" s="676"/>
      <c r="K11" s="676"/>
      <c r="L11" s="676"/>
      <c r="M11" s="676"/>
      <c r="N11" s="676"/>
      <c r="O11" s="676"/>
      <c r="P11" s="676"/>
      <c r="Q11" s="677"/>
      <c r="R11" s="678">
        <v>312178</v>
      </c>
      <c r="S11" s="679"/>
      <c r="T11" s="679"/>
      <c r="U11" s="679"/>
      <c r="V11" s="679"/>
      <c r="W11" s="679"/>
      <c r="X11" s="679"/>
      <c r="Y11" s="680"/>
      <c r="Z11" s="681">
        <v>3</v>
      </c>
      <c r="AA11" s="682"/>
      <c r="AB11" s="682"/>
      <c r="AC11" s="683"/>
      <c r="AD11" s="684">
        <v>312178</v>
      </c>
      <c r="AE11" s="679"/>
      <c r="AF11" s="679"/>
      <c r="AG11" s="679"/>
      <c r="AH11" s="679"/>
      <c r="AI11" s="679"/>
      <c r="AJ11" s="679"/>
      <c r="AK11" s="680"/>
      <c r="AL11" s="681">
        <v>5.8</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191532</v>
      </c>
      <c r="BH11" s="679"/>
      <c r="BI11" s="679"/>
      <c r="BJ11" s="679"/>
      <c r="BK11" s="679"/>
      <c r="BL11" s="679"/>
      <c r="BM11" s="679"/>
      <c r="BN11" s="680"/>
      <c r="BO11" s="715">
        <v>8.5</v>
      </c>
      <c r="BP11" s="715"/>
      <c r="BQ11" s="715"/>
      <c r="BR11" s="715"/>
      <c r="BS11" s="684">
        <v>37989</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222019</v>
      </c>
      <c r="CS11" s="679"/>
      <c r="CT11" s="679"/>
      <c r="CU11" s="679"/>
      <c r="CV11" s="679"/>
      <c r="CW11" s="679"/>
      <c r="CX11" s="679"/>
      <c r="CY11" s="680"/>
      <c r="CZ11" s="715">
        <v>2.2000000000000002</v>
      </c>
      <c r="DA11" s="715"/>
      <c r="DB11" s="715"/>
      <c r="DC11" s="715"/>
      <c r="DD11" s="684">
        <v>46866</v>
      </c>
      <c r="DE11" s="679"/>
      <c r="DF11" s="679"/>
      <c r="DG11" s="679"/>
      <c r="DH11" s="679"/>
      <c r="DI11" s="679"/>
      <c r="DJ11" s="679"/>
      <c r="DK11" s="679"/>
      <c r="DL11" s="679"/>
      <c r="DM11" s="679"/>
      <c r="DN11" s="679"/>
      <c r="DO11" s="679"/>
      <c r="DP11" s="680"/>
      <c r="DQ11" s="684">
        <v>114424</v>
      </c>
      <c r="DR11" s="679"/>
      <c r="DS11" s="679"/>
      <c r="DT11" s="679"/>
      <c r="DU11" s="679"/>
      <c r="DV11" s="679"/>
      <c r="DW11" s="679"/>
      <c r="DX11" s="679"/>
      <c r="DY11" s="679"/>
      <c r="DZ11" s="679"/>
      <c r="EA11" s="679"/>
      <c r="EB11" s="679"/>
      <c r="EC11" s="722"/>
    </row>
    <row r="12" spans="2:143" ht="11.25" customHeight="1">
      <c r="B12" s="675" t="s">
        <v>252</v>
      </c>
      <c r="C12" s="676"/>
      <c r="D12" s="676"/>
      <c r="E12" s="676"/>
      <c r="F12" s="676"/>
      <c r="G12" s="676"/>
      <c r="H12" s="676"/>
      <c r="I12" s="676"/>
      <c r="J12" s="676"/>
      <c r="K12" s="676"/>
      <c r="L12" s="676"/>
      <c r="M12" s="676"/>
      <c r="N12" s="676"/>
      <c r="O12" s="676"/>
      <c r="P12" s="676"/>
      <c r="Q12" s="677"/>
      <c r="R12" s="678" t="s">
        <v>130</v>
      </c>
      <c r="S12" s="679"/>
      <c r="T12" s="679"/>
      <c r="U12" s="679"/>
      <c r="V12" s="679"/>
      <c r="W12" s="679"/>
      <c r="X12" s="679"/>
      <c r="Y12" s="680"/>
      <c r="Z12" s="715" t="s">
        <v>130</v>
      </c>
      <c r="AA12" s="715"/>
      <c r="AB12" s="715"/>
      <c r="AC12" s="715"/>
      <c r="AD12" s="716" t="s">
        <v>130</v>
      </c>
      <c r="AE12" s="716"/>
      <c r="AF12" s="716"/>
      <c r="AG12" s="716"/>
      <c r="AH12" s="716"/>
      <c r="AI12" s="716"/>
      <c r="AJ12" s="716"/>
      <c r="AK12" s="716"/>
      <c r="AL12" s="681" t="s">
        <v>236</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1061863</v>
      </c>
      <c r="BH12" s="679"/>
      <c r="BI12" s="679"/>
      <c r="BJ12" s="679"/>
      <c r="BK12" s="679"/>
      <c r="BL12" s="679"/>
      <c r="BM12" s="679"/>
      <c r="BN12" s="680"/>
      <c r="BO12" s="715">
        <v>47.3</v>
      </c>
      <c r="BP12" s="715"/>
      <c r="BQ12" s="715"/>
      <c r="BR12" s="715"/>
      <c r="BS12" s="684" t="s">
        <v>130</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199353</v>
      </c>
      <c r="CS12" s="679"/>
      <c r="CT12" s="679"/>
      <c r="CU12" s="679"/>
      <c r="CV12" s="679"/>
      <c r="CW12" s="679"/>
      <c r="CX12" s="679"/>
      <c r="CY12" s="680"/>
      <c r="CZ12" s="715">
        <v>2</v>
      </c>
      <c r="DA12" s="715"/>
      <c r="DB12" s="715"/>
      <c r="DC12" s="715"/>
      <c r="DD12" s="684">
        <v>13898</v>
      </c>
      <c r="DE12" s="679"/>
      <c r="DF12" s="679"/>
      <c r="DG12" s="679"/>
      <c r="DH12" s="679"/>
      <c r="DI12" s="679"/>
      <c r="DJ12" s="679"/>
      <c r="DK12" s="679"/>
      <c r="DL12" s="679"/>
      <c r="DM12" s="679"/>
      <c r="DN12" s="679"/>
      <c r="DO12" s="679"/>
      <c r="DP12" s="680"/>
      <c r="DQ12" s="684">
        <v>108821</v>
      </c>
      <c r="DR12" s="679"/>
      <c r="DS12" s="679"/>
      <c r="DT12" s="679"/>
      <c r="DU12" s="679"/>
      <c r="DV12" s="679"/>
      <c r="DW12" s="679"/>
      <c r="DX12" s="679"/>
      <c r="DY12" s="679"/>
      <c r="DZ12" s="679"/>
      <c r="EA12" s="679"/>
      <c r="EB12" s="679"/>
      <c r="EC12" s="722"/>
    </row>
    <row r="13" spans="2:143" ht="11.25" customHeight="1">
      <c r="B13" s="675" t="s">
        <v>255</v>
      </c>
      <c r="C13" s="676"/>
      <c r="D13" s="676"/>
      <c r="E13" s="676"/>
      <c r="F13" s="676"/>
      <c r="G13" s="676"/>
      <c r="H13" s="676"/>
      <c r="I13" s="676"/>
      <c r="J13" s="676"/>
      <c r="K13" s="676"/>
      <c r="L13" s="676"/>
      <c r="M13" s="676"/>
      <c r="N13" s="676"/>
      <c r="O13" s="676"/>
      <c r="P13" s="676"/>
      <c r="Q13" s="677"/>
      <c r="R13" s="678" t="s">
        <v>130</v>
      </c>
      <c r="S13" s="679"/>
      <c r="T13" s="679"/>
      <c r="U13" s="679"/>
      <c r="V13" s="679"/>
      <c r="W13" s="679"/>
      <c r="X13" s="679"/>
      <c r="Y13" s="680"/>
      <c r="Z13" s="715" t="s">
        <v>130</v>
      </c>
      <c r="AA13" s="715"/>
      <c r="AB13" s="715"/>
      <c r="AC13" s="715"/>
      <c r="AD13" s="716" t="s">
        <v>130</v>
      </c>
      <c r="AE13" s="716"/>
      <c r="AF13" s="716"/>
      <c r="AG13" s="716"/>
      <c r="AH13" s="716"/>
      <c r="AI13" s="716"/>
      <c r="AJ13" s="716"/>
      <c r="AK13" s="716"/>
      <c r="AL13" s="681" t="s">
        <v>236</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1061142</v>
      </c>
      <c r="BH13" s="679"/>
      <c r="BI13" s="679"/>
      <c r="BJ13" s="679"/>
      <c r="BK13" s="679"/>
      <c r="BL13" s="679"/>
      <c r="BM13" s="679"/>
      <c r="BN13" s="680"/>
      <c r="BO13" s="715">
        <v>47.3</v>
      </c>
      <c r="BP13" s="715"/>
      <c r="BQ13" s="715"/>
      <c r="BR13" s="715"/>
      <c r="BS13" s="684" t="s">
        <v>130</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936205</v>
      </c>
      <c r="CS13" s="679"/>
      <c r="CT13" s="679"/>
      <c r="CU13" s="679"/>
      <c r="CV13" s="679"/>
      <c r="CW13" s="679"/>
      <c r="CX13" s="679"/>
      <c r="CY13" s="680"/>
      <c r="CZ13" s="715">
        <v>9.1999999999999993</v>
      </c>
      <c r="DA13" s="715"/>
      <c r="DB13" s="715"/>
      <c r="DC13" s="715"/>
      <c r="DD13" s="684">
        <v>413478</v>
      </c>
      <c r="DE13" s="679"/>
      <c r="DF13" s="679"/>
      <c r="DG13" s="679"/>
      <c r="DH13" s="679"/>
      <c r="DI13" s="679"/>
      <c r="DJ13" s="679"/>
      <c r="DK13" s="679"/>
      <c r="DL13" s="679"/>
      <c r="DM13" s="679"/>
      <c r="DN13" s="679"/>
      <c r="DO13" s="679"/>
      <c r="DP13" s="680"/>
      <c r="DQ13" s="684">
        <v>524974</v>
      </c>
      <c r="DR13" s="679"/>
      <c r="DS13" s="679"/>
      <c r="DT13" s="679"/>
      <c r="DU13" s="679"/>
      <c r="DV13" s="679"/>
      <c r="DW13" s="679"/>
      <c r="DX13" s="679"/>
      <c r="DY13" s="679"/>
      <c r="DZ13" s="679"/>
      <c r="EA13" s="679"/>
      <c r="EB13" s="679"/>
      <c r="EC13" s="722"/>
    </row>
    <row r="14" spans="2:143" ht="11.25" customHeight="1">
      <c r="B14" s="675" t="s">
        <v>258</v>
      </c>
      <c r="C14" s="676"/>
      <c r="D14" s="676"/>
      <c r="E14" s="676"/>
      <c r="F14" s="676"/>
      <c r="G14" s="676"/>
      <c r="H14" s="676"/>
      <c r="I14" s="676"/>
      <c r="J14" s="676"/>
      <c r="K14" s="676"/>
      <c r="L14" s="676"/>
      <c r="M14" s="676"/>
      <c r="N14" s="676"/>
      <c r="O14" s="676"/>
      <c r="P14" s="676"/>
      <c r="Q14" s="677"/>
      <c r="R14" s="678">
        <v>6418</v>
      </c>
      <c r="S14" s="679"/>
      <c r="T14" s="679"/>
      <c r="U14" s="679"/>
      <c r="V14" s="679"/>
      <c r="W14" s="679"/>
      <c r="X14" s="679"/>
      <c r="Y14" s="680"/>
      <c r="Z14" s="715">
        <v>0.1</v>
      </c>
      <c r="AA14" s="715"/>
      <c r="AB14" s="715"/>
      <c r="AC14" s="715"/>
      <c r="AD14" s="716">
        <v>6418</v>
      </c>
      <c r="AE14" s="716"/>
      <c r="AF14" s="716"/>
      <c r="AG14" s="716"/>
      <c r="AH14" s="716"/>
      <c r="AI14" s="716"/>
      <c r="AJ14" s="716"/>
      <c r="AK14" s="716"/>
      <c r="AL14" s="681">
        <v>0.1</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55500</v>
      </c>
      <c r="BH14" s="679"/>
      <c r="BI14" s="679"/>
      <c r="BJ14" s="679"/>
      <c r="BK14" s="679"/>
      <c r="BL14" s="679"/>
      <c r="BM14" s="679"/>
      <c r="BN14" s="680"/>
      <c r="BO14" s="715">
        <v>2.5</v>
      </c>
      <c r="BP14" s="715"/>
      <c r="BQ14" s="715"/>
      <c r="BR14" s="715"/>
      <c r="BS14" s="684" t="s">
        <v>130</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376327</v>
      </c>
      <c r="CS14" s="679"/>
      <c r="CT14" s="679"/>
      <c r="CU14" s="679"/>
      <c r="CV14" s="679"/>
      <c r="CW14" s="679"/>
      <c r="CX14" s="679"/>
      <c r="CY14" s="680"/>
      <c r="CZ14" s="715">
        <v>3.7</v>
      </c>
      <c r="DA14" s="715"/>
      <c r="DB14" s="715"/>
      <c r="DC14" s="715"/>
      <c r="DD14" s="684">
        <v>11281</v>
      </c>
      <c r="DE14" s="679"/>
      <c r="DF14" s="679"/>
      <c r="DG14" s="679"/>
      <c r="DH14" s="679"/>
      <c r="DI14" s="679"/>
      <c r="DJ14" s="679"/>
      <c r="DK14" s="679"/>
      <c r="DL14" s="679"/>
      <c r="DM14" s="679"/>
      <c r="DN14" s="679"/>
      <c r="DO14" s="679"/>
      <c r="DP14" s="680"/>
      <c r="DQ14" s="684">
        <v>326883</v>
      </c>
      <c r="DR14" s="679"/>
      <c r="DS14" s="679"/>
      <c r="DT14" s="679"/>
      <c r="DU14" s="679"/>
      <c r="DV14" s="679"/>
      <c r="DW14" s="679"/>
      <c r="DX14" s="679"/>
      <c r="DY14" s="679"/>
      <c r="DZ14" s="679"/>
      <c r="EA14" s="679"/>
      <c r="EB14" s="679"/>
      <c r="EC14" s="722"/>
    </row>
    <row r="15" spans="2:143" ht="11.25" customHeight="1">
      <c r="B15" s="675" t="s">
        <v>261</v>
      </c>
      <c r="C15" s="676"/>
      <c r="D15" s="676"/>
      <c r="E15" s="676"/>
      <c r="F15" s="676"/>
      <c r="G15" s="676"/>
      <c r="H15" s="676"/>
      <c r="I15" s="676"/>
      <c r="J15" s="676"/>
      <c r="K15" s="676"/>
      <c r="L15" s="676"/>
      <c r="M15" s="676"/>
      <c r="N15" s="676"/>
      <c r="O15" s="676"/>
      <c r="P15" s="676"/>
      <c r="Q15" s="677"/>
      <c r="R15" s="678" t="s">
        <v>130</v>
      </c>
      <c r="S15" s="679"/>
      <c r="T15" s="679"/>
      <c r="U15" s="679"/>
      <c r="V15" s="679"/>
      <c r="W15" s="679"/>
      <c r="X15" s="679"/>
      <c r="Y15" s="680"/>
      <c r="Z15" s="715" t="s">
        <v>236</v>
      </c>
      <c r="AA15" s="715"/>
      <c r="AB15" s="715"/>
      <c r="AC15" s="715"/>
      <c r="AD15" s="716" t="s">
        <v>130</v>
      </c>
      <c r="AE15" s="716"/>
      <c r="AF15" s="716"/>
      <c r="AG15" s="716"/>
      <c r="AH15" s="716"/>
      <c r="AI15" s="716"/>
      <c r="AJ15" s="716"/>
      <c r="AK15" s="716"/>
      <c r="AL15" s="681" t="s">
        <v>130</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108084</v>
      </c>
      <c r="BH15" s="679"/>
      <c r="BI15" s="679"/>
      <c r="BJ15" s="679"/>
      <c r="BK15" s="679"/>
      <c r="BL15" s="679"/>
      <c r="BM15" s="679"/>
      <c r="BN15" s="680"/>
      <c r="BO15" s="715">
        <v>4.8</v>
      </c>
      <c r="BP15" s="715"/>
      <c r="BQ15" s="715"/>
      <c r="BR15" s="715"/>
      <c r="BS15" s="684" t="s">
        <v>130</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660107</v>
      </c>
      <c r="CS15" s="679"/>
      <c r="CT15" s="679"/>
      <c r="CU15" s="679"/>
      <c r="CV15" s="679"/>
      <c r="CW15" s="679"/>
      <c r="CX15" s="679"/>
      <c r="CY15" s="680"/>
      <c r="CZ15" s="715">
        <v>6.5</v>
      </c>
      <c r="DA15" s="715"/>
      <c r="DB15" s="715"/>
      <c r="DC15" s="715"/>
      <c r="DD15" s="684">
        <v>112946</v>
      </c>
      <c r="DE15" s="679"/>
      <c r="DF15" s="679"/>
      <c r="DG15" s="679"/>
      <c r="DH15" s="679"/>
      <c r="DI15" s="679"/>
      <c r="DJ15" s="679"/>
      <c r="DK15" s="679"/>
      <c r="DL15" s="679"/>
      <c r="DM15" s="679"/>
      <c r="DN15" s="679"/>
      <c r="DO15" s="679"/>
      <c r="DP15" s="680"/>
      <c r="DQ15" s="684">
        <v>508081</v>
      </c>
      <c r="DR15" s="679"/>
      <c r="DS15" s="679"/>
      <c r="DT15" s="679"/>
      <c r="DU15" s="679"/>
      <c r="DV15" s="679"/>
      <c r="DW15" s="679"/>
      <c r="DX15" s="679"/>
      <c r="DY15" s="679"/>
      <c r="DZ15" s="679"/>
      <c r="EA15" s="679"/>
      <c r="EB15" s="679"/>
      <c r="EC15" s="722"/>
    </row>
    <row r="16" spans="2:143" ht="11.25" customHeight="1">
      <c r="B16" s="675" t="s">
        <v>264</v>
      </c>
      <c r="C16" s="676"/>
      <c r="D16" s="676"/>
      <c r="E16" s="676"/>
      <c r="F16" s="676"/>
      <c r="G16" s="676"/>
      <c r="H16" s="676"/>
      <c r="I16" s="676"/>
      <c r="J16" s="676"/>
      <c r="K16" s="676"/>
      <c r="L16" s="676"/>
      <c r="M16" s="676"/>
      <c r="N16" s="676"/>
      <c r="O16" s="676"/>
      <c r="P16" s="676"/>
      <c r="Q16" s="677"/>
      <c r="R16" s="678">
        <v>1704</v>
      </c>
      <c r="S16" s="679"/>
      <c r="T16" s="679"/>
      <c r="U16" s="679"/>
      <c r="V16" s="679"/>
      <c r="W16" s="679"/>
      <c r="X16" s="679"/>
      <c r="Y16" s="680"/>
      <c r="Z16" s="715">
        <v>0</v>
      </c>
      <c r="AA16" s="715"/>
      <c r="AB16" s="715"/>
      <c r="AC16" s="715"/>
      <c r="AD16" s="716">
        <v>1704</v>
      </c>
      <c r="AE16" s="716"/>
      <c r="AF16" s="716"/>
      <c r="AG16" s="716"/>
      <c r="AH16" s="716"/>
      <c r="AI16" s="716"/>
      <c r="AJ16" s="716"/>
      <c r="AK16" s="716"/>
      <c r="AL16" s="681">
        <v>0</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v>43537</v>
      </c>
      <c r="BH16" s="679"/>
      <c r="BI16" s="679"/>
      <c r="BJ16" s="679"/>
      <c r="BK16" s="679"/>
      <c r="BL16" s="679"/>
      <c r="BM16" s="679"/>
      <c r="BN16" s="680"/>
      <c r="BO16" s="715">
        <v>1.9</v>
      </c>
      <c r="BP16" s="715"/>
      <c r="BQ16" s="715"/>
      <c r="BR16" s="715"/>
      <c r="BS16" s="684" t="s">
        <v>130</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805488</v>
      </c>
      <c r="CS16" s="679"/>
      <c r="CT16" s="679"/>
      <c r="CU16" s="679"/>
      <c r="CV16" s="679"/>
      <c r="CW16" s="679"/>
      <c r="CX16" s="679"/>
      <c r="CY16" s="680"/>
      <c r="CZ16" s="715">
        <v>7.9</v>
      </c>
      <c r="DA16" s="715"/>
      <c r="DB16" s="715"/>
      <c r="DC16" s="715"/>
      <c r="DD16" s="684" t="s">
        <v>236</v>
      </c>
      <c r="DE16" s="679"/>
      <c r="DF16" s="679"/>
      <c r="DG16" s="679"/>
      <c r="DH16" s="679"/>
      <c r="DI16" s="679"/>
      <c r="DJ16" s="679"/>
      <c r="DK16" s="679"/>
      <c r="DL16" s="679"/>
      <c r="DM16" s="679"/>
      <c r="DN16" s="679"/>
      <c r="DO16" s="679"/>
      <c r="DP16" s="680"/>
      <c r="DQ16" s="684">
        <v>39585</v>
      </c>
      <c r="DR16" s="679"/>
      <c r="DS16" s="679"/>
      <c r="DT16" s="679"/>
      <c r="DU16" s="679"/>
      <c r="DV16" s="679"/>
      <c r="DW16" s="679"/>
      <c r="DX16" s="679"/>
      <c r="DY16" s="679"/>
      <c r="DZ16" s="679"/>
      <c r="EA16" s="679"/>
      <c r="EB16" s="679"/>
      <c r="EC16" s="722"/>
    </row>
    <row r="17" spans="2:133" ht="11.25" customHeight="1">
      <c r="B17" s="675" t="s">
        <v>267</v>
      </c>
      <c r="C17" s="676"/>
      <c r="D17" s="676"/>
      <c r="E17" s="676"/>
      <c r="F17" s="676"/>
      <c r="G17" s="676"/>
      <c r="H17" s="676"/>
      <c r="I17" s="676"/>
      <c r="J17" s="676"/>
      <c r="K17" s="676"/>
      <c r="L17" s="676"/>
      <c r="M17" s="676"/>
      <c r="N17" s="676"/>
      <c r="O17" s="676"/>
      <c r="P17" s="676"/>
      <c r="Q17" s="677"/>
      <c r="R17" s="678">
        <v>19160</v>
      </c>
      <c r="S17" s="679"/>
      <c r="T17" s="679"/>
      <c r="U17" s="679"/>
      <c r="V17" s="679"/>
      <c r="W17" s="679"/>
      <c r="X17" s="679"/>
      <c r="Y17" s="680"/>
      <c r="Z17" s="715">
        <v>0.2</v>
      </c>
      <c r="AA17" s="715"/>
      <c r="AB17" s="715"/>
      <c r="AC17" s="715"/>
      <c r="AD17" s="716">
        <v>19160</v>
      </c>
      <c r="AE17" s="716"/>
      <c r="AF17" s="716"/>
      <c r="AG17" s="716"/>
      <c r="AH17" s="716"/>
      <c r="AI17" s="716"/>
      <c r="AJ17" s="716"/>
      <c r="AK17" s="716"/>
      <c r="AL17" s="681">
        <v>0.4</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236</v>
      </c>
      <c r="BH17" s="679"/>
      <c r="BI17" s="679"/>
      <c r="BJ17" s="679"/>
      <c r="BK17" s="679"/>
      <c r="BL17" s="679"/>
      <c r="BM17" s="679"/>
      <c r="BN17" s="680"/>
      <c r="BO17" s="715" t="s">
        <v>236</v>
      </c>
      <c r="BP17" s="715"/>
      <c r="BQ17" s="715"/>
      <c r="BR17" s="715"/>
      <c r="BS17" s="684" t="s">
        <v>130</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1232472</v>
      </c>
      <c r="CS17" s="679"/>
      <c r="CT17" s="679"/>
      <c r="CU17" s="679"/>
      <c r="CV17" s="679"/>
      <c r="CW17" s="679"/>
      <c r="CX17" s="679"/>
      <c r="CY17" s="680"/>
      <c r="CZ17" s="715">
        <v>12.1</v>
      </c>
      <c r="DA17" s="715"/>
      <c r="DB17" s="715"/>
      <c r="DC17" s="715"/>
      <c r="DD17" s="684" t="s">
        <v>236</v>
      </c>
      <c r="DE17" s="679"/>
      <c r="DF17" s="679"/>
      <c r="DG17" s="679"/>
      <c r="DH17" s="679"/>
      <c r="DI17" s="679"/>
      <c r="DJ17" s="679"/>
      <c r="DK17" s="679"/>
      <c r="DL17" s="679"/>
      <c r="DM17" s="679"/>
      <c r="DN17" s="679"/>
      <c r="DO17" s="679"/>
      <c r="DP17" s="680"/>
      <c r="DQ17" s="684">
        <v>1229270</v>
      </c>
      <c r="DR17" s="679"/>
      <c r="DS17" s="679"/>
      <c r="DT17" s="679"/>
      <c r="DU17" s="679"/>
      <c r="DV17" s="679"/>
      <c r="DW17" s="679"/>
      <c r="DX17" s="679"/>
      <c r="DY17" s="679"/>
      <c r="DZ17" s="679"/>
      <c r="EA17" s="679"/>
      <c r="EB17" s="679"/>
      <c r="EC17" s="722"/>
    </row>
    <row r="18" spans="2:133" ht="11.25" customHeight="1">
      <c r="B18" s="675" t="s">
        <v>270</v>
      </c>
      <c r="C18" s="676"/>
      <c r="D18" s="676"/>
      <c r="E18" s="676"/>
      <c r="F18" s="676"/>
      <c r="G18" s="676"/>
      <c r="H18" s="676"/>
      <c r="I18" s="676"/>
      <c r="J18" s="676"/>
      <c r="K18" s="676"/>
      <c r="L18" s="676"/>
      <c r="M18" s="676"/>
      <c r="N18" s="676"/>
      <c r="O18" s="676"/>
      <c r="P18" s="676"/>
      <c r="Q18" s="677"/>
      <c r="R18" s="678">
        <v>9703</v>
      </c>
      <c r="S18" s="679"/>
      <c r="T18" s="679"/>
      <c r="U18" s="679"/>
      <c r="V18" s="679"/>
      <c r="W18" s="679"/>
      <c r="X18" s="679"/>
      <c r="Y18" s="680"/>
      <c r="Z18" s="715">
        <v>0.1</v>
      </c>
      <c r="AA18" s="715"/>
      <c r="AB18" s="715"/>
      <c r="AC18" s="715"/>
      <c r="AD18" s="716">
        <v>9703</v>
      </c>
      <c r="AE18" s="716"/>
      <c r="AF18" s="716"/>
      <c r="AG18" s="716"/>
      <c r="AH18" s="716"/>
      <c r="AI18" s="716"/>
      <c r="AJ18" s="716"/>
      <c r="AK18" s="716"/>
      <c r="AL18" s="681">
        <v>0.2</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236</v>
      </c>
      <c r="BH18" s="679"/>
      <c r="BI18" s="679"/>
      <c r="BJ18" s="679"/>
      <c r="BK18" s="679"/>
      <c r="BL18" s="679"/>
      <c r="BM18" s="679"/>
      <c r="BN18" s="680"/>
      <c r="BO18" s="715" t="s">
        <v>130</v>
      </c>
      <c r="BP18" s="715"/>
      <c r="BQ18" s="715"/>
      <c r="BR18" s="715"/>
      <c r="BS18" s="684" t="s">
        <v>236</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236</v>
      </c>
      <c r="CS18" s="679"/>
      <c r="CT18" s="679"/>
      <c r="CU18" s="679"/>
      <c r="CV18" s="679"/>
      <c r="CW18" s="679"/>
      <c r="CX18" s="679"/>
      <c r="CY18" s="680"/>
      <c r="CZ18" s="715" t="s">
        <v>236</v>
      </c>
      <c r="DA18" s="715"/>
      <c r="DB18" s="715"/>
      <c r="DC18" s="715"/>
      <c r="DD18" s="684" t="s">
        <v>130</v>
      </c>
      <c r="DE18" s="679"/>
      <c r="DF18" s="679"/>
      <c r="DG18" s="679"/>
      <c r="DH18" s="679"/>
      <c r="DI18" s="679"/>
      <c r="DJ18" s="679"/>
      <c r="DK18" s="679"/>
      <c r="DL18" s="679"/>
      <c r="DM18" s="679"/>
      <c r="DN18" s="679"/>
      <c r="DO18" s="679"/>
      <c r="DP18" s="680"/>
      <c r="DQ18" s="684" t="s">
        <v>130</v>
      </c>
      <c r="DR18" s="679"/>
      <c r="DS18" s="679"/>
      <c r="DT18" s="679"/>
      <c r="DU18" s="679"/>
      <c r="DV18" s="679"/>
      <c r="DW18" s="679"/>
      <c r="DX18" s="679"/>
      <c r="DY18" s="679"/>
      <c r="DZ18" s="679"/>
      <c r="EA18" s="679"/>
      <c r="EB18" s="679"/>
      <c r="EC18" s="722"/>
    </row>
    <row r="19" spans="2:133" ht="11.25" customHeight="1">
      <c r="B19" s="675" t="s">
        <v>273</v>
      </c>
      <c r="C19" s="676"/>
      <c r="D19" s="676"/>
      <c r="E19" s="676"/>
      <c r="F19" s="676"/>
      <c r="G19" s="676"/>
      <c r="H19" s="676"/>
      <c r="I19" s="676"/>
      <c r="J19" s="676"/>
      <c r="K19" s="676"/>
      <c r="L19" s="676"/>
      <c r="M19" s="676"/>
      <c r="N19" s="676"/>
      <c r="O19" s="676"/>
      <c r="P19" s="676"/>
      <c r="Q19" s="677"/>
      <c r="R19" s="678">
        <v>841</v>
      </c>
      <c r="S19" s="679"/>
      <c r="T19" s="679"/>
      <c r="U19" s="679"/>
      <c r="V19" s="679"/>
      <c r="W19" s="679"/>
      <c r="X19" s="679"/>
      <c r="Y19" s="680"/>
      <c r="Z19" s="715">
        <v>0</v>
      </c>
      <c r="AA19" s="715"/>
      <c r="AB19" s="715"/>
      <c r="AC19" s="715"/>
      <c r="AD19" s="716">
        <v>841</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64525</v>
      </c>
      <c r="BH19" s="679"/>
      <c r="BI19" s="679"/>
      <c r="BJ19" s="679"/>
      <c r="BK19" s="679"/>
      <c r="BL19" s="679"/>
      <c r="BM19" s="679"/>
      <c r="BN19" s="680"/>
      <c r="BO19" s="715">
        <v>2.9</v>
      </c>
      <c r="BP19" s="715"/>
      <c r="BQ19" s="715"/>
      <c r="BR19" s="715"/>
      <c r="BS19" s="684" t="s">
        <v>236</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130</v>
      </c>
      <c r="CS19" s="679"/>
      <c r="CT19" s="679"/>
      <c r="CU19" s="679"/>
      <c r="CV19" s="679"/>
      <c r="CW19" s="679"/>
      <c r="CX19" s="679"/>
      <c r="CY19" s="680"/>
      <c r="CZ19" s="715" t="s">
        <v>130</v>
      </c>
      <c r="DA19" s="715"/>
      <c r="DB19" s="715"/>
      <c r="DC19" s="715"/>
      <c r="DD19" s="684" t="s">
        <v>236</v>
      </c>
      <c r="DE19" s="679"/>
      <c r="DF19" s="679"/>
      <c r="DG19" s="679"/>
      <c r="DH19" s="679"/>
      <c r="DI19" s="679"/>
      <c r="DJ19" s="679"/>
      <c r="DK19" s="679"/>
      <c r="DL19" s="679"/>
      <c r="DM19" s="679"/>
      <c r="DN19" s="679"/>
      <c r="DO19" s="679"/>
      <c r="DP19" s="680"/>
      <c r="DQ19" s="684" t="s">
        <v>130</v>
      </c>
      <c r="DR19" s="679"/>
      <c r="DS19" s="679"/>
      <c r="DT19" s="679"/>
      <c r="DU19" s="679"/>
      <c r="DV19" s="679"/>
      <c r="DW19" s="679"/>
      <c r="DX19" s="679"/>
      <c r="DY19" s="679"/>
      <c r="DZ19" s="679"/>
      <c r="EA19" s="679"/>
      <c r="EB19" s="679"/>
      <c r="EC19" s="722"/>
    </row>
    <row r="20" spans="2:133" ht="11.25" customHeight="1">
      <c r="B20" s="675" t="s">
        <v>276</v>
      </c>
      <c r="C20" s="676"/>
      <c r="D20" s="676"/>
      <c r="E20" s="676"/>
      <c r="F20" s="676"/>
      <c r="G20" s="676"/>
      <c r="H20" s="676"/>
      <c r="I20" s="676"/>
      <c r="J20" s="676"/>
      <c r="K20" s="676"/>
      <c r="L20" s="676"/>
      <c r="M20" s="676"/>
      <c r="N20" s="676"/>
      <c r="O20" s="676"/>
      <c r="P20" s="676"/>
      <c r="Q20" s="677"/>
      <c r="R20" s="678">
        <v>399</v>
      </c>
      <c r="S20" s="679"/>
      <c r="T20" s="679"/>
      <c r="U20" s="679"/>
      <c r="V20" s="679"/>
      <c r="W20" s="679"/>
      <c r="X20" s="679"/>
      <c r="Y20" s="680"/>
      <c r="Z20" s="715">
        <v>0</v>
      </c>
      <c r="AA20" s="715"/>
      <c r="AB20" s="715"/>
      <c r="AC20" s="715"/>
      <c r="AD20" s="716">
        <v>399</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64525</v>
      </c>
      <c r="BH20" s="679"/>
      <c r="BI20" s="679"/>
      <c r="BJ20" s="679"/>
      <c r="BK20" s="679"/>
      <c r="BL20" s="679"/>
      <c r="BM20" s="679"/>
      <c r="BN20" s="680"/>
      <c r="BO20" s="715">
        <v>2.9</v>
      </c>
      <c r="BP20" s="715"/>
      <c r="BQ20" s="715"/>
      <c r="BR20" s="715"/>
      <c r="BS20" s="684" t="s">
        <v>236</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10200522</v>
      </c>
      <c r="CS20" s="679"/>
      <c r="CT20" s="679"/>
      <c r="CU20" s="679"/>
      <c r="CV20" s="679"/>
      <c r="CW20" s="679"/>
      <c r="CX20" s="679"/>
      <c r="CY20" s="680"/>
      <c r="CZ20" s="715">
        <v>100</v>
      </c>
      <c r="DA20" s="715"/>
      <c r="DB20" s="715"/>
      <c r="DC20" s="715"/>
      <c r="DD20" s="684">
        <v>802727</v>
      </c>
      <c r="DE20" s="679"/>
      <c r="DF20" s="679"/>
      <c r="DG20" s="679"/>
      <c r="DH20" s="679"/>
      <c r="DI20" s="679"/>
      <c r="DJ20" s="679"/>
      <c r="DK20" s="679"/>
      <c r="DL20" s="679"/>
      <c r="DM20" s="679"/>
      <c r="DN20" s="679"/>
      <c r="DO20" s="679"/>
      <c r="DP20" s="680"/>
      <c r="DQ20" s="684">
        <v>6552409</v>
      </c>
      <c r="DR20" s="679"/>
      <c r="DS20" s="679"/>
      <c r="DT20" s="679"/>
      <c r="DU20" s="679"/>
      <c r="DV20" s="679"/>
      <c r="DW20" s="679"/>
      <c r="DX20" s="679"/>
      <c r="DY20" s="679"/>
      <c r="DZ20" s="679"/>
      <c r="EA20" s="679"/>
      <c r="EB20" s="679"/>
      <c r="EC20" s="722"/>
    </row>
    <row r="21" spans="2:133" ht="11.25" customHeight="1">
      <c r="B21" s="675" t="s">
        <v>279</v>
      </c>
      <c r="C21" s="676"/>
      <c r="D21" s="676"/>
      <c r="E21" s="676"/>
      <c r="F21" s="676"/>
      <c r="G21" s="676"/>
      <c r="H21" s="676"/>
      <c r="I21" s="676"/>
      <c r="J21" s="676"/>
      <c r="K21" s="676"/>
      <c r="L21" s="676"/>
      <c r="M21" s="676"/>
      <c r="N21" s="676"/>
      <c r="O21" s="676"/>
      <c r="P21" s="676"/>
      <c r="Q21" s="677"/>
      <c r="R21" s="678">
        <v>8217</v>
      </c>
      <c r="S21" s="679"/>
      <c r="T21" s="679"/>
      <c r="U21" s="679"/>
      <c r="V21" s="679"/>
      <c r="W21" s="679"/>
      <c r="X21" s="679"/>
      <c r="Y21" s="680"/>
      <c r="Z21" s="715">
        <v>0.1</v>
      </c>
      <c r="AA21" s="715"/>
      <c r="AB21" s="715"/>
      <c r="AC21" s="715"/>
      <c r="AD21" s="716">
        <v>8217</v>
      </c>
      <c r="AE21" s="716"/>
      <c r="AF21" s="716"/>
      <c r="AG21" s="716"/>
      <c r="AH21" s="716"/>
      <c r="AI21" s="716"/>
      <c r="AJ21" s="716"/>
      <c r="AK21" s="716"/>
      <c r="AL21" s="681">
        <v>0.2</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t="s">
        <v>236</v>
      </c>
      <c r="BH21" s="679"/>
      <c r="BI21" s="679"/>
      <c r="BJ21" s="679"/>
      <c r="BK21" s="679"/>
      <c r="BL21" s="679"/>
      <c r="BM21" s="679"/>
      <c r="BN21" s="680"/>
      <c r="BO21" s="715" t="s">
        <v>130</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281</v>
      </c>
      <c r="C22" s="676"/>
      <c r="D22" s="676"/>
      <c r="E22" s="676"/>
      <c r="F22" s="676"/>
      <c r="G22" s="676"/>
      <c r="H22" s="676"/>
      <c r="I22" s="676"/>
      <c r="J22" s="676"/>
      <c r="K22" s="676"/>
      <c r="L22" s="676"/>
      <c r="M22" s="676"/>
      <c r="N22" s="676"/>
      <c r="O22" s="676"/>
      <c r="P22" s="676"/>
      <c r="Q22" s="677"/>
      <c r="R22" s="678">
        <v>3321939</v>
      </c>
      <c r="S22" s="679"/>
      <c r="T22" s="679"/>
      <c r="U22" s="679"/>
      <c r="V22" s="679"/>
      <c r="W22" s="679"/>
      <c r="X22" s="679"/>
      <c r="Y22" s="680"/>
      <c r="Z22" s="715">
        <v>31.7</v>
      </c>
      <c r="AA22" s="715"/>
      <c r="AB22" s="715"/>
      <c r="AC22" s="715"/>
      <c r="AD22" s="716">
        <v>2799548</v>
      </c>
      <c r="AE22" s="716"/>
      <c r="AF22" s="716"/>
      <c r="AG22" s="716"/>
      <c r="AH22" s="716"/>
      <c r="AI22" s="716"/>
      <c r="AJ22" s="716"/>
      <c r="AK22" s="716"/>
      <c r="AL22" s="681">
        <v>51.6</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236</v>
      </c>
      <c r="BH22" s="679"/>
      <c r="BI22" s="679"/>
      <c r="BJ22" s="679"/>
      <c r="BK22" s="679"/>
      <c r="BL22" s="679"/>
      <c r="BM22" s="679"/>
      <c r="BN22" s="680"/>
      <c r="BO22" s="715" t="s">
        <v>236</v>
      </c>
      <c r="BP22" s="715"/>
      <c r="BQ22" s="715"/>
      <c r="BR22" s="715"/>
      <c r="BS22" s="684" t="s">
        <v>130</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284</v>
      </c>
      <c r="C23" s="676"/>
      <c r="D23" s="676"/>
      <c r="E23" s="676"/>
      <c r="F23" s="676"/>
      <c r="G23" s="676"/>
      <c r="H23" s="676"/>
      <c r="I23" s="676"/>
      <c r="J23" s="676"/>
      <c r="K23" s="676"/>
      <c r="L23" s="676"/>
      <c r="M23" s="676"/>
      <c r="N23" s="676"/>
      <c r="O23" s="676"/>
      <c r="P23" s="676"/>
      <c r="Q23" s="677"/>
      <c r="R23" s="678">
        <v>2799548</v>
      </c>
      <c r="S23" s="679"/>
      <c r="T23" s="679"/>
      <c r="U23" s="679"/>
      <c r="V23" s="679"/>
      <c r="W23" s="679"/>
      <c r="X23" s="679"/>
      <c r="Y23" s="680"/>
      <c r="Z23" s="715">
        <v>26.7</v>
      </c>
      <c r="AA23" s="715"/>
      <c r="AB23" s="715"/>
      <c r="AC23" s="715"/>
      <c r="AD23" s="716">
        <v>2799548</v>
      </c>
      <c r="AE23" s="716"/>
      <c r="AF23" s="716"/>
      <c r="AG23" s="716"/>
      <c r="AH23" s="716"/>
      <c r="AI23" s="716"/>
      <c r="AJ23" s="716"/>
      <c r="AK23" s="716"/>
      <c r="AL23" s="681">
        <v>51.6</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v>64525</v>
      </c>
      <c r="BH23" s="679"/>
      <c r="BI23" s="679"/>
      <c r="BJ23" s="679"/>
      <c r="BK23" s="679"/>
      <c r="BL23" s="679"/>
      <c r="BM23" s="679"/>
      <c r="BN23" s="680"/>
      <c r="BO23" s="715">
        <v>2.9</v>
      </c>
      <c r="BP23" s="715"/>
      <c r="BQ23" s="715"/>
      <c r="BR23" s="715"/>
      <c r="BS23" s="684" t="s">
        <v>236</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c r="B24" s="675" t="s">
        <v>291</v>
      </c>
      <c r="C24" s="676"/>
      <c r="D24" s="676"/>
      <c r="E24" s="676"/>
      <c r="F24" s="676"/>
      <c r="G24" s="676"/>
      <c r="H24" s="676"/>
      <c r="I24" s="676"/>
      <c r="J24" s="676"/>
      <c r="K24" s="676"/>
      <c r="L24" s="676"/>
      <c r="M24" s="676"/>
      <c r="N24" s="676"/>
      <c r="O24" s="676"/>
      <c r="P24" s="676"/>
      <c r="Q24" s="677"/>
      <c r="R24" s="678">
        <v>522391</v>
      </c>
      <c r="S24" s="679"/>
      <c r="T24" s="679"/>
      <c r="U24" s="679"/>
      <c r="V24" s="679"/>
      <c r="W24" s="679"/>
      <c r="X24" s="679"/>
      <c r="Y24" s="680"/>
      <c r="Z24" s="715">
        <v>5</v>
      </c>
      <c r="AA24" s="715"/>
      <c r="AB24" s="715"/>
      <c r="AC24" s="715"/>
      <c r="AD24" s="716" t="s">
        <v>236</v>
      </c>
      <c r="AE24" s="716"/>
      <c r="AF24" s="716"/>
      <c r="AG24" s="716"/>
      <c r="AH24" s="716"/>
      <c r="AI24" s="716"/>
      <c r="AJ24" s="716"/>
      <c r="AK24" s="716"/>
      <c r="AL24" s="681" t="s">
        <v>130</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130</v>
      </c>
      <c r="BH24" s="679"/>
      <c r="BI24" s="679"/>
      <c r="BJ24" s="679"/>
      <c r="BK24" s="679"/>
      <c r="BL24" s="679"/>
      <c r="BM24" s="679"/>
      <c r="BN24" s="680"/>
      <c r="BO24" s="715" t="s">
        <v>130</v>
      </c>
      <c r="BP24" s="715"/>
      <c r="BQ24" s="715"/>
      <c r="BR24" s="715"/>
      <c r="BS24" s="684" t="s">
        <v>130</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5127922</v>
      </c>
      <c r="CS24" s="734"/>
      <c r="CT24" s="734"/>
      <c r="CU24" s="734"/>
      <c r="CV24" s="734"/>
      <c r="CW24" s="734"/>
      <c r="CX24" s="734"/>
      <c r="CY24" s="777"/>
      <c r="CZ24" s="778">
        <v>50.3</v>
      </c>
      <c r="DA24" s="749"/>
      <c r="DB24" s="749"/>
      <c r="DC24" s="781"/>
      <c r="DD24" s="776">
        <v>3602787</v>
      </c>
      <c r="DE24" s="734"/>
      <c r="DF24" s="734"/>
      <c r="DG24" s="734"/>
      <c r="DH24" s="734"/>
      <c r="DI24" s="734"/>
      <c r="DJ24" s="734"/>
      <c r="DK24" s="777"/>
      <c r="DL24" s="776">
        <v>3486843</v>
      </c>
      <c r="DM24" s="734"/>
      <c r="DN24" s="734"/>
      <c r="DO24" s="734"/>
      <c r="DP24" s="734"/>
      <c r="DQ24" s="734"/>
      <c r="DR24" s="734"/>
      <c r="DS24" s="734"/>
      <c r="DT24" s="734"/>
      <c r="DU24" s="734"/>
      <c r="DV24" s="777"/>
      <c r="DW24" s="778">
        <v>61.6</v>
      </c>
      <c r="DX24" s="749"/>
      <c r="DY24" s="749"/>
      <c r="DZ24" s="749"/>
      <c r="EA24" s="749"/>
      <c r="EB24" s="749"/>
      <c r="EC24" s="779"/>
    </row>
    <row r="25" spans="2:133" ht="11.25" customHeight="1">
      <c r="B25" s="675" t="s">
        <v>294</v>
      </c>
      <c r="C25" s="676"/>
      <c r="D25" s="676"/>
      <c r="E25" s="676"/>
      <c r="F25" s="676"/>
      <c r="G25" s="676"/>
      <c r="H25" s="676"/>
      <c r="I25" s="676"/>
      <c r="J25" s="676"/>
      <c r="K25" s="676"/>
      <c r="L25" s="676"/>
      <c r="M25" s="676"/>
      <c r="N25" s="676"/>
      <c r="O25" s="676"/>
      <c r="P25" s="676"/>
      <c r="Q25" s="677"/>
      <c r="R25" s="678" t="s">
        <v>130</v>
      </c>
      <c r="S25" s="679"/>
      <c r="T25" s="679"/>
      <c r="U25" s="679"/>
      <c r="V25" s="679"/>
      <c r="W25" s="679"/>
      <c r="X25" s="679"/>
      <c r="Y25" s="680"/>
      <c r="Z25" s="715" t="s">
        <v>236</v>
      </c>
      <c r="AA25" s="715"/>
      <c r="AB25" s="715"/>
      <c r="AC25" s="715"/>
      <c r="AD25" s="716" t="s">
        <v>236</v>
      </c>
      <c r="AE25" s="716"/>
      <c r="AF25" s="716"/>
      <c r="AG25" s="716"/>
      <c r="AH25" s="716"/>
      <c r="AI25" s="716"/>
      <c r="AJ25" s="716"/>
      <c r="AK25" s="716"/>
      <c r="AL25" s="681" t="s">
        <v>236</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236</v>
      </c>
      <c r="BH25" s="679"/>
      <c r="BI25" s="679"/>
      <c r="BJ25" s="679"/>
      <c r="BK25" s="679"/>
      <c r="BL25" s="679"/>
      <c r="BM25" s="679"/>
      <c r="BN25" s="680"/>
      <c r="BO25" s="715" t="s">
        <v>236</v>
      </c>
      <c r="BP25" s="715"/>
      <c r="BQ25" s="715"/>
      <c r="BR25" s="715"/>
      <c r="BS25" s="684" t="s">
        <v>236</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1878964</v>
      </c>
      <c r="CS25" s="697"/>
      <c r="CT25" s="697"/>
      <c r="CU25" s="697"/>
      <c r="CV25" s="697"/>
      <c r="CW25" s="697"/>
      <c r="CX25" s="697"/>
      <c r="CY25" s="698"/>
      <c r="CZ25" s="681">
        <v>18.399999999999999</v>
      </c>
      <c r="DA25" s="699"/>
      <c r="DB25" s="699"/>
      <c r="DC25" s="700"/>
      <c r="DD25" s="684">
        <v>1780864</v>
      </c>
      <c r="DE25" s="697"/>
      <c r="DF25" s="697"/>
      <c r="DG25" s="697"/>
      <c r="DH25" s="697"/>
      <c r="DI25" s="697"/>
      <c r="DJ25" s="697"/>
      <c r="DK25" s="698"/>
      <c r="DL25" s="684">
        <v>1689823</v>
      </c>
      <c r="DM25" s="697"/>
      <c r="DN25" s="697"/>
      <c r="DO25" s="697"/>
      <c r="DP25" s="697"/>
      <c r="DQ25" s="697"/>
      <c r="DR25" s="697"/>
      <c r="DS25" s="697"/>
      <c r="DT25" s="697"/>
      <c r="DU25" s="697"/>
      <c r="DV25" s="698"/>
      <c r="DW25" s="681">
        <v>29.9</v>
      </c>
      <c r="DX25" s="699"/>
      <c r="DY25" s="699"/>
      <c r="DZ25" s="699"/>
      <c r="EA25" s="699"/>
      <c r="EB25" s="699"/>
      <c r="EC25" s="714"/>
    </row>
    <row r="26" spans="2:133" ht="11.25" customHeight="1">
      <c r="B26" s="675" t="s">
        <v>297</v>
      </c>
      <c r="C26" s="676"/>
      <c r="D26" s="676"/>
      <c r="E26" s="676"/>
      <c r="F26" s="676"/>
      <c r="G26" s="676"/>
      <c r="H26" s="676"/>
      <c r="I26" s="676"/>
      <c r="J26" s="676"/>
      <c r="K26" s="676"/>
      <c r="L26" s="676"/>
      <c r="M26" s="676"/>
      <c r="N26" s="676"/>
      <c r="O26" s="676"/>
      <c r="P26" s="676"/>
      <c r="Q26" s="677"/>
      <c r="R26" s="678">
        <v>5999395</v>
      </c>
      <c r="S26" s="679"/>
      <c r="T26" s="679"/>
      <c r="U26" s="679"/>
      <c r="V26" s="679"/>
      <c r="W26" s="679"/>
      <c r="X26" s="679"/>
      <c r="Y26" s="680"/>
      <c r="Z26" s="715">
        <v>57.3</v>
      </c>
      <c r="AA26" s="715"/>
      <c r="AB26" s="715"/>
      <c r="AC26" s="715"/>
      <c r="AD26" s="716">
        <v>5412479</v>
      </c>
      <c r="AE26" s="716"/>
      <c r="AF26" s="716"/>
      <c r="AG26" s="716"/>
      <c r="AH26" s="716"/>
      <c r="AI26" s="716"/>
      <c r="AJ26" s="716"/>
      <c r="AK26" s="716"/>
      <c r="AL26" s="681">
        <v>99.7</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130</v>
      </c>
      <c r="BH26" s="679"/>
      <c r="BI26" s="679"/>
      <c r="BJ26" s="679"/>
      <c r="BK26" s="679"/>
      <c r="BL26" s="679"/>
      <c r="BM26" s="679"/>
      <c r="BN26" s="680"/>
      <c r="BO26" s="715" t="s">
        <v>236</v>
      </c>
      <c r="BP26" s="715"/>
      <c r="BQ26" s="715"/>
      <c r="BR26" s="715"/>
      <c r="BS26" s="684" t="s">
        <v>236</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1158402</v>
      </c>
      <c r="CS26" s="679"/>
      <c r="CT26" s="679"/>
      <c r="CU26" s="679"/>
      <c r="CV26" s="679"/>
      <c r="CW26" s="679"/>
      <c r="CX26" s="679"/>
      <c r="CY26" s="680"/>
      <c r="CZ26" s="681">
        <v>11.4</v>
      </c>
      <c r="DA26" s="699"/>
      <c r="DB26" s="699"/>
      <c r="DC26" s="700"/>
      <c r="DD26" s="684">
        <v>1092024</v>
      </c>
      <c r="DE26" s="679"/>
      <c r="DF26" s="679"/>
      <c r="DG26" s="679"/>
      <c r="DH26" s="679"/>
      <c r="DI26" s="679"/>
      <c r="DJ26" s="679"/>
      <c r="DK26" s="680"/>
      <c r="DL26" s="684" t="s">
        <v>236</v>
      </c>
      <c r="DM26" s="679"/>
      <c r="DN26" s="679"/>
      <c r="DO26" s="679"/>
      <c r="DP26" s="679"/>
      <c r="DQ26" s="679"/>
      <c r="DR26" s="679"/>
      <c r="DS26" s="679"/>
      <c r="DT26" s="679"/>
      <c r="DU26" s="679"/>
      <c r="DV26" s="680"/>
      <c r="DW26" s="681" t="s">
        <v>130</v>
      </c>
      <c r="DX26" s="699"/>
      <c r="DY26" s="699"/>
      <c r="DZ26" s="699"/>
      <c r="EA26" s="699"/>
      <c r="EB26" s="699"/>
      <c r="EC26" s="714"/>
    </row>
    <row r="27" spans="2:133" ht="11.25" customHeight="1">
      <c r="B27" s="675" t="s">
        <v>300</v>
      </c>
      <c r="C27" s="676"/>
      <c r="D27" s="676"/>
      <c r="E27" s="676"/>
      <c r="F27" s="676"/>
      <c r="G27" s="676"/>
      <c r="H27" s="676"/>
      <c r="I27" s="676"/>
      <c r="J27" s="676"/>
      <c r="K27" s="676"/>
      <c r="L27" s="676"/>
      <c r="M27" s="676"/>
      <c r="N27" s="676"/>
      <c r="O27" s="676"/>
      <c r="P27" s="676"/>
      <c r="Q27" s="677"/>
      <c r="R27" s="678">
        <v>1469</v>
      </c>
      <c r="S27" s="679"/>
      <c r="T27" s="679"/>
      <c r="U27" s="679"/>
      <c r="V27" s="679"/>
      <c r="W27" s="679"/>
      <c r="X27" s="679"/>
      <c r="Y27" s="680"/>
      <c r="Z27" s="715">
        <v>0</v>
      </c>
      <c r="AA27" s="715"/>
      <c r="AB27" s="715"/>
      <c r="AC27" s="715"/>
      <c r="AD27" s="716">
        <v>1469</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2242594</v>
      </c>
      <c r="BH27" s="679"/>
      <c r="BI27" s="679"/>
      <c r="BJ27" s="679"/>
      <c r="BK27" s="679"/>
      <c r="BL27" s="679"/>
      <c r="BM27" s="679"/>
      <c r="BN27" s="680"/>
      <c r="BO27" s="715">
        <v>100</v>
      </c>
      <c r="BP27" s="715"/>
      <c r="BQ27" s="715"/>
      <c r="BR27" s="715"/>
      <c r="BS27" s="684">
        <v>37989</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2016486</v>
      </c>
      <c r="CS27" s="697"/>
      <c r="CT27" s="697"/>
      <c r="CU27" s="697"/>
      <c r="CV27" s="697"/>
      <c r="CW27" s="697"/>
      <c r="CX27" s="697"/>
      <c r="CY27" s="698"/>
      <c r="CZ27" s="681">
        <v>19.8</v>
      </c>
      <c r="DA27" s="699"/>
      <c r="DB27" s="699"/>
      <c r="DC27" s="700"/>
      <c r="DD27" s="684">
        <v>592653</v>
      </c>
      <c r="DE27" s="697"/>
      <c r="DF27" s="697"/>
      <c r="DG27" s="697"/>
      <c r="DH27" s="697"/>
      <c r="DI27" s="697"/>
      <c r="DJ27" s="697"/>
      <c r="DK27" s="698"/>
      <c r="DL27" s="684">
        <v>571395</v>
      </c>
      <c r="DM27" s="697"/>
      <c r="DN27" s="697"/>
      <c r="DO27" s="697"/>
      <c r="DP27" s="697"/>
      <c r="DQ27" s="697"/>
      <c r="DR27" s="697"/>
      <c r="DS27" s="697"/>
      <c r="DT27" s="697"/>
      <c r="DU27" s="697"/>
      <c r="DV27" s="698"/>
      <c r="DW27" s="681">
        <v>10.1</v>
      </c>
      <c r="DX27" s="699"/>
      <c r="DY27" s="699"/>
      <c r="DZ27" s="699"/>
      <c r="EA27" s="699"/>
      <c r="EB27" s="699"/>
      <c r="EC27" s="714"/>
    </row>
    <row r="28" spans="2:133" ht="11.25" customHeight="1">
      <c r="B28" s="675" t="s">
        <v>303</v>
      </c>
      <c r="C28" s="676"/>
      <c r="D28" s="676"/>
      <c r="E28" s="676"/>
      <c r="F28" s="676"/>
      <c r="G28" s="676"/>
      <c r="H28" s="676"/>
      <c r="I28" s="676"/>
      <c r="J28" s="676"/>
      <c r="K28" s="676"/>
      <c r="L28" s="676"/>
      <c r="M28" s="676"/>
      <c r="N28" s="676"/>
      <c r="O28" s="676"/>
      <c r="P28" s="676"/>
      <c r="Q28" s="677"/>
      <c r="R28" s="678">
        <v>61087</v>
      </c>
      <c r="S28" s="679"/>
      <c r="T28" s="679"/>
      <c r="U28" s="679"/>
      <c r="V28" s="679"/>
      <c r="W28" s="679"/>
      <c r="X28" s="679"/>
      <c r="Y28" s="680"/>
      <c r="Z28" s="715">
        <v>0.6</v>
      </c>
      <c r="AA28" s="715"/>
      <c r="AB28" s="715"/>
      <c r="AC28" s="715"/>
      <c r="AD28" s="716" t="s">
        <v>236</v>
      </c>
      <c r="AE28" s="716"/>
      <c r="AF28" s="716"/>
      <c r="AG28" s="716"/>
      <c r="AH28" s="716"/>
      <c r="AI28" s="716"/>
      <c r="AJ28" s="716"/>
      <c r="AK28" s="716"/>
      <c r="AL28" s="681" t="s">
        <v>236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1232472</v>
      </c>
      <c r="CS28" s="679"/>
      <c r="CT28" s="679"/>
      <c r="CU28" s="679"/>
      <c r="CV28" s="679"/>
      <c r="CW28" s="679"/>
      <c r="CX28" s="679"/>
      <c r="CY28" s="680"/>
      <c r="CZ28" s="681">
        <v>12.1</v>
      </c>
      <c r="DA28" s="699"/>
      <c r="DB28" s="699"/>
      <c r="DC28" s="700"/>
      <c r="DD28" s="684">
        <v>1229270</v>
      </c>
      <c r="DE28" s="679"/>
      <c r="DF28" s="679"/>
      <c r="DG28" s="679"/>
      <c r="DH28" s="679"/>
      <c r="DI28" s="679"/>
      <c r="DJ28" s="679"/>
      <c r="DK28" s="680"/>
      <c r="DL28" s="684">
        <v>1225625</v>
      </c>
      <c r="DM28" s="679"/>
      <c r="DN28" s="679"/>
      <c r="DO28" s="679"/>
      <c r="DP28" s="679"/>
      <c r="DQ28" s="679"/>
      <c r="DR28" s="679"/>
      <c r="DS28" s="679"/>
      <c r="DT28" s="679"/>
      <c r="DU28" s="679"/>
      <c r="DV28" s="680"/>
      <c r="DW28" s="681">
        <v>21.7</v>
      </c>
      <c r="DX28" s="699"/>
      <c r="DY28" s="699"/>
      <c r="DZ28" s="699"/>
      <c r="EA28" s="699"/>
      <c r="EB28" s="699"/>
      <c r="EC28" s="714"/>
    </row>
    <row r="29" spans="2:133" ht="11.25" customHeight="1">
      <c r="B29" s="675" t="s">
        <v>305</v>
      </c>
      <c r="C29" s="676"/>
      <c r="D29" s="676"/>
      <c r="E29" s="676"/>
      <c r="F29" s="676"/>
      <c r="G29" s="676"/>
      <c r="H29" s="676"/>
      <c r="I29" s="676"/>
      <c r="J29" s="676"/>
      <c r="K29" s="676"/>
      <c r="L29" s="676"/>
      <c r="M29" s="676"/>
      <c r="N29" s="676"/>
      <c r="O29" s="676"/>
      <c r="P29" s="676"/>
      <c r="Q29" s="677"/>
      <c r="R29" s="678">
        <v>67858</v>
      </c>
      <c r="S29" s="679"/>
      <c r="T29" s="679"/>
      <c r="U29" s="679"/>
      <c r="V29" s="679"/>
      <c r="W29" s="679"/>
      <c r="X29" s="679"/>
      <c r="Y29" s="680"/>
      <c r="Z29" s="715">
        <v>0.6</v>
      </c>
      <c r="AA29" s="715"/>
      <c r="AB29" s="715"/>
      <c r="AC29" s="715"/>
      <c r="AD29" s="716">
        <v>12218</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70</v>
      </c>
      <c r="CG29" s="712"/>
      <c r="CH29" s="712"/>
      <c r="CI29" s="712"/>
      <c r="CJ29" s="712"/>
      <c r="CK29" s="712"/>
      <c r="CL29" s="712"/>
      <c r="CM29" s="712"/>
      <c r="CN29" s="712"/>
      <c r="CO29" s="712"/>
      <c r="CP29" s="712"/>
      <c r="CQ29" s="713"/>
      <c r="CR29" s="678">
        <v>1232421</v>
      </c>
      <c r="CS29" s="697"/>
      <c r="CT29" s="697"/>
      <c r="CU29" s="697"/>
      <c r="CV29" s="697"/>
      <c r="CW29" s="697"/>
      <c r="CX29" s="697"/>
      <c r="CY29" s="698"/>
      <c r="CZ29" s="681">
        <v>12.1</v>
      </c>
      <c r="DA29" s="699"/>
      <c r="DB29" s="699"/>
      <c r="DC29" s="700"/>
      <c r="DD29" s="684">
        <v>1229219</v>
      </c>
      <c r="DE29" s="697"/>
      <c r="DF29" s="697"/>
      <c r="DG29" s="697"/>
      <c r="DH29" s="697"/>
      <c r="DI29" s="697"/>
      <c r="DJ29" s="697"/>
      <c r="DK29" s="698"/>
      <c r="DL29" s="684">
        <v>1225574</v>
      </c>
      <c r="DM29" s="697"/>
      <c r="DN29" s="697"/>
      <c r="DO29" s="697"/>
      <c r="DP29" s="697"/>
      <c r="DQ29" s="697"/>
      <c r="DR29" s="697"/>
      <c r="DS29" s="697"/>
      <c r="DT29" s="697"/>
      <c r="DU29" s="697"/>
      <c r="DV29" s="698"/>
      <c r="DW29" s="681">
        <v>21.7</v>
      </c>
      <c r="DX29" s="699"/>
      <c r="DY29" s="699"/>
      <c r="DZ29" s="699"/>
      <c r="EA29" s="699"/>
      <c r="EB29" s="699"/>
      <c r="EC29" s="714"/>
    </row>
    <row r="30" spans="2:133" ht="11.25" customHeight="1">
      <c r="B30" s="675" t="s">
        <v>307</v>
      </c>
      <c r="C30" s="676"/>
      <c r="D30" s="676"/>
      <c r="E30" s="676"/>
      <c r="F30" s="676"/>
      <c r="G30" s="676"/>
      <c r="H30" s="676"/>
      <c r="I30" s="676"/>
      <c r="J30" s="676"/>
      <c r="K30" s="676"/>
      <c r="L30" s="676"/>
      <c r="M30" s="676"/>
      <c r="N30" s="676"/>
      <c r="O30" s="676"/>
      <c r="P30" s="676"/>
      <c r="Q30" s="677"/>
      <c r="R30" s="678">
        <v>38568</v>
      </c>
      <c r="S30" s="679"/>
      <c r="T30" s="679"/>
      <c r="U30" s="679"/>
      <c r="V30" s="679"/>
      <c r="W30" s="679"/>
      <c r="X30" s="679"/>
      <c r="Y30" s="680"/>
      <c r="Z30" s="715">
        <v>0.4</v>
      </c>
      <c r="AA30" s="715"/>
      <c r="AB30" s="715"/>
      <c r="AC30" s="715"/>
      <c r="AD30" s="716" t="s">
        <v>236</v>
      </c>
      <c r="AE30" s="716"/>
      <c r="AF30" s="716"/>
      <c r="AG30" s="716"/>
      <c r="AH30" s="716"/>
      <c r="AI30" s="716"/>
      <c r="AJ30" s="716"/>
      <c r="AK30" s="716"/>
      <c r="AL30" s="681" t="s">
        <v>236</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308</v>
      </c>
      <c r="BH30" s="752"/>
      <c r="BI30" s="752"/>
      <c r="BJ30" s="752"/>
      <c r="BK30" s="752"/>
      <c r="BL30" s="752"/>
      <c r="BM30" s="752"/>
      <c r="BN30" s="752"/>
      <c r="BO30" s="752"/>
      <c r="BP30" s="752"/>
      <c r="BQ30" s="753"/>
      <c r="BR30" s="739" t="s">
        <v>309</v>
      </c>
      <c r="BS30" s="752"/>
      <c r="BT30" s="752"/>
      <c r="BU30" s="752"/>
      <c r="BV30" s="752"/>
      <c r="BW30" s="752"/>
      <c r="BX30" s="752"/>
      <c r="BY30" s="752"/>
      <c r="BZ30" s="752"/>
      <c r="CA30" s="752"/>
      <c r="CB30" s="753"/>
      <c r="CD30" s="765"/>
      <c r="CE30" s="766"/>
      <c r="CF30" s="711" t="s">
        <v>310</v>
      </c>
      <c r="CG30" s="712"/>
      <c r="CH30" s="712"/>
      <c r="CI30" s="712"/>
      <c r="CJ30" s="712"/>
      <c r="CK30" s="712"/>
      <c r="CL30" s="712"/>
      <c r="CM30" s="712"/>
      <c r="CN30" s="712"/>
      <c r="CO30" s="712"/>
      <c r="CP30" s="712"/>
      <c r="CQ30" s="713"/>
      <c r="CR30" s="678">
        <v>1185858</v>
      </c>
      <c r="CS30" s="679"/>
      <c r="CT30" s="679"/>
      <c r="CU30" s="679"/>
      <c r="CV30" s="679"/>
      <c r="CW30" s="679"/>
      <c r="CX30" s="679"/>
      <c r="CY30" s="680"/>
      <c r="CZ30" s="681">
        <v>11.6</v>
      </c>
      <c r="DA30" s="699"/>
      <c r="DB30" s="699"/>
      <c r="DC30" s="700"/>
      <c r="DD30" s="684">
        <v>1182656</v>
      </c>
      <c r="DE30" s="679"/>
      <c r="DF30" s="679"/>
      <c r="DG30" s="679"/>
      <c r="DH30" s="679"/>
      <c r="DI30" s="679"/>
      <c r="DJ30" s="679"/>
      <c r="DK30" s="680"/>
      <c r="DL30" s="684">
        <v>1179011</v>
      </c>
      <c r="DM30" s="679"/>
      <c r="DN30" s="679"/>
      <c r="DO30" s="679"/>
      <c r="DP30" s="679"/>
      <c r="DQ30" s="679"/>
      <c r="DR30" s="679"/>
      <c r="DS30" s="679"/>
      <c r="DT30" s="679"/>
      <c r="DU30" s="679"/>
      <c r="DV30" s="680"/>
      <c r="DW30" s="681">
        <v>20.8</v>
      </c>
      <c r="DX30" s="699"/>
      <c r="DY30" s="699"/>
      <c r="DZ30" s="699"/>
      <c r="EA30" s="699"/>
      <c r="EB30" s="699"/>
      <c r="EC30" s="714"/>
    </row>
    <row r="31" spans="2:133" ht="11.25" customHeight="1">
      <c r="B31" s="675" t="s">
        <v>311</v>
      </c>
      <c r="C31" s="676"/>
      <c r="D31" s="676"/>
      <c r="E31" s="676"/>
      <c r="F31" s="676"/>
      <c r="G31" s="676"/>
      <c r="H31" s="676"/>
      <c r="I31" s="676"/>
      <c r="J31" s="676"/>
      <c r="K31" s="676"/>
      <c r="L31" s="676"/>
      <c r="M31" s="676"/>
      <c r="N31" s="676"/>
      <c r="O31" s="676"/>
      <c r="P31" s="676"/>
      <c r="Q31" s="677"/>
      <c r="R31" s="678">
        <v>1606821</v>
      </c>
      <c r="S31" s="679"/>
      <c r="T31" s="679"/>
      <c r="U31" s="679"/>
      <c r="V31" s="679"/>
      <c r="W31" s="679"/>
      <c r="X31" s="679"/>
      <c r="Y31" s="680"/>
      <c r="Z31" s="715">
        <v>15.4</v>
      </c>
      <c r="AA31" s="715"/>
      <c r="AB31" s="715"/>
      <c r="AC31" s="715"/>
      <c r="AD31" s="716" t="s">
        <v>130</v>
      </c>
      <c r="AE31" s="716"/>
      <c r="AF31" s="716"/>
      <c r="AG31" s="716"/>
      <c r="AH31" s="716"/>
      <c r="AI31" s="716"/>
      <c r="AJ31" s="716"/>
      <c r="AK31" s="716"/>
      <c r="AL31" s="681" t="s">
        <v>130</v>
      </c>
      <c r="AM31" s="682"/>
      <c r="AN31" s="682"/>
      <c r="AO31" s="717"/>
      <c r="AP31" s="754" t="s">
        <v>312</v>
      </c>
      <c r="AQ31" s="755"/>
      <c r="AR31" s="755"/>
      <c r="AS31" s="755"/>
      <c r="AT31" s="760" t="s">
        <v>313</v>
      </c>
      <c r="AU31" s="231"/>
      <c r="AV31" s="231"/>
      <c r="AW31" s="231"/>
      <c r="AX31" s="744" t="s">
        <v>189</v>
      </c>
      <c r="AY31" s="745"/>
      <c r="AZ31" s="745"/>
      <c r="BA31" s="745"/>
      <c r="BB31" s="745"/>
      <c r="BC31" s="745"/>
      <c r="BD31" s="745"/>
      <c r="BE31" s="745"/>
      <c r="BF31" s="746"/>
      <c r="BG31" s="747">
        <v>99.3</v>
      </c>
      <c r="BH31" s="748"/>
      <c r="BI31" s="748"/>
      <c r="BJ31" s="748"/>
      <c r="BK31" s="748"/>
      <c r="BL31" s="748"/>
      <c r="BM31" s="749">
        <v>96</v>
      </c>
      <c r="BN31" s="748"/>
      <c r="BO31" s="748"/>
      <c r="BP31" s="748"/>
      <c r="BQ31" s="750"/>
      <c r="BR31" s="747">
        <v>99.1</v>
      </c>
      <c r="BS31" s="748"/>
      <c r="BT31" s="748"/>
      <c r="BU31" s="748"/>
      <c r="BV31" s="748"/>
      <c r="BW31" s="748"/>
      <c r="BX31" s="749">
        <v>95.6</v>
      </c>
      <c r="BY31" s="748"/>
      <c r="BZ31" s="748"/>
      <c r="CA31" s="748"/>
      <c r="CB31" s="750"/>
      <c r="CD31" s="765"/>
      <c r="CE31" s="766"/>
      <c r="CF31" s="711" t="s">
        <v>314</v>
      </c>
      <c r="CG31" s="712"/>
      <c r="CH31" s="712"/>
      <c r="CI31" s="712"/>
      <c r="CJ31" s="712"/>
      <c r="CK31" s="712"/>
      <c r="CL31" s="712"/>
      <c r="CM31" s="712"/>
      <c r="CN31" s="712"/>
      <c r="CO31" s="712"/>
      <c r="CP31" s="712"/>
      <c r="CQ31" s="713"/>
      <c r="CR31" s="678">
        <v>46563</v>
      </c>
      <c r="CS31" s="697"/>
      <c r="CT31" s="697"/>
      <c r="CU31" s="697"/>
      <c r="CV31" s="697"/>
      <c r="CW31" s="697"/>
      <c r="CX31" s="697"/>
      <c r="CY31" s="698"/>
      <c r="CZ31" s="681">
        <v>0.5</v>
      </c>
      <c r="DA31" s="699"/>
      <c r="DB31" s="699"/>
      <c r="DC31" s="700"/>
      <c r="DD31" s="684">
        <v>46563</v>
      </c>
      <c r="DE31" s="697"/>
      <c r="DF31" s="697"/>
      <c r="DG31" s="697"/>
      <c r="DH31" s="697"/>
      <c r="DI31" s="697"/>
      <c r="DJ31" s="697"/>
      <c r="DK31" s="698"/>
      <c r="DL31" s="684">
        <v>46563</v>
      </c>
      <c r="DM31" s="697"/>
      <c r="DN31" s="697"/>
      <c r="DO31" s="697"/>
      <c r="DP31" s="697"/>
      <c r="DQ31" s="697"/>
      <c r="DR31" s="697"/>
      <c r="DS31" s="697"/>
      <c r="DT31" s="697"/>
      <c r="DU31" s="697"/>
      <c r="DV31" s="698"/>
      <c r="DW31" s="681">
        <v>0.8</v>
      </c>
      <c r="DX31" s="699"/>
      <c r="DY31" s="699"/>
      <c r="DZ31" s="699"/>
      <c r="EA31" s="699"/>
      <c r="EB31" s="699"/>
      <c r="EC31" s="714"/>
    </row>
    <row r="32" spans="2:133" ht="11.25" customHeight="1">
      <c r="B32" s="769" t="s">
        <v>315</v>
      </c>
      <c r="C32" s="770"/>
      <c r="D32" s="770"/>
      <c r="E32" s="770"/>
      <c r="F32" s="770"/>
      <c r="G32" s="770"/>
      <c r="H32" s="770"/>
      <c r="I32" s="770"/>
      <c r="J32" s="770"/>
      <c r="K32" s="770"/>
      <c r="L32" s="770"/>
      <c r="M32" s="770"/>
      <c r="N32" s="770"/>
      <c r="O32" s="770"/>
      <c r="P32" s="770"/>
      <c r="Q32" s="771"/>
      <c r="R32" s="678" t="s">
        <v>130</v>
      </c>
      <c r="S32" s="679"/>
      <c r="T32" s="679"/>
      <c r="U32" s="679"/>
      <c r="V32" s="679"/>
      <c r="W32" s="679"/>
      <c r="X32" s="679"/>
      <c r="Y32" s="680"/>
      <c r="Z32" s="715" t="s">
        <v>236</v>
      </c>
      <c r="AA32" s="715"/>
      <c r="AB32" s="715"/>
      <c r="AC32" s="715"/>
      <c r="AD32" s="716" t="s">
        <v>130</v>
      </c>
      <c r="AE32" s="716"/>
      <c r="AF32" s="716"/>
      <c r="AG32" s="716"/>
      <c r="AH32" s="716"/>
      <c r="AI32" s="716"/>
      <c r="AJ32" s="716"/>
      <c r="AK32" s="716"/>
      <c r="AL32" s="681" t="s">
        <v>130</v>
      </c>
      <c r="AM32" s="682"/>
      <c r="AN32" s="682"/>
      <c r="AO32" s="717"/>
      <c r="AP32" s="756"/>
      <c r="AQ32" s="757"/>
      <c r="AR32" s="757"/>
      <c r="AS32" s="757"/>
      <c r="AT32" s="761"/>
      <c r="AU32" s="230" t="s">
        <v>316</v>
      </c>
      <c r="AV32" s="230"/>
      <c r="AW32" s="230"/>
      <c r="AX32" s="675" t="s">
        <v>317</v>
      </c>
      <c r="AY32" s="676"/>
      <c r="AZ32" s="676"/>
      <c r="BA32" s="676"/>
      <c r="BB32" s="676"/>
      <c r="BC32" s="676"/>
      <c r="BD32" s="676"/>
      <c r="BE32" s="676"/>
      <c r="BF32" s="677"/>
      <c r="BG32" s="751">
        <v>99.4</v>
      </c>
      <c r="BH32" s="697"/>
      <c r="BI32" s="697"/>
      <c r="BJ32" s="697"/>
      <c r="BK32" s="697"/>
      <c r="BL32" s="697"/>
      <c r="BM32" s="682">
        <v>95.7</v>
      </c>
      <c r="BN32" s="743"/>
      <c r="BO32" s="743"/>
      <c r="BP32" s="743"/>
      <c r="BQ32" s="721"/>
      <c r="BR32" s="751">
        <v>99.1</v>
      </c>
      <c r="BS32" s="697"/>
      <c r="BT32" s="697"/>
      <c r="BU32" s="697"/>
      <c r="BV32" s="697"/>
      <c r="BW32" s="697"/>
      <c r="BX32" s="682">
        <v>94.9</v>
      </c>
      <c r="BY32" s="743"/>
      <c r="BZ32" s="743"/>
      <c r="CA32" s="743"/>
      <c r="CB32" s="721"/>
      <c r="CD32" s="767"/>
      <c r="CE32" s="768"/>
      <c r="CF32" s="711" t="s">
        <v>318</v>
      </c>
      <c r="CG32" s="712"/>
      <c r="CH32" s="712"/>
      <c r="CI32" s="712"/>
      <c r="CJ32" s="712"/>
      <c r="CK32" s="712"/>
      <c r="CL32" s="712"/>
      <c r="CM32" s="712"/>
      <c r="CN32" s="712"/>
      <c r="CO32" s="712"/>
      <c r="CP32" s="712"/>
      <c r="CQ32" s="713"/>
      <c r="CR32" s="678">
        <v>51</v>
      </c>
      <c r="CS32" s="679"/>
      <c r="CT32" s="679"/>
      <c r="CU32" s="679"/>
      <c r="CV32" s="679"/>
      <c r="CW32" s="679"/>
      <c r="CX32" s="679"/>
      <c r="CY32" s="680"/>
      <c r="CZ32" s="681">
        <v>0</v>
      </c>
      <c r="DA32" s="699"/>
      <c r="DB32" s="699"/>
      <c r="DC32" s="700"/>
      <c r="DD32" s="684">
        <v>51</v>
      </c>
      <c r="DE32" s="679"/>
      <c r="DF32" s="679"/>
      <c r="DG32" s="679"/>
      <c r="DH32" s="679"/>
      <c r="DI32" s="679"/>
      <c r="DJ32" s="679"/>
      <c r="DK32" s="680"/>
      <c r="DL32" s="684">
        <v>51</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319</v>
      </c>
      <c r="C33" s="676"/>
      <c r="D33" s="676"/>
      <c r="E33" s="676"/>
      <c r="F33" s="676"/>
      <c r="G33" s="676"/>
      <c r="H33" s="676"/>
      <c r="I33" s="676"/>
      <c r="J33" s="676"/>
      <c r="K33" s="676"/>
      <c r="L33" s="676"/>
      <c r="M33" s="676"/>
      <c r="N33" s="676"/>
      <c r="O33" s="676"/>
      <c r="P33" s="676"/>
      <c r="Q33" s="677"/>
      <c r="R33" s="678">
        <v>1068030</v>
      </c>
      <c r="S33" s="679"/>
      <c r="T33" s="679"/>
      <c r="U33" s="679"/>
      <c r="V33" s="679"/>
      <c r="W33" s="679"/>
      <c r="X33" s="679"/>
      <c r="Y33" s="680"/>
      <c r="Z33" s="715">
        <v>10.199999999999999</v>
      </c>
      <c r="AA33" s="715"/>
      <c r="AB33" s="715"/>
      <c r="AC33" s="715"/>
      <c r="AD33" s="716" t="s">
        <v>130</v>
      </c>
      <c r="AE33" s="716"/>
      <c r="AF33" s="716"/>
      <c r="AG33" s="716"/>
      <c r="AH33" s="716"/>
      <c r="AI33" s="716"/>
      <c r="AJ33" s="716"/>
      <c r="AK33" s="716"/>
      <c r="AL33" s="681" t="s">
        <v>236</v>
      </c>
      <c r="AM33" s="682"/>
      <c r="AN33" s="682"/>
      <c r="AO33" s="717"/>
      <c r="AP33" s="758"/>
      <c r="AQ33" s="759"/>
      <c r="AR33" s="759"/>
      <c r="AS33" s="759"/>
      <c r="AT33" s="762"/>
      <c r="AU33" s="232"/>
      <c r="AV33" s="232"/>
      <c r="AW33" s="232"/>
      <c r="AX33" s="659" t="s">
        <v>320</v>
      </c>
      <c r="AY33" s="660"/>
      <c r="AZ33" s="660"/>
      <c r="BA33" s="660"/>
      <c r="BB33" s="660"/>
      <c r="BC33" s="660"/>
      <c r="BD33" s="660"/>
      <c r="BE33" s="660"/>
      <c r="BF33" s="661"/>
      <c r="BG33" s="742">
        <v>99.3</v>
      </c>
      <c r="BH33" s="663"/>
      <c r="BI33" s="663"/>
      <c r="BJ33" s="663"/>
      <c r="BK33" s="663"/>
      <c r="BL33" s="663"/>
      <c r="BM33" s="706">
        <v>96</v>
      </c>
      <c r="BN33" s="663"/>
      <c r="BO33" s="663"/>
      <c r="BP33" s="663"/>
      <c r="BQ33" s="727"/>
      <c r="BR33" s="742">
        <v>99.1</v>
      </c>
      <c r="BS33" s="663"/>
      <c r="BT33" s="663"/>
      <c r="BU33" s="663"/>
      <c r="BV33" s="663"/>
      <c r="BW33" s="663"/>
      <c r="BX33" s="706">
        <v>95.7</v>
      </c>
      <c r="BY33" s="663"/>
      <c r="BZ33" s="663"/>
      <c r="CA33" s="663"/>
      <c r="CB33" s="727"/>
      <c r="CD33" s="711" t="s">
        <v>321</v>
      </c>
      <c r="CE33" s="712"/>
      <c r="CF33" s="712"/>
      <c r="CG33" s="712"/>
      <c r="CH33" s="712"/>
      <c r="CI33" s="712"/>
      <c r="CJ33" s="712"/>
      <c r="CK33" s="712"/>
      <c r="CL33" s="712"/>
      <c r="CM33" s="712"/>
      <c r="CN33" s="712"/>
      <c r="CO33" s="712"/>
      <c r="CP33" s="712"/>
      <c r="CQ33" s="713"/>
      <c r="CR33" s="678">
        <v>3464385</v>
      </c>
      <c r="CS33" s="697"/>
      <c r="CT33" s="697"/>
      <c r="CU33" s="697"/>
      <c r="CV33" s="697"/>
      <c r="CW33" s="697"/>
      <c r="CX33" s="697"/>
      <c r="CY33" s="698"/>
      <c r="CZ33" s="681">
        <v>34</v>
      </c>
      <c r="DA33" s="699"/>
      <c r="DB33" s="699"/>
      <c r="DC33" s="700"/>
      <c r="DD33" s="684">
        <v>2712238</v>
      </c>
      <c r="DE33" s="697"/>
      <c r="DF33" s="697"/>
      <c r="DG33" s="697"/>
      <c r="DH33" s="697"/>
      <c r="DI33" s="697"/>
      <c r="DJ33" s="697"/>
      <c r="DK33" s="698"/>
      <c r="DL33" s="684">
        <v>2038284</v>
      </c>
      <c r="DM33" s="697"/>
      <c r="DN33" s="697"/>
      <c r="DO33" s="697"/>
      <c r="DP33" s="697"/>
      <c r="DQ33" s="697"/>
      <c r="DR33" s="697"/>
      <c r="DS33" s="697"/>
      <c r="DT33" s="697"/>
      <c r="DU33" s="697"/>
      <c r="DV33" s="698"/>
      <c r="DW33" s="681">
        <v>36</v>
      </c>
      <c r="DX33" s="699"/>
      <c r="DY33" s="699"/>
      <c r="DZ33" s="699"/>
      <c r="EA33" s="699"/>
      <c r="EB33" s="699"/>
      <c r="EC33" s="714"/>
    </row>
    <row r="34" spans="2:133" ht="11.25" customHeight="1">
      <c r="B34" s="675" t="s">
        <v>322</v>
      </c>
      <c r="C34" s="676"/>
      <c r="D34" s="676"/>
      <c r="E34" s="676"/>
      <c r="F34" s="676"/>
      <c r="G34" s="676"/>
      <c r="H34" s="676"/>
      <c r="I34" s="676"/>
      <c r="J34" s="676"/>
      <c r="K34" s="676"/>
      <c r="L34" s="676"/>
      <c r="M34" s="676"/>
      <c r="N34" s="676"/>
      <c r="O34" s="676"/>
      <c r="P34" s="676"/>
      <c r="Q34" s="677"/>
      <c r="R34" s="678">
        <v>35299</v>
      </c>
      <c r="S34" s="679"/>
      <c r="T34" s="679"/>
      <c r="U34" s="679"/>
      <c r="V34" s="679"/>
      <c r="W34" s="679"/>
      <c r="X34" s="679"/>
      <c r="Y34" s="680"/>
      <c r="Z34" s="715">
        <v>0.3</v>
      </c>
      <c r="AA34" s="715"/>
      <c r="AB34" s="715"/>
      <c r="AC34" s="715"/>
      <c r="AD34" s="716" t="s">
        <v>236</v>
      </c>
      <c r="AE34" s="716"/>
      <c r="AF34" s="716"/>
      <c r="AG34" s="716"/>
      <c r="AH34" s="716"/>
      <c r="AI34" s="716"/>
      <c r="AJ34" s="716"/>
      <c r="AK34" s="716"/>
      <c r="AL34" s="681" t="s">
        <v>236</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1223688</v>
      </c>
      <c r="CS34" s="679"/>
      <c r="CT34" s="679"/>
      <c r="CU34" s="679"/>
      <c r="CV34" s="679"/>
      <c r="CW34" s="679"/>
      <c r="CX34" s="679"/>
      <c r="CY34" s="680"/>
      <c r="CZ34" s="681">
        <v>12</v>
      </c>
      <c r="DA34" s="699"/>
      <c r="DB34" s="699"/>
      <c r="DC34" s="700"/>
      <c r="DD34" s="684">
        <v>958188</v>
      </c>
      <c r="DE34" s="679"/>
      <c r="DF34" s="679"/>
      <c r="DG34" s="679"/>
      <c r="DH34" s="679"/>
      <c r="DI34" s="679"/>
      <c r="DJ34" s="679"/>
      <c r="DK34" s="680"/>
      <c r="DL34" s="684">
        <v>613792</v>
      </c>
      <c r="DM34" s="679"/>
      <c r="DN34" s="679"/>
      <c r="DO34" s="679"/>
      <c r="DP34" s="679"/>
      <c r="DQ34" s="679"/>
      <c r="DR34" s="679"/>
      <c r="DS34" s="679"/>
      <c r="DT34" s="679"/>
      <c r="DU34" s="679"/>
      <c r="DV34" s="680"/>
      <c r="DW34" s="681">
        <v>10.8</v>
      </c>
      <c r="DX34" s="699"/>
      <c r="DY34" s="699"/>
      <c r="DZ34" s="699"/>
      <c r="EA34" s="699"/>
      <c r="EB34" s="699"/>
      <c r="EC34" s="714"/>
    </row>
    <row r="35" spans="2:133" ht="11.25" customHeight="1">
      <c r="B35" s="675" t="s">
        <v>324</v>
      </c>
      <c r="C35" s="676"/>
      <c r="D35" s="676"/>
      <c r="E35" s="676"/>
      <c r="F35" s="676"/>
      <c r="G35" s="676"/>
      <c r="H35" s="676"/>
      <c r="I35" s="676"/>
      <c r="J35" s="676"/>
      <c r="K35" s="676"/>
      <c r="L35" s="676"/>
      <c r="M35" s="676"/>
      <c r="N35" s="676"/>
      <c r="O35" s="676"/>
      <c r="P35" s="676"/>
      <c r="Q35" s="677"/>
      <c r="R35" s="678">
        <v>105988</v>
      </c>
      <c r="S35" s="679"/>
      <c r="T35" s="679"/>
      <c r="U35" s="679"/>
      <c r="V35" s="679"/>
      <c r="W35" s="679"/>
      <c r="X35" s="679"/>
      <c r="Y35" s="680"/>
      <c r="Z35" s="715">
        <v>1</v>
      </c>
      <c r="AA35" s="715"/>
      <c r="AB35" s="715"/>
      <c r="AC35" s="715"/>
      <c r="AD35" s="716" t="s">
        <v>130</v>
      </c>
      <c r="AE35" s="716"/>
      <c r="AF35" s="716"/>
      <c r="AG35" s="716"/>
      <c r="AH35" s="716"/>
      <c r="AI35" s="716"/>
      <c r="AJ35" s="716"/>
      <c r="AK35" s="716"/>
      <c r="AL35" s="681" t="s">
        <v>236</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62801</v>
      </c>
      <c r="CS35" s="697"/>
      <c r="CT35" s="697"/>
      <c r="CU35" s="697"/>
      <c r="CV35" s="697"/>
      <c r="CW35" s="697"/>
      <c r="CX35" s="697"/>
      <c r="CY35" s="698"/>
      <c r="CZ35" s="681">
        <v>0.6</v>
      </c>
      <c r="DA35" s="699"/>
      <c r="DB35" s="699"/>
      <c r="DC35" s="700"/>
      <c r="DD35" s="684">
        <v>57580</v>
      </c>
      <c r="DE35" s="697"/>
      <c r="DF35" s="697"/>
      <c r="DG35" s="697"/>
      <c r="DH35" s="697"/>
      <c r="DI35" s="697"/>
      <c r="DJ35" s="697"/>
      <c r="DK35" s="698"/>
      <c r="DL35" s="684">
        <v>57580</v>
      </c>
      <c r="DM35" s="697"/>
      <c r="DN35" s="697"/>
      <c r="DO35" s="697"/>
      <c r="DP35" s="697"/>
      <c r="DQ35" s="697"/>
      <c r="DR35" s="697"/>
      <c r="DS35" s="697"/>
      <c r="DT35" s="697"/>
      <c r="DU35" s="697"/>
      <c r="DV35" s="698"/>
      <c r="DW35" s="681">
        <v>1</v>
      </c>
      <c r="DX35" s="699"/>
      <c r="DY35" s="699"/>
      <c r="DZ35" s="699"/>
      <c r="EA35" s="699"/>
      <c r="EB35" s="699"/>
      <c r="EC35" s="714"/>
    </row>
    <row r="36" spans="2:133" ht="11.25" customHeight="1">
      <c r="B36" s="675" t="s">
        <v>328</v>
      </c>
      <c r="C36" s="676"/>
      <c r="D36" s="676"/>
      <c r="E36" s="676"/>
      <c r="F36" s="676"/>
      <c r="G36" s="676"/>
      <c r="H36" s="676"/>
      <c r="I36" s="676"/>
      <c r="J36" s="676"/>
      <c r="K36" s="676"/>
      <c r="L36" s="676"/>
      <c r="M36" s="676"/>
      <c r="N36" s="676"/>
      <c r="O36" s="676"/>
      <c r="P36" s="676"/>
      <c r="Q36" s="677"/>
      <c r="R36" s="678">
        <v>291830</v>
      </c>
      <c r="S36" s="679"/>
      <c r="T36" s="679"/>
      <c r="U36" s="679"/>
      <c r="V36" s="679"/>
      <c r="W36" s="679"/>
      <c r="X36" s="679"/>
      <c r="Y36" s="680"/>
      <c r="Z36" s="715">
        <v>2.8</v>
      </c>
      <c r="AA36" s="715"/>
      <c r="AB36" s="715"/>
      <c r="AC36" s="715"/>
      <c r="AD36" s="716" t="s">
        <v>236</v>
      </c>
      <c r="AE36" s="716"/>
      <c r="AF36" s="716"/>
      <c r="AG36" s="716"/>
      <c r="AH36" s="716"/>
      <c r="AI36" s="716"/>
      <c r="AJ36" s="716"/>
      <c r="AK36" s="716"/>
      <c r="AL36" s="681" t="s">
        <v>236</v>
      </c>
      <c r="AM36" s="682"/>
      <c r="AN36" s="682"/>
      <c r="AO36" s="717"/>
      <c r="AP36" s="235"/>
      <c r="AQ36" s="730" t="s">
        <v>329</v>
      </c>
      <c r="AR36" s="731"/>
      <c r="AS36" s="731"/>
      <c r="AT36" s="731"/>
      <c r="AU36" s="731"/>
      <c r="AV36" s="731"/>
      <c r="AW36" s="731"/>
      <c r="AX36" s="731"/>
      <c r="AY36" s="732"/>
      <c r="AZ36" s="733">
        <v>1500322</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46223</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404131</v>
      </c>
      <c r="CS36" s="679"/>
      <c r="CT36" s="679"/>
      <c r="CU36" s="679"/>
      <c r="CV36" s="679"/>
      <c r="CW36" s="679"/>
      <c r="CX36" s="679"/>
      <c r="CY36" s="680"/>
      <c r="CZ36" s="681">
        <v>4</v>
      </c>
      <c r="DA36" s="699"/>
      <c r="DB36" s="699"/>
      <c r="DC36" s="700"/>
      <c r="DD36" s="684">
        <v>267063</v>
      </c>
      <c r="DE36" s="679"/>
      <c r="DF36" s="679"/>
      <c r="DG36" s="679"/>
      <c r="DH36" s="679"/>
      <c r="DI36" s="679"/>
      <c r="DJ36" s="679"/>
      <c r="DK36" s="680"/>
      <c r="DL36" s="684">
        <v>174595</v>
      </c>
      <c r="DM36" s="679"/>
      <c r="DN36" s="679"/>
      <c r="DO36" s="679"/>
      <c r="DP36" s="679"/>
      <c r="DQ36" s="679"/>
      <c r="DR36" s="679"/>
      <c r="DS36" s="679"/>
      <c r="DT36" s="679"/>
      <c r="DU36" s="679"/>
      <c r="DV36" s="680"/>
      <c r="DW36" s="681">
        <v>3.1</v>
      </c>
      <c r="DX36" s="699"/>
      <c r="DY36" s="699"/>
      <c r="DZ36" s="699"/>
      <c r="EA36" s="699"/>
      <c r="EB36" s="699"/>
      <c r="EC36" s="714"/>
    </row>
    <row r="37" spans="2:133" ht="11.25" customHeight="1">
      <c r="B37" s="675" t="s">
        <v>332</v>
      </c>
      <c r="C37" s="676"/>
      <c r="D37" s="676"/>
      <c r="E37" s="676"/>
      <c r="F37" s="676"/>
      <c r="G37" s="676"/>
      <c r="H37" s="676"/>
      <c r="I37" s="676"/>
      <c r="J37" s="676"/>
      <c r="K37" s="676"/>
      <c r="L37" s="676"/>
      <c r="M37" s="676"/>
      <c r="N37" s="676"/>
      <c r="O37" s="676"/>
      <c r="P37" s="676"/>
      <c r="Q37" s="677"/>
      <c r="R37" s="678">
        <v>308214</v>
      </c>
      <c r="S37" s="679"/>
      <c r="T37" s="679"/>
      <c r="U37" s="679"/>
      <c r="V37" s="679"/>
      <c r="W37" s="679"/>
      <c r="X37" s="679"/>
      <c r="Y37" s="680"/>
      <c r="Z37" s="715">
        <v>2.9</v>
      </c>
      <c r="AA37" s="715"/>
      <c r="AB37" s="715"/>
      <c r="AC37" s="715"/>
      <c r="AD37" s="716" t="s">
        <v>236</v>
      </c>
      <c r="AE37" s="716"/>
      <c r="AF37" s="716"/>
      <c r="AG37" s="716"/>
      <c r="AH37" s="716"/>
      <c r="AI37" s="716"/>
      <c r="AJ37" s="716"/>
      <c r="AK37" s="716"/>
      <c r="AL37" s="681" t="s">
        <v>130</v>
      </c>
      <c r="AM37" s="682"/>
      <c r="AN37" s="682"/>
      <c r="AO37" s="717"/>
      <c r="AQ37" s="718" t="s">
        <v>333</v>
      </c>
      <c r="AR37" s="719"/>
      <c r="AS37" s="719"/>
      <c r="AT37" s="719"/>
      <c r="AU37" s="719"/>
      <c r="AV37" s="719"/>
      <c r="AW37" s="719"/>
      <c r="AX37" s="719"/>
      <c r="AY37" s="720"/>
      <c r="AZ37" s="678">
        <v>337330</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4315</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32137</v>
      </c>
      <c r="CS37" s="697"/>
      <c r="CT37" s="697"/>
      <c r="CU37" s="697"/>
      <c r="CV37" s="697"/>
      <c r="CW37" s="697"/>
      <c r="CX37" s="697"/>
      <c r="CY37" s="698"/>
      <c r="CZ37" s="681">
        <v>0.3</v>
      </c>
      <c r="DA37" s="699"/>
      <c r="DB37" s="699"/>
      <c r="DC37" s="700"/>
      <c r="DD37" s="684">
        <v>32137</v>
      </c>
      <c r="DE37" s="697"/>
      <c r="DF37" s="697"/>
      <c r="DG37" s="697"/>
      <c r="DH37" s="697"/>
      <c r="DI37" s="697"/>
      <c r="DJ37" s="697"/>
      <c r="DK37" s="698"/>
      <c r="DL37" s="684">
        <v>32137</v>
      </c>
      <c r="DM37" s="697"/>
      <c r="DN37" s="697"/>
      <c r="DO37" s="697"/>
      <c r="DP37" s="697"/>
      <c r="DQ37" s="697"/>
      <c r="DR37" s="697"/>
      <c r="DS37" s="697"/>
      <c r="DT37" s="697"/>
      <c r="DU37" s="697"/>
      <c r="DV37" s="698"/>
      <c r="DW37" s="681">
        <v>0.6</v>
      </c>
      <c r="DX37" s="699"/>
      <c r="DY37" s="699"/>
      <c r="DZ37" s="699"/>
      <c r="EA37" s="699"/>
      <c r="EB37" s="699"/>
      <c r="EC37" s="714"/>
    </row>
    <row r="38" spans="2:133" ht="11.25" customHeight="1">
      <c r="B38" s="675" t="s">
        <v>336</v>
      </c>
      <c r="C38" s="676"/>
      <c r="D38" s="676"/>
      <c r="E38" s="676"/>
      <c r="F38" s="676"/>
      <c r="G38" s="676"/>
      <c r="H38" s="676"/>
      <c r="I38" s="676"/>
      <c r="J38" s="676"/>
      <c r="K38" s="676"/>
      <c r="L38" s="676"/>
      <c r="M38" s="676"/>
      <c r="N38" s="676"/>
      <c r="O38" s="676"/>
      <c r="P38" s="676"/>
      <c r="Q38" s="677"/>
      <c r="R38" s="678">
        <v>117818</v>
      </c>
      <c r="S38" s="679"/>
      <c r="T38" s="679"/>
      <c r="U38" s="679"/>
      <c r="V38" s="679"/>
      <c r="W38" s="679"/>
      <c r="X38" s="679"/>
      <c r="Y38" s="680"/>
      <c r="Z38" s="715">
        <v>1.1000000000000001</v>
      </c>
      <c r="AA38" s="715"/>
      <c r="AB38" s="715"/>
      <c r="AC38" s="715"/>
      <c r="AD38" s="716" t="s">
        <v>130</v>
      </c>
      <c r="AE38" s="716"/>
      <c r="AF38" s="716"/>
      <c r="AG38" s="716"/>
      <c r="AH38" s="716"/>
      <c r="AI38" s="716"/>
      <c r="AJ38" s="716"/>
      <c r="AK38" s="716"/>
      <c r="AL38" s="681" t="s">
        <v>130</v>
      </c>
      <c r="AM38" s="682"/>
      <c r="AN38" s="682"/>
      <c r="AO38" s="717"/>
      <c r="AQ38" s="718" t="s">
        <v>337</v>
      </c>
      <c r="AR38" s="719"/>
      <c r="AS38" s="719"/>
      <c r="AT38" s="719"/>
      <c r="AU38" s="719"/>
      <c r="AV38" s="719"/>
      <c r="AW38" s="719"/>
      <c r="AX38" s="719"/>
      <c r="AY38" s="720"/>
      <c r="AZ38" s="678">
        <v>27900</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2501</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1488381</v>
      </c>
      <c r="CS38" s="679"/>
      <c r="CT38" s="679"/>
      <c r="CU38" s="679"/>
      <c r="CV38" s="679"/>
      <c r="CW38" s="679"/>
      <c r="CX38" s="679"/>
      <c r="CY38" s="680"/>
      <c r="CZ38" s="681">
        <v>14.6</v>
      </c>
      <c r="DA38" s="699"/>
      <c r="DB38" s="699"/>
      <c r="DC38" s="700"/>
      <c r="DD38" s="684">
        <v>1287418</v>
      </c>
      <c r="DE38" s="679"/>
      <c r="DF38" s="679"/>
      <c r="DG38" s="679"/>
      <c r="DH38" s="679"/>
      <c r="DI38" s="679"/>
      <c r="DJ38" s="679"/>
      <c r="DK38" s="680"/>
      <c r="DL38" s="684">
        <v>1183917</v>
      </c>
      <c r="DM38" s="679"/>
      <c r="DN38" s="679"/>
      <c r="DO38" s="679"/>
      <c r="DP38" s="679"/>
      <c r="DQ38" s="679"/>
      <c r="DR38" s="679"/>
      <c r="DS38" s="679"/>
      <c r="DT38" s="679"/>
      <c r="DU38" s="679"/>
      <c r="DV38" s="680"/>
      <c r="DW38" s="681">
        <v>20.9</v>
      </c>
      <c r="DX38" s="699"/>
      <c r="DY38" s="699"/>
      <c r="DZ38" s="699"/>
      <c r="EA38" s="699"/>
      <c r="EB38" s="699"/>
      <c r="EC38" s="714"/>
    </row>
    <row r="39" spans="2:133" ht="11.25" customHeight="1">
      <c r="B39" s="675" t="s">
        <v>340</v>
      </c>
      <c r="C39" s="676"/>
      <c r="D39" s="676"/>
      <c r="E39" s="676"/>
      <c r="F39" s="676"/>
      <c r="G39" s="676"/>
      <c r="H39" s="676"/>
      <c r="I39" s="676"/>
      <c r="J39" s="676"/>
      <c r="K39" s="676"/>
      <c r="L39" s="676"/>
      <c r="M39" s="676"/>
      <c r="N39" s="676"/>
      <c r="O39" s="676"/>
      <c r="P39" s="676"/>
      <c r="Q39" s="677"/>
      <c r="R39" s="678">
        <v>763245</v>
      </c>
      <c r="S39" s="679"/>
      <c r="T39" s="679"/>
      <c r="U39" s="679"/>
      <c r="V39" s="679"/>
      <c r="W39" s="679"/>
      <c r="X39" s="679"/>
      <c r="Y39" s="680"/>
      <c r="Z39" s="715">
        <v>7.3</v>
      </c>
      <c r="AA39" s="715"/>
      <c r="AB39" s="715"/>
      <c r="AC39" s="715"/>
      <c r="AD39" s="716" t="s">
        <v>236</v>
      </c>
      <c r="AE39" s="716"/>
      <c r="AF39" s="716"/>
      <c r="AG39" s="716"/>
      <c r="AH39" s="716"/>
      <c r="AI39" s="716"/>
      <c r="AJ39" s="716"/>
      <c r="AK39" s="716"/>
      <c r="AL39" s="681" t="s">
        <v>130</v>
      </c>
      <c r="AM39" s="682"/>
      <c r="AN39" s="682"/>
      <c r="AO39" s="717"/>
      <c r="AQ39" s="718" t="s">
        <v>341</v>
      </c>
      <c r="AR39" s="719"/>
      <c r="AS39" s="719"/>
      <c r="AT39" s="719"/>
      <c r="AU39" s="719"/>
      <c r="AV39" s="719"/>
      <c r="AW39" s="719"/>
      <c r="AX39" s="719"/>
      <c r="AY39" s="720"/>
      <c r="AZ39" s="678">
        <v>11941</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3740</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241284</v>
      </c>
      <c r="CS39" s="697"/>
      <c r="CT39" s="697"/>
      <c r="CU39" s="697"/>
      <c r="CV39" s="697"/>
      <c r="CW39" s="697"/>
      <c r="CX39" s="697"/>
      <c r="CY39" s="698"/>
      <c r="CZ39" s="681">
        <v>2.4</v>
      </c>
      <c r="DA39" s="699"/>
      <c r="DB39" s="699"/>
      <c r="DC39" s="700"/>
      <c r="DD39" s="684">
        <v>133480</v>
      </c>
      <c r="DE39" s="697"/>
      <c r="DF39" s="697"/>
      <c r="DG39" s="697"/>
      <c r="DH39" s="697"/>
      <c r="DI39" s="697"/>
      <c r="DJ39" s="697"/>
      <c r="DK39" s="698"/>
      <c r="DL39" s="684" t="s">
        <v>236</v>
      </c>
      <c r="DM39" s="697"/>
      <c r="DN39" s="697"/>
      <c r="DO39" s="697"/>
      <c r="DP39" s="697"/>
      <c r="DQ39" s="697"/>
      <c r="DR39" s="697"/>
      <c r="DS39" s="697"/>
      <c r="DT39" s="697"/>
      <c r="DU39" s="697"/>
      <c r="DV39" s="698"/>
      <c r="DW39" s="681" t="s">
        <v>236</v>
      </c>
      <c r="DX39" s="699"/>
      <c r="DY39" s="699"/>
      <c r="DZ39" s="699"/>
      <c r="EA39" s="699"/>
      <c r="EB39" s="699"/>
      <c r="EC39" s="714"/>
    </row>
    <row r="40" spans="2:133" ht="11.25" customHeight="1">
      <c r="B40" s="675" t="s">
        <v>344</v>
      </c>
      <c r="C40" s="676"/>
      <c r="D40" s="676"/>
      <c r="E40" s="676"/>
      <c r="F40" s="676"/>
      <c r="G40" s="676"/>
      <c r="H40" s="676"/>
      <c r="I40" s="676"/>
      <c r="J40" s="676"/>
      <c r="K40" s="676"/>
      <c r="L40" s="676"/>
      <c r="M40" s="676"/>
      <c r="N40" s="676"/>
      <c r="O40" s="676"/>
      <c r="P40" s="676"/>
      <c r="Q40" s="677"/>
      <c r="R40" s="678" t="s">
        <v>236</v>
      </c>
      <c r="S40" s="679"/>
      <c r="T40" s="679"/>
      <c r="U40" s="679"/>
      <c r="V40" s="679"/>
      <c r="W40" s="679"/>
      <c r="X40" s="679"/>
      <c r="Y40" s="680"/>
      <c r="Z40" s="715" t="s">
        <v>130</v>
      </c>
      <c r="AA40" s="715"/>
      <c r="AB40" s="715"/>
      <c r="AC40" s="715"/>
      <c r="AD40" s="716" t="s">
        <v>236</v>
      </c>
      <c r="AE40" s="716"/>
      <c r="AF40" s="716"/>
      <c r="AG40" s="716"/>
      <c r="AH40" s="716"/>
      <c r="AI40" s="716"/>
      <c r="AJ40" s="716"/>
      <c r="AK40" s="716"/>
      <c r="AL40" s="681" t="s">
        <v>236</v>
      </c>
      <c r="AM40" s="682"/>
      <c r="AN40" s="682"/>
      <c r="AO40" s="717"/>
      <c r="AQ40" s="718" t="s">
        <v>345</v>
      </c>
      <c r="AR40" s="719"/>
      <c r="AS40" s="719"/>
      <c r="AT40" s="719"/>
      <c r="AU40" s="719"/>
      <c r="AV40" s="719"/>
      <c r="AW40" s="719"/>
      <c r="AX40" s="719"/>
      <c r="AY40" s="720"/>
      <c r="AZ40" s="678" t="s">
        <v>236</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90</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44100</v>
      </c>
      <c r="CS40" s="679"/>
      <c r="CT40" s="679"/>
      <c r="CU40" s="679"/>
      <c r="CV40" s="679"/>
      <c r="CW40" s="679"/>
      <c r="CX40" s="679"/>
      <c r="CY40" s="680"/>
      <c r="CZ40" s="681">
        <v>0.4</v>
      </c>
      <c r="DA40" s="699"/>
      <c r="DB40" s="699"/>
      <c r="DC40" s="700"/>
      <c r="DD40" s="684">
        <v>8509</v>
      </c>
      <c r="DE40" s="679"/>
      <c r="DF40" s="679"/>
      <c r="DG40" s="679"/>
      <c r="DH40" s="679"/>
      <c r="DI40" s="679"/>
      <c r="DJ40" s="679"/>
      <c r="DK40" s="680"/>
      <c r="DL40" s="684">
        <v>8400</v>
      </c>
      <c r="DM40" s="679"/>
      <c r="DN40" s="679"/>
      <c r="DO40" s="679"/>
      <c r="DP40" s="679"/>
      <c r="DQ40" s="679"/>
      <c r="DR40" s="679"/>
      <c r="DS40" s="679"/>
      <c r="DT40" s="679"/>
      <c r="DU40" s="679"/>
      <c r="DV40" s="680"/>
      <c r="DW40" s="681">
        <v>0.1</v>
      </c>
      <c r="DX40" s="699"/>
      <c r="DY40" s="699"/>
      <c r="DZ40" s="699"/>
      <c r="EA40" s="699"/>
      <c r="EB40" s="699"/>
      <c r="EC40" s="714"/>
    </row>
    <row r="41" spans="2:133" ht="11.25" customHeight="1">
      <c r="B41" s="675" t="s">
        <v>349</v>
      </c>
      <c r="C41" s="676"/>
      <c r="D41" s="676"/>
      <c r="E41" s="676"/>
      <c r="F41" s="676"/>
      <c r="G41" s="676"/>
      <c r="H41" s="676"/>
      <c r="I41" s="676"/>
      <c r="J41" s="676"/>
      <c r="K41" s="676"/>
      <c r="L41" s="676"/>
      <c r="M41" s="676"/>
      <c r="N41" s="676"/>
      <c r="O41" s="676"/>
      <c r="P41" s="676"/>
      <c r="Q41" s="677"/>
      <c r="R41" s="678">
        <v>231545</v>
      </c>
      <c r="S41" s="679"/>
      <c r="T41" s="679"/>
      <c r="U41" s="679"/>
      <c r="V41" s="679"/>
      <c r="W41" s="679"/>
      <c r="X41" s="679"/>
      <c r="Y41" s="680"/>
      <c r="Z41" s="715">
        <v>2.2000000000000002</v>
      </c>
      <c r="AA41" s="715"/>
      <c r="AB41" s="715"/>
      <c r="AC41" s="715"/>
      <c r="AD41" s="716" t="s">
        <v>130</v>
      </c>
      <c r="AE41" s="716"/>
      <c r="AF41" s="716"/>
      <c r="AG41" s="716"/>
      <c r="AH41" s="716"/>
      <c r="AI41" s="716"/>
      <c r="AJ41" s="716"/>
      <c r="AK41" s="716"/>
      <c r="AL41" s="681" t="s">
        <v>130</v>
      </c>
      <c r="AM41" s="682"/>
      <c r="AN41" s="682"/>
      <c r="AO41" s="717"/>
      <c r="AQ41" s="718" t="s">
        <v>350</v>
      </c>
      <c r="AR41" s="719"/>
      <c r="AS41" s="719"/>
      <c r="AT41" s="719"/>
      <c r="AU41" s="719"/>
      <c r="AV41" s="719"/>
      <c r="AW41" s="719"/>
      <c r="AX41" s="719"/>
      <c r="AY41" s="720"/>
      <c r="AZ41" s="678">
        <v>229201</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130</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130</v>
      </c>
      <c r="CS41" s="697"/>
      <c r="CT41" s="697"/>
      <c r="CU41" s="697"/>
      <c r="CV41" s="697"/>
      <c r="CW41" s="697"/>
      <c r="CX41" s="697"/>
      <c r="CY41" s="698"/>
      <c r="CZ41" s="681" t="s">
        <v>236</v>
      </c>
      <c r="DA41" s="699"/>
      <c r="DB41" s="699"/>
      <c r="DC41" s="700"/>
      <c r="DD41" s="684" t="s">
        <v>236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353</v>
      </c>
      <c r="C42" s="660"/>
      <c r="D42" s="660"/>
      <c r="E42" s="660"/>
      <c r="F42" s="660"/>
      <c r="G42" s="660"/>
      <c r="H42" s="660"/>
      <c r="I42" s="660"/>
      <c r="J42" s="660"/>
      <c r="K42" s="660"/>
      <c r="L42" s="660"/>
      <c r="M42" s="660"/>
      <c r="N42" s="660"/>
      <c r="O42" s="660"/>
      <c r="P42" s="660"/>
      <c r="Q42" s="661"/>
      <c r="R42" s="662">
        <v>10465622</v>
      </c>
      <c r="S42" s="701"/>
      <c r="T42" s="701"/>
      <c r="U42" s="701"/>
      <c r="V42" s="701"/>
      <c r="W42" s="701"/>
      <c r="X42" s="701"/>
      <c r="Y42" s="703"/>
      <c r="Z42" s="704">
        <v>100</v>
      </c>
      <c r="AA42" s="704"/>
      <c r="AB42" s="704"/>
      <c r="AC42" s="704"/>
      <c r="AD42" s="705">
        <v>5426166</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893950</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438</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1608215</v>
      </c>
      <c r="CS42" s="679"/>
      <c r="CT42" s="679"/>
      <c r="CU42" s="679"/>
      <c r="CV42" s="679"/>
      <c r="CW42" s="679"/>
      <c r="CX42" s="679"/>
      <c r="CY42" s="680"/>
      <c r="CZ42" s="681">
        <v>15.8</v>
      </c>
      <c r="DA42" s="682"/>
      <c r="DB42" s="682"/>
      <c r="DC42" s="683"/>
      <c r="DD42" s="684">
        <v>237384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39425</v>
      </c>
      <c r="CS43" s="697"/>
      <c r="CT43" s="697"/>
      <c r="CU43" s="697"/>
      <c r="CV43" s="697"/>
      <c r="CW43" s="697"/>
      <c r="CX43" s="697"/>
      <c r="CY43" s="698"/>
      <c r="CZ43" s="681">
        <v>0.4</v>
      </c>
      <c r="DA43" s="699"/>
      <c r="DB43" s="699"/>
      <c r="DC43" s="700"/>
      <c r="DD43" s="684">
        <v>34812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306</v>
      </c>
      <c r="CE44" s="692"/>
      <c r="CF44" s="675" t="s">
        <v>358</v>
      </c>
      <c r="CG44" s="676"/>
      <c r="CH44" s="676"/>
      <c r="CI44" s="676"/>
      <c r="CJ44" s="676"/>
      <c r="CK44" s="676"/>
      <c r="CL44" s="676"/>
      <c r="CM44" s="676"/>
      <c r="CN44" s="676"/>
      <c r="CO44" s="676"/>
      <c r="CP44" s="676"/>
      <c r="CQ44" s="677"/>
      <c r="CR44" s="678">
        <v>802727</v>
      </c>
      <c r="CS44" s="679"/>
      <c r="CT44" s="679"/>
      <c r="CU44" s="679"/>
      <c r="CV44" s="679"/>
      <c r="CW44" s="679"/>
      <c r="CX44" s="679"/>
      <c r="CY44" s="680"/>
      <c r="CZ44" s="681">
        <v>7.9</v>
      </c>
      <c r="DA44" s="682"/>
      <c r="DB44" s="682"/>
      <c r="DC44" s="683"/>
      <c r="DD44" s="684">
        <v>197799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359</v>
      </c>
      <c r="CG45" s="676"/>
      <c r="CH45" s="676"/>
      <c r="CI45" s="676"/>
      <c r="CJ45" s="676"/>
      <c r="CK45" s="676"/>
      <c r="CL45" s="676"/>
      <c r="CM45" s="676"/>
      <c r="CN45" s="676"/>
      <c r="CO45" s="676"/>
      <c r="CP45" s="676"/>
      <c r="CQ45" s="677"/>
      <c r="CR45" s="678">
        <v>345462</v>
      </c>
      <c r="CS45" s="697"/>
      <c r="CT45" s="697"/>
      <c r="CU45" s="697"/>
      <c r="CV45" s="697"/>
      <c r="CW45" s="697"/>
      <c r="CX45" s="697"/>
      <c r="CY45" s="698"/>
      <c r="CZ45" s="681">
        <v>3.4</v>
      </c>
      <c r="DA45" s="699"/>
      <c r="DB45" s="699"/>
      <c r="DC45" s="700"/>
      <c r="DD45" s="684">
        <v>13571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392182</v>
      </c>
      <c r="CS46" s="679"/>
      <c r="CT46" s="679"/>
      <c r="CU46" s="679"/>
      <c r="CV46" s="679"/>
      <c r="CW46" s="679"/>
      <c r="CX46" s="679"/>
      <c r="CY46" s="680"/>
      <c r="CZ46" s="681">
        <v>3.8</v>
      </c>
      <c r="DA46" s="682"/>
      <c r="DB46" s="682"/>
      <c r="DC46" s="683"/>
      <c r="DD46" s="684">
        <v>180561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805488</v>
      </c>
      <c r="CS47" s="697"/>
      <c r="CT47" s="697"/>
      <c r="CU47" s="697"/>
      <c r="CV47" s="697"/>
      <c r="CW47" s="697"/>
      <c r="CX47" s="697"/>
      <c r="CY47" s="698"/>
      <c r="CZ47" s="681">
        <v>7.9</v>
      </c>
      <c r="DA47" s="699"/>
      <c r="DB47" s="699"/>
      <c r="DC47" s="700"/>
      <c r="DD47" s="684">
        <v>39585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364</v>
      </c>
      <c r="CD48" s="695"/>
      <c r="CE48" s="696"/>
      <c r="CF48" s="675" t="s">
        <v>365</v>
      </c>
      <c r="CG48" s="676"/>
      <c r="CH48" s="676"/>
      <c r="CI48" s="676"/>
      <c r="CJ48" s="676"/>
      <c r="CK48" s="676"/>
      <c r="CL48" s="676"/>
      <c r="CM48" s="676"/>
      <c r="CN48" s="676"/>
      <c r="CO48" s="676"/>
      <c r="CP48" s="676"/>
      <c r="CQ48" s="677"/>
      <c r="CR48" s="678" t="s">
        <v>130</v>
      </c>
      <c r="CS48" s="679"/>
      <c r="CT48" s="679"/>
      <c r="CU48" s="679"/>
      <c r="CV48" s="679"/>
      <c r="CW48" s="679"/>
      <c r="CX48" s="679"/>
      <c r="CY48" s="680"/>
      <c r="CZ48" s="681" t="s">
        <v>236</v>
      </c>
      <c r="DA48" s="682"/>
      <c r="DB48" s="682"/>
      <c r="DC48" s="683"/>
      <c r="DD48" s="684" t="s">
        <v>130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366</v>
      </c>
      <c r="CE49" s="660"/>
      <c r="CF49" s="660"/>
      <c r="CG49" s="660"/>
      <c r="CH49" s="660"/>
      <c r="CI49" s="660"/>
      <c r="CJ49" s="660"/>
      <c r="CK49" s="660"/>
      <c r="CL49" s="660"/>
      <c r="CM49" s="660"/>
      <c r="CN49" s="660"/>
      <c r="CO49" s="660"/>
      <c r="CP49" s="660"/>
      <c r="CQ49" s="661"/>
      <c r="CR49" s="662">
        <v>10200522</v>
      </c>
      <c r="CS49" s="663"/>
      <c r="CT49" s="663"/>
      <c r="CU49" s="663"/>
      <c r="CV49" s="663"/>
      <c r="CW49" s="663"/>
      <c r="CX49" s="663"/>
      <c r="CY49" s="664"/>
      <c r="CZ49" s="665">
        <v>100</v>
      </c>
      <c r="DA49" s="666"/>
      <c r="DB49" s="666"/>
      <c r="DC49" s="667"/>
      <c r="DD49" s="668">
        <v>6552409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gz1umyLyj+sD2TUKZHTN3c+CpWew9NIdXPC8xFO6iDsQ9BhIZ9vP+fFohzSYwX46dRJzARYyZTwo9gTJ7+9Q4A==" saltValue="UWiaxVZ6LxWbVIfnvnXg5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389</v>
      </c>
      <c r="C7" s="1144"/>
      <c r="D7" s="1144"/>
      <c r="E7" s="1144"/>
      <c r="F7" s="1144"/>
      <c r="G7" s="1144"/>
      <c r="H7" s="1144"/>
      <c r="I7" s="1144"/>
      <c r="J7" s="1144"/>
      <c r="K7" s="1144"/>
      <c r="L7" s="1144"/>
      <c r="M7" s="1144"/>
      <c r="N7" s="1144"/>
      <c r="O7" s="1144"/>
      <c r="P7" s="1145"/>
      <c r="Q7" s="1197">
        <v>10459</v>
      </c>
      <c r="R7" s="1198"/>
      <c r="S7" s="1198"/>
      <c r="T7" s="1198"/>
      <c r="U7" s="1198"/>
      <c r="V7" s="1198">
        <v>10194</v>
      </c>
      <c r="W7" s="1198"/>
      <c r="X7" s="1198"/>
      <c r="Y7" s="1198"/>
      <c r="Z7" s="1198"/>
      <c r="AA7" s="1198">
        <v>265</v>
      </c>
      <c r="AB7" s="1198"/>
      <c r="AC7" s="1198"/>
      <c r="AD7" s="1198"/>
      <c r="AE7" s="1199"/>
      <c r="AF7" s="1200">
        <v>252</v>
      </c>
      <c r="AG7" s="1201"/>
      <c r="AH7" s="1201"/>
      <c r="AI7" s="1201"/>
      <c r="AJ7" s="1202"/>
      <c r="AK7" s="1184">
        <v>287</v>
      </c>
      <c r="AL7" s="1185"/>
      <c r="AM7" s="1185"/>
      <c r="AN7" s="1185"/>
      <c r="AO7" s="1185"/>
      <c r="AP7" s="1185">
        <v>10987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590</v>
      </c>
      <c r="BT7" s="1189"/>
      <c r="BU7" s="1189"/>
      <c r="BV7" s="1189"/>
      <c r="BW7" s="1189"/>
      <c r="BX7" s="1189"/>
      <c r="BY7" s="1189"/>
      <c r="BZ7" s="1189"/>
      <c r="CA7" s="1189"/>
      <c r="CB7" s="1189"/>
      <c r="CC7" s="1189"/>
      <c r="CD7" s="1189"/>
      <c r="CE7" s="1189"/>
      <c r="CF7" s="1189"/>
      <c r="CG7" s="1190"/>
      <c r="CH7" s="1181">
        <v>3</v>
      </c>
      <c r="CI7" s="1182"/>
      <c r="CJ7" s="1182"/>
      <c r="CK7" s="1182"/>
      <c r="CL7" s="1183"/>
      <c r="CM7" s="1181">
        <v>84</v>
      </c>
      <c r="CN7" s="1182"/>
      <c r="CO7" s="1182"/>
      <c r="CP7" s="1182"/>
      <c r="CQ7" s="1183"/>
      <c r="CR7" s="1181">
        <v>5</v>
      </c>
      <c r="CS7" s="1182"/>
      <c r="CT7" s="1182"/>
      <c r="CU7" s="1182"/>
      <c r="CV7" s="1183"/>
      <c r="CW7" s="1181" t="s">
        <v>518</v>
      </c>
      <c r="CX7" s="1182"/>
      <c r="CY7" s="1182"/>
      <c r="CZ7" s="1182"/>
      <c r="DA7" s="1183"/>
      <c r="DB7" s="1181" t="s">
        <v>518</v>
      </c>
      <c r="DC7" s="1182"/>
      <c r="DD7" s="1182"/>
      <c r="DE7" s="1182"/>
      <c r="DF7" s="1183"/>
      <c r="DG7" s="1181" t="s">
        <v>518</v>
      </c>
      <c r="DH7" s="1182"/>
      <c r="DI7" s="1182"/>
      <c r="DJ7" s="1182"/>
      <c r="DK7" s="1183"/>
      <c r="DL7" s="1181" t="s">
        <v>518</v>
      </c>
      <c r="DM7" s="1182"/>
      <c r="DN7" s="1182"/>
      <c r="DO7" s="1182"/>
      <c r="DP7" s="1183"/>
      <c r="DQ7" s="1181" t="s">
        <v>518</v>
      </c>
      <c r="DR7" s="1182"/>
      <c r="DS7" s="1182"/>
      <c r="DT7" s="1182"/>
      <c r="DU7" s="1183"/>
      <c r="DV7" s="1208"/>
      <c r="DW7" s="1209"/>
      <c r="DX7" s="1209"/>
      <c r="DY7" s="1209"/>
      <c r="DZ7" s="1210"/>
      <c r="EA7" s="255"/>
    </row>
    <row r="8" spans="1:131" s="256" customFormat="1" ht="26.25" customHeight="1">
      <c r="A8" s="262">
        <v>2</v>
      </c>
      <c r="B8" s="1130" t="s">
        <v>390</v>
      </c>
      <c r="C8" s="1131"/>
      <c r="D8" s="1131"/>
      <c r="E8" s="1131"/>
      <c r="F8" s="1131"/>
      <c r="G8" s="1131"/>
      <c r="H8" s="1131"/>
      <c r="I8" s="1131"/>
      <c r="J8" s="1131"/>
      <c r="K8" s="1131"/>
      <c r="L8" s="1131"/>
      <c r="M8" s="1131"/>
      <c r="N8" s="1131"/>
      <c r="O8" s="1131"/>
      <c r="P8" s="1132"/>
      <c r="Q8" s="1136">
        <v>11</v>
      </c>
      <c r="R8" s="1137"/>
      <c r="S8" s="1137"/>
      <c r="T8" s="1137"/>
      <c r="U8" s="1137"/>
      <c r="V8" s="1137">
        <v>11</v>
      </c>
      <c r="W8" s="1137"/>
      <c r="X8" s="1137"/>
      <c r="Y8" s="1137"/>
      <c r="Z8" s="1137"/>
      <c r="AA8" s="1137">
        <v>0</v>
      </c>
      <c r="AB8" s="1137"/>
      <c r="AC8" s="1137"/>
      <c r="AD8" s="1137"/>
      <c r="AE8" s="1138"/>
      <c r="AF8" s="1112" t="s">
        <v>130</v>
      </c>
      <c r="AG8" s="1113"/>
      <c r="AH8" s="1113"/>
      <c r="AI8" s="1113"/>
      <c r="AJ8" s="1114"/>
      <c r="AK8" s="1179">
        <v>1</v>
      </c>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t="s">
        <v>391</v>
      </c>
      <c r="C9" s="1131"/>
      <c r="D9" s="1131"/>
      <c r="E9" s="1131"/>
      <c r="F9" s="1131"/>
      <c r="G9" s="1131"/>
      <c r="H9" s="1131"/>
      <c r="I9" s="1131"/>
      <c r="J9" s="1131"/>
      <c r="K9" s="1131"/>
      <c r="L9" s="1131"/>
      <c r="M9" s="1131"/>
      <c r="N9" s="1131"/>
      <c r="O9" s="1131"/>
      <c r="P9" s="1132"/>
      <c r="Q9" s="1136">
        <v>78</v>
      </c>
      <c r="R9" s="1137"/>
      <c r="S9" s="1137"/>
      <c r="T9" s="1137"/>
      <c r="U9" s="1137"/>
      <c r="V9" s="1137">
        <v>78</v>
      </c>
      <c r="W9" s="1137"/>
      <c r="X9" s="1137"/>
      <c r="Y9" s="1137"/>
      <c r="Z9" s="1137"/>
      <c r="AA9" s="1137">
        <v>0</v>
      </c>
      <c r="AB9" s="1137"/>
      <c r="AC9" s="1137"/>
      <c r="AD9" s="1137"/>
      <c r="AE9" s="1138"/>
      <c r="AF9" s="1112">
        <v>0</v>
      </c>
      <c r="AG9" s="1113"/>
      <c r="AH9" s="1113"/>
      <c r="AI9" s="1113"/>
      <c r="AJ9" s="1114"/>
      <c r="AK9" s="1179">
        <v>77</v>
      </c>
      <c r="AL9" s="1180"/>
      <c r="AM9" s="1180"/>
      <c r="AN9" s="1180"/>
      <c r="AO9" s="1180"/>
      <c r="AP9" s="1180">
        <v>165</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393</v>
      </c>
      <c r="B23" s="1037" t="s">
        <v>394</v>
      </c>
      <c r="C23" s="1038"/>
      <c r="D23" s="1038"/>
      <c r="E23" s="1038"/>
      <c r="F23" s="1038"/>
      <c r="G23" s="1038"/>
      <c r="H23" s="1038"/>
      <c r="I23" s="1038"/>
      <c r="J23" s="1038"/>
      <c r="K23" s="1038"/>
      <c r="L23" s="1038"/>
      <c r="M23" s="1038"/>
      <c r="N23" s="1038"/>
      <c r="O23" s="1038"/>
      <c r="P23" s="1039"/>
      <c r="Q23" s="1161">
        <v>10466</v>
      </c>
      <c r="R23" s="1162"/>
      <c r="S23" s="1162"/>
      <c r="T23" s="1162"/>
      <c r="U23" s="1162"/>
      <c r="V23" s="1162">
        <v>10201</v>
      </c>
      <c r="W23" s="1162"/>
      <c r="X23" s="1162"/>
      <c r="Y23" s="1162"/>
      <c r="Z23" s="1162"/>
      <c r="AA23" s="1162">
        <v>265</v>
      </c>
      <c r="AB23" s="1162"/>
      <c r="AC23" s="1162"/>
      <c r="AD23" s="1162"/>
      <c r="AE23" s="1163"/>
      <c r="AF23" s="1164">
        <v>252</v>
      </c>
      <c r="AG23" s="1162"/>
      <c r="AH23" s="1162"/>
      <c r="AI23" s="1162"/>
      <c r="AJ23" s="1165"/>
      <c r="AK23" s="1166"/>
      <c r="AL23" s="1167"/>
      <c r="AM23" s="1167"/>
      <c r="AN23" s="1167"/>
      <c r="AO23" s="1167"/>
      <c r="AP23" s="1162">
        <v>11151</v>
      </c>
      <c r="AQ23" s="1162"/>
      <c r="AR23" s="1162"/>
      <c r="AS23" s="1162"/>
      <c r="AT23" s="1162"/>
      <c r="AU23" s="1168"/>
      <c r="AV23" s="1168"/>
      <c r="AW23" s="1168"/>
      <c r="AX23" s="1168"/>
      <c r="AY23" s="1169"/>
      <c r="AZ23" s="1158" t="s">
        <v>130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372</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405</v>
      </c>
      <c r="C28" s="1144"/>
      <c r="D28" s="1144"/>
      <c r="E28" s="1144"/>
      <c r="F28" s="1144"/>
      <c r="G28" s="1144"/>
      <c r="H28" s="1144"/>
      <c r="I28" s="1144"/>
      <c r="J28" s="1144"/>
      <c r="K28" s="1144"/>
      <c r="L28" s="1144"/>
      <c r="M28" s="1144"/>
      <c r="N28" s="1144"/>
      <c r="O28" s="1144"/>
      <c r="P28" s="1145"/>
      <c r="Q28" s="1146">
        <v>2346</v>
      </c>
      <c r="R28" s="1147"/>
      <c r="S28" s="1147"/>
      <c r="T28" s="1147"/>
      <c r="U28" s="1147"/>
      <c r="V28" s="1147">
        <v>2300</v>
      </c>
      <c r="W28" s="1147"/>
      <c r="X28" s="1147"/>
      <c r="Y28" s="1147"/>
      <c r="Z28" s="1147"/>
      <c r="AA28" s="1147">
        <v>46</v>
      </c>
      <c r="AB28" s="1147"/>
      <c r="AC28" s="1147"/>
      <c r="AD28" s="1147"/>
      <c r="AE28" s="1148"/>
      <c r="AF28" s="1149">
        <v>46</v>
      </c>
      <c r="AG28" s="1147"/>
      <c r="AH28" s="1147"/>
      <c r="AI28" s="1147"/>
      <c r="AJ28" s="1150"/>
      <c r="AK28" s="1151">
        <v>229</v>
      </c>
      <c r="AL28" s="1139"/>
      <c r="AM28" s="1139"/>
      <c r="AN28" s="1139"/>
      <c r="AO28" s="1139"/>
      <c r="AP28" s="1139" t="s">
        <v>518</v>
      </c>
      <c r="AQ28" s="1139"/>
      <c r="AR28" s="1139"/>
      <c r="AS28" s="1139"/>
      <c r="AT28" s="1139"/>
      <c r="AU28" s="1139" t="s">
        <v>518</v>
      </c>
      <c r="AV28" s="1139"/>
      <c r="AW28" s="1139"/>
      <c r="AX28" s="1139"/>
      <c r="AY28" s="1139"/>
      <c r="AZ28" s="1140" t="s">
        <v>518</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406</v>
      </c>
      <c r="C29" s="1131"/>
      <c r="D29" s="1131"/>
      <c r="E29" s="1131"/>
      <c r="F29" s="1131"/>
      <c r="G29" s="1131"/>
      <c r="H29" s="1131"/>
      <c r="I29" s="1131"/>
      <c r="J29" s="1131"/>
      <c r="K29" s="1131"/>
      <c r="L29" s="1131"/>
      <c r="M29" s="1131"/>
      <c r="N29" s="1131"/>
      <c r="O29" s="1131"/>
      <c r="P29" s="1132"/>
      <c r="Q29" s="1136">
        <v>2875</v>
      </c>
      <c r="R29" s="1137"/>
      <c r="S29" s="1137"/>
      <c r="T29" s="1137"/>
      <c r="U29" s="1137"/>
      <c r="V29" s="1137">
        <v>2831</v>
      </c>
      <c r="W29" s="1137"/>
      <c r="X29" s="1137"/>
      <c r="Y29" s="1137"/>
      <c r="Z29" s="1137"/>
      <c r="AA29" s="1137">
        <v>44</v>
      </c>
      <c r="AB29" s="1137"/>
      <c r="AC29" s="1137"/>
      <c r="AD29" s="1137"/>
      <c r="AE29" s="1138"/>
      <c r="AF29" s="1112">
        <v>44</v>
      </c>
      <c r="AG29" s="1113"/>
      <c r="AH29" s="1113"/>
      <c r="AI29" s="1113"/>
      <c r="AJ29" s="1114"/>
      <c r="AK29" s="1073">
        <v>439</v>
      </c>
      <c r="AL29" s="1064"/>
      <c r="AM29" s="1064"/>
      <c r="AN29" s="1064"/>
      <c r="AO29" s="1064"/>
      <c r="AP29" s="1064" t="s">
        <v>518</v>
      </c>
      <c r="AQ29" s="1064"/>
      <c r="AR29" s="1064"/>
      <c r="AS29" s="1064"/>
      <c r="AT29" s="1064"/>
      <c r="AU29" s="1064" t="s">
        <v>518</v>
      </c>
      <c r="AV29" s="1064"/>
      <c r="AW29" s="1064"/>
      <c r="AX29" s="1064"/>
      <c r="AY29" s="1064"/>
      <c r="AZ29" s="1135" t="s">
        <v>518</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407</v>
      </c>
      <c r="C30" s="1131"/>
      <c r="D30" s="1131"/>
      <c r="E30" s="1131"/>
      <c r="F30" s="1131"/>
      <c r="G30" s="1131"/>
      <c r="H30" s="1131"/>
      <c r="I30" s="1131"/>
      <c r="J30" s="1131"/>
      <c r="K30" s="1131"/>
      <c r="L30" s="1131"/>
      <c r="M30" s="1131"/>
      <c r="N30" s="1131"/>
      <c r="O30" s="1131"/>
      <c r="P30" s="1132"/>
      <c r="Q30" s="1136">
        <v>302</v>
      </c>
      <c r="R30" s="1137"/>
      <c r="S30" s="1137"/>
      <c r="T30" s="1137"/>
      <c r="U30" s="1137"/>
      <c r="V30" s="1137">
        <v>301</v>
      </c>
      <c r="W30" s="1137"/>
      <c r="X30" s="1137"/>
      <c r="Y30" s="1137"/>
      <c r="Z30" s="1137"/>
      <c r="AA30" s="1137">
        <v>0</v>
      </c>
      <c r="AB30" s="1137"/>
      <c r="AC30" s="1137"/>
      <c r="AD30" s="1137"/>
      <c r="AE30" s="1138"/>
      <c r="AF30" s="1112">
        <v>0</v>
      </c>
      <c r="AG30" s="1113"/>
      <c r="AH30" s="1113"/>
      <c r="AI30" s="1113"/>
      <c r="AJ30" s="1114"/>
      <c r="AK30" s="1073">
        <v>89</v>
      </c>
      <c r="AL30" s="1064"/>
      <c r="AM30" s="1064"/>
      <c r="AN30" s="1064"/>
      <c r="AO30" s="1064"/>
      <c r="AP30" s="1064" t="s">
        <v>518</v>
      </c>
      <c r="AQ30" s="1064"/>
      <c r="AR30" s="1064"/>
      <c r="AS30" s="1064"/>
      <c r="AT30" s="1064"/>
      <c r="AU30" s="1064" t="s">
        <v>518</v>
      </c>
      <c r="AV30" s="1064"/>
      <c r="AW30" s="1064"/>
      <c r="AX30" s="1064"/>
      <c r="AY30" s="1064"/>
      <c r="AZ30" s="1135" t="s">
        <v>518</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408</v>
      </c>
      <c r="C31" s="1131"/>
      <c r="D31" s="1131"/>
      <c r="E31" s="1131"/>
      <c r="F31" s="1131"/>
      <c r="G31" s="1131"/>
      <c r="H31" s="1131"/>
      <c r="I31" s="1131"/>
      <c r="J31" s="1131"/>
      <c r="K31" s="1131"/>
      <c r="L31" s="1131"/>
      <c r="M31" s="1131"/>
      <c r="N31" s="1131"/>
      <c r="O31" s="1131"/>
      <c r="P31" s="1132"/>
      <c r="Q31" s="1136">
        <v>333</v>
      </c>
      <c r="R31" s="1137"/>
      <c r="S31" s="1137"/>
      <c r="T31" s="1137"/>
      <c r="U31" s="1137"/>
      <c r="V31" s="1137">
        <v>279</v>
      </c>
      <c r="W31" s="1137"/>
      <c r="X31" s="1137"/>
      <c r="Y31" s="1137"/>
      <c r="Z31" s="1137"/>
      <c r="AA31" s="1137">
        <v>55</v>
      </c>
      <c r="AB31" s="1137"/>
      <c r="AC31" s="1137"/>
      <c r="AD31" s="1137"/>
      <c r="AE31" s="1138"/>
      <c r="AF31" s="1112">
        <v>924</v>
      </c>
      <c r="AG31" s="1113"/>
      <c r="AH31" s="1113"/>
      <c r="AI31" s="1113"/>
      <c r="AJ31" s="1114"/>
      <c r="AK31" s="1073">
        <v>13</v>
      </c>
      <c r="AL31" s="1064"/>
      <c r="AM31" s="1064"/>
      <c r="AN31" s="1064"/>
      <c r="AO31" s="1064"/>
      <c r="AP31" s="1064">
        <v>467</v>
      </c>
      <c r="AQ31" s="1064"/>
      <c r="AR31" s="1064"/>
      <c r="AS31" s="1064"/>
      <c r="AT31" s="1064"/>
      <c r="AU31" s="1064">
        <v>101</v>
      </c>
      <c r="AV31" s="1064"/>
      <c r="AW31" s="1064"/>
      <c r="AX31" s="1064"/>
      <c r="AY31" s="1064"/>
      <c r="AZ31" s="1135"/>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410</v>
      </c>
      <c r="C32" s="1131"/>
      <c r="D32" s="1131"/>
      <c r="E32" s="1131"/>
      <c r="F32" s="1131"/>
      <c r="G32" s="1131"/>
      <c r="H32" s="1131"/>
      <c r="I32" s="1131"/>
      <c r="J32" s="1131"/>
      <c r="K32" s="1131"/>
      <c r="L32" s="1131"/>
      <c r="M32" s="1131"/>
      <c r="N32" s="1131"/>
      <c r="O32" s="1131"/>
      <c r="P32" s="1132"/>
      <c r="Q32" s="1136">
        <v>50</v>
      </c>
      <c r="R32" s="1137"/>
      <c r="S32" s="1137"/>
      <c r="T32" s="1137"/>
      <c r="U32" s="1137"/>
      <c r="V32" s="1137">
        <v>50</v>
      </c>
      <c r="W32" s="1137"/>
      <c r="X32" s="1137"/>
      <c r="Y32" s="1137"/>
      <c r="Z32" s="1137"/>
      <c r="AA32" s="1137">
        <v>0</v>
      </c>
      <c r="AB32" s="1137"/>
      <c r="AC32" s="1137"/>
      <c r="AD32" s="1137"/>
      <c r="AE32" s="1138"/>
      <c r="AF32" s="1112">
        <v>0</v>
      </c>
      <c r="AG32" s="1113"/>
      <c r="AH32" s="1113"/>
      <c r="AI32" s="1113"/>
      <c r="AJ32" s="1114"/>
      <c r="AK32" s="1073">
        <v>28</v>
      </c>
      <c r="AL32" s="1064"/>
      <c r="AM32" s="1064"/>
      <c r="AN32" s="1064"/>
      <c r="AO32" s="1064"/>
      <c r="AP32" s="1064">
        <v>186</v>
      </c>
      <c r="AQ32" s="1064"/>
      <c r="AR32" s="1064"/>
      <c r="AS32" s="1064"/>
      <c r="AT32" s="1064"/>
      <c r="AU32" s="1064">
        <v>146</v>
      </c>
      <c r="AV32" s="1064"/>
      <c r="AW32" s="1064"/>
      <c r="AX32" s="1064"/>
      <c r="AY32" s="1064"/>
      <c r="AZ32" s="1135"/>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412</v>
      </c>
      <c r="C33" s="1131"/>
      <c r="D33" s="1131"/>
      <c r="E33" s="1131"/>
      <c r="F33" s="1131"/>
      <c r="G33" s="1131"/>
      <c r="H33" s="1131"/>
      <c r="I33" s="1131"/>
      <c r="J33" s="1131"/>
      <c r="K33" s="1131"/>
      <c r="L33" s="1131"/>
      <c r="M33" s="1131"/>
      <c r="N33" s="1131"/>
      <c r="O33" s="1131"/>
      <c r="P33" s="1132"/>
      <c r="Q33" s="1136">
        <v>853</v>
      </c>
      <c r="R33" s="1137"/>
      <c r="S33" s="1137"/>
      <c r="T33" s="1137"/>
      <c r="U33" s="1137"/>
      <c r="V33" s="1137">
        <v>840</v>
      </c>
      <c r="W33" s="1137"/>
      <c r="X33" s="1137"/>
      <c r="Y33" s="1137"/>
      <c r="Z33" s="1137"/>
      <c r="AA33" s="1137">
        <v>12</v>
      </c>
      <c r="AB33" s="1137"/>
      <c r="AC33" s="1137"/>
      <c r="AD33" s="1137"/>
      <c r="AE33" s="1138"/>
      <c r="AF33" s="1112">
        <v>1</v>
      </c>
      <c r="AG33" s="1113"/>
      <c r="AH33" s="1113"/>
      <c r="AI33" s="1113"/>
      <c r="AJ33" s="1114"/>
      <c r="AK33" s="1073">
        <v>337</v>
      </c>
      <c r="AL33" s="1064"/>
      <c r="AM33" s="1064"/>
      <c r="AN33" s="1064"/>
      <c r="AO33" s="1064"/>
      <c r="AP33" s="1064">
        <v>2804</v>
      </c>
      <c r="AQ33" s="1064"/>
      <c r="AR33" s="1064"/>
      <c r="AS33" s="1064"/>
      <c r="AT33" s="1064"/>
      <c r="AU33" s="1064">
        <v>2467</v>
      </c>
      <c r="AV33" s="1064"/>
      <c r="AW33" s="1064"/>
      <c r="AX33" s="1064"/>
      <c r="AY33" s="1064"/>
      <c r="AZ33" s="1135"/>
      <c r="BA33" s="1135"/>
      <c r="BB33" s="1135"/>
      <c r="BC33" s="1135"/>
      <c r="BD33" s="1135"/>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393</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1017</v>
      </c>
      <c r="AG63" s="1052"/>
      <c r="AH63" s="1052"/>
      <c r="AI63" s="1052"/>
      <c r="AJ63" s="1123"/>
      <c r="AK63" s="1124"/>
      <c r="AL63" s="1056"/>
      <c r="AM63" s="1056"/>
      <c r="AN63" s="1056"/>
      <c r="AO63" s="1056"/>
      <c r="AP63" s="1052">
        <v>3456</v>
      </c>
      <c r="AQ63" s="1052"/>
      <c r="AR63" s="1052"/>
      <c r="AS63" s="1052"/>
      <c r="AT63" s="1052"/>
      <c r="AU63" s="1052">
        <v>2715</v>
      </c>
      <c r="AV63" s="1052"/>
      <c r="AW63" s="1052"/>
      <c r="AX63" s="1052"/>
      <c r="AY63" s="1052"/>
      <c r="AZ63" s="1118"/>
      <c r="BA63" s="1118"/>
      <c r="BB63" s="1118"/>
      <c r="BC63" s="1118"/>
      <c r="BD63" s="1118"/>
      <c r="BE63" s="1053"/>
      <c r="BF63" s="1053"/>
      <c r="BG63" s="1053"/>
      <c r="BH63" s="1053"/>
      <c r="BI63" s="1054"/>
      <c r="BJ63" s="1119" t="s">
        <v>130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416</v>
      </c>
      <c r="B66" s="1089"/>
      <c r="C66" s="1089"/>
      <c r="D66" s="1089"/>
      <c r="E66" s="1089"/>
      <c r="F66" s="1089"/>
      <c r="G66" s="1089"/>
      <c r="H66" s="1089"/>
      <c r="I66" s="1089"/>
      <c r="J66" s="1089"/>
      <c r="K66" s="1089"/>
      <c r="L66" s="1089"/>
      <c r="M66" s="1089"/>
      <c r="N66" s="1089"/>
      <c r="O66" s="1089"/>
      <c r="P66" s="1090"/>
      <c r="Q66" s="1094" t="s">
        <v>397</v>
      </c>
      <c r="R66" s="1095"/>
      <c r="S66" s="1095"/>
      <c r="T66" s="1095"/>
      <c r="U66" s="1096"/>
      <c r="V66" s="1094" t="s">
        <v>417</v>
      </c>
      <c r="W66" s="1095"/>
      <c r="X66" s="1095"/>
      <c r="Y66" s="1095"/>
      <c r="Z66" s="1096"/>
      <c r="AA66" s="1094" t="s">
        <v>399</v>
      </c>
      <c r="AB66" s="1095"/>
      <c r="AC66" s="1095"/>
      <c r="AD66" s="1095"/>
      <c r="AE66" s="1096"/>
      <c r="AF66" s="1100" t="s">
        <v>400</v>
      </c>
      <c r="AG66" s="1101"/>
      <c r="AH66" s="1101"/>
      <c r="AI66" s="1101"/>
      <c r="AJ66" s="1102"/>
      <c r="AK66" s="1094" t="s">
        <v>401</v>
      </c>
      <c r="AL66" s="1089"/>
      <c r="AM66" s="1089"/>
      <c r="AN66" s="1089"/>
      <c r="AO66" s="1090"/>
      <c r="AP66" s="1094" t="s">
        <v>418</v>
      </c>
      <c r="AQ66" s="1095"/>
      <c r="AR66" s="1095"/>
      <c r="AS66" s="1095"/>
      <c r="AT66" s="1096"/>
      <c r="AU66" s="1094" t="s">
        <v>419</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591</v>
      </c>
      <c r="C68" s="1079"/>
      <c r="D68" s="1079"/>
      <c r="E68" s="1079"/>
      <c r="F68" s="1079"/>
      <c r="G68" s="1079"/>
      <c r="H68" s="1079"/>
      <c r="I68" s="1079"/>
      <c r="J68" s="1079"/>
      <c r="K68" s="1079"/>
      <c r="L68" s="1079"/>
      <c r="M68" s="1079"/>
      <c r="N68" s="1079"/>
      <c r="O68" s="1079"/>
      <c r="P68" s="1080"/>
      <c r="Q68" s="1081">
        <v>74</v>
      </c>
      <c r="R68" s="1075"/>
      <c r="S68" s="1075"/>
      <c r="T68" s="1075"/>
      <c r="U68" s="1075"/>
      <c r="V68" s="1075">
        <v>56</v>
      </c>
      <c r="W68" s="1075"/>
      <c r="X68" s="1075"/>
      <c r="Y68" s="1075"/>
      <c r="Z68" s="1075"/>
      <c r="AA68" s="1075">
        <v>18</v>
      </c>
      <c r="AB68" s="1075"/>
      <c r="AC68" s="1075"/>
      <c r="AD68" s="1075"/>
      <c r="AE68" s="1075"/>
      <c r="AF68" s="1075">
        <v>18</v>
      </c>
      <c r="AG68" s="1075"/>
      <c r="AH68" s="1075"/>
      <c r="AI68" s="1075"/>
      <c r="AJ68" s="1075"/>
      <c r="AK68" s="1075" t="s">
        <v>595</v>
      </c>
      <c r="AL68" s="1075"/>
      <c r="AM68" s="1075"/>
      <c r="AN68" s="1075"/>
      <c r="AO68" s="1075"/>
      <c r="AP68" s="1075" t="s">
        <v>595</v>
      </c>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592</v>
      </c>
      <c r="C69" s="1068"/>
      <c r="D69" s="1068"/>
      <c r="E69" s="1068"/>
      <c r="F69" s="1068"/>
      <c r="G69" s="1068"/>
      <c r="H69" s="1068"/>
      <c r="I69" s="1068"/>
      <c r="J69" s="1068"/>
      <c r="K69" s="1068"/>
      <c r="L69" s="1068"/>
      <c r="M69" s="1068"/>
      <c r="N69" s="1068"/>
      <c r="O69" s="1068"/>
      <c r="P69" s="1069"/>
      <c r="Q69" s="1070">
        <v>130</v>
      </c>
      <c r="R69" s="1064"/>
      <c r="S69" s="1064"/>
      <c r="T69" s="1064"/>
      <c r="U69" s="1064"/>
      <c r="V69" s="1064">
        <v>125</v>
      </c>
      <c r="W69" s="1064"/>
      <c r="X69" s="1064"/>
      <c r="Y69" s="1064"/>
      <c r="Z69" s="1064"/>
      <c r="AA69" s="1064">
        <v>6</v>
      </c>
      <c r="AB69" s="1064"/>
      <c r="AC69" s="1064"/>
      <c r="AD69" s="1064"/>
      <c r="AE69" s="1064"/>
      <c r="AF69" s="1064">
        <v>6</v>
      </c>
      <c r="AG69" s="1064"/>
      <c r="AH69" s="1064"/>
      <c r="AI69" s="1064"/>
      <c r="AJ69" s="1064"/>
      <c r="AK69" s="1064" t="s">
        <v>595</v>
      </c>
      <c r="AL69" s="1064"/>
      <c r="AM69" s="1064"/>
      <c r="AN69" s="1064"/>
      <c r="AO69" s="1064"/>
      <c r="AP69" s="1064">
        <v>47</v>
      </c>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593</v>
      </c>
      <c r="C70" s="1068"/>
      <c r="D70" s="1068"/>
      <c r="E70" s="1068"/>
      <c r="F70" s="1068"/>
      <c r="G70" s="1068"/>
      <c r="H70" s="1068"/>
      <c r="I70" s="1068"/>
      <c r="J70" s="1068"/>
      <c r="K70" s="1068"/>
      <c r="L70" s="1068"/>
      <c r="M70" s="1068"/>
      <c r="N70" s="1068"/>
      <c r="O70" s="1068"/>
      <c r="P70" s="1069"/>
      <c r="Q70" s="1070">
        <v>287</v>
      </c>
      <c r="R70" s="1064"/>
      <c r="S70" s="1064"/>
      <c r="T70" s="1064"/>
      <c r="U70" s="1064"/>
      <c r="V70" s="1064">
        <v>165</v>
      </c>
      <c r="W70" s="1064"/>
      <c r="X70" s="1064"/>
      <c r="Y70" s="1064"/>
      <c r="Z70" s="1064"/>
      <c r="AA70" s="1064">
        <v>122</v>
      </c>
      <c r="AB70" s="1064"/>
      <c r="AC70" s="1064"/>
      <c r="AD70" s="1064"/>
      <c r="AE70" s="1064"/>
      <c r="AF70" s="1064">
        <v>122</v>
      </c>
      <c r="AG70" s="1064"/>
      <c r="AH70" s="1064"/>
      <c r="AI70" s="1064"/>
      <c r="AJ70" s="1064"/>
      <c r="AK70" s="1064">
        <v>75</v>
      </c>
      <c r="AL70" s="1064"/>
      <c r="AM70" s="1064"/>
      <c r="AN70" s="1064"/>
      <c r="AO70" s="1064"/>
      <c r="AP70" s="1064" t="s">
        <v>595</v>
      </c>
      <c r="AQ70" s="1064"/>
      <c r="AR70" s="1064"/>
      <c r="AS70" s="1064"/>
      <c r="AT70" s="1064"/>
      <c r="AU70" s="1064"/>
      <c r="AV70" s="1064"/>
      <c r="AW70" s="1064"/>
      <c r="AX70" s="1064"/>
      <c r="AY70" s="1064"/>
      <c r="AZ70" s="1065" t="s">
        <v>596</v>
      </c>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594</v>
      </c>
      <c r="C71" s="1068"/>
      <c r="D71" s="1068"/>
      <c r="E71" s="1068"/>
      <c r="F71" s="1068"/>
      <c r="G71" s="1068"/>
      <c r="H71" s="1068"/>
      <c r="I71" s="1068"/>
      <c r="J71" s="1068"/>
      <c r="K71" s="1068"/>
      <c r="L71" s="1068"/>
      <c r="M71" s="1068"/>
      <c r="N71" s="1068"/>
      <c r="O71" s="1068"/>
      <c r="P71" s="1069"/>
      <c r="Q71" s="1070">
        <v>201496</v>
      </c>
      <c r="R71" s="1064"/>
      <c r="S71" s="1064"/>
      <c r="T71" s="1064"/>
      <c r="U71" s="1064"/>
      <c r="V71" s="1064">
        <v>194005</v>
      </c>
      <c r="W71" s="1064"/>
      <c r="X71" s="1064"/>
      <c r="Y71" s="1064"/>
      <c r="Z71" s="1064"/>
      <c r="AA71" s="1064">
        <v>7491</v>
      </c>
      <c r="AB71" s="1064"/>
      <c r="AC71" s="1064"/>
      <c r="AD71" s="1064"/>
      <c r="AE71" s="1064"/>
      <c r="AF71" s="1064">
        <v>7491</v>
      </c>
      <c r="AG71" s="1064"/>
      <c r="AH71" s="1064"/>
      <c r="AI71" s="1064"/>
      <c r="AJ71" s="1064"/>
      <c r="AK71" s="1064" t="s">
        <v>595</v>
      </c>
      <c r="AL71" s="1064"/>
      <c r="AM71" s="1064"/>
      <c r="AN71" s="1064"/>
      <c r="AO71" s="1064"/>
      <c r="AP71" s="1064" t="s">
        <v>595</v>
      </c>
      <c r="AQ71" s="1064"/>
      <c r="AR71" s="1064"/>
      <c r="AS71" s="1064"/>
      <c r="AT71" s="1064"/>
      <c r="AU71" s="1064"/>
      <c r="AV71" s="1064"/>
      <c r="AW71" s="1064"/>
      <c r="AX71" s="1064"/>
      <c r="AY71" s="1064"/>
      <c r="AZ71" s="1065" t="s">
        <v>597</v>
      </c>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393</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7637</v>
      </c>
      <c r="AG88" s="1052"/>
      <c r="AH88" s="1052"/>
      <c r="AI88" s="1052"/>
      <c r="AJ88" s="1052"/>
      <c r="AK88" s="1056"/>
      <c r="AL88" s="1056"/>
      <c r="AM88" s="1056"/>
      <c r="AN88" s="1056"/>
      <c r="AO88" s="1056"/>
      <c r="AP88" s="1052">
        <v>47</v>
      </c>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309</v>
      </c>
      <c r="AG109" s="987"/>
      <c r="AH109" s="987"/>
      <c r="AI109" s="987"/>
      <c r="AJ109" s="988"/>
      <c r="AK109" s="989" t="s">
        <v>308</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309</v>
      </c>
      <c r="BW109" s="987"/>
      <c r="BX109" s="987"/>
      <c r="BY109" s="987"/>
      <c r="BZ109" s="988"/>
      <c r="CA109" s="989" t="s">
        <v>308</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309</v>
      </c>
      <c r="DM109" s="987"/>
      <c r="DN109" s="987"/>
      <c r="DO109" s="987"/>
      <c r="DP109" s="988"/>
      <c r="DQ109" s="989" t="s">
        <v>308</v>
      </c>
      <c r="DR109" s="987"/>
      <c r="DS109" s="987"/>
      <c r="DT109" s="987"/>
      <c r="DU109" s="988"/>
      <c r="DV109" s="989" t="s">
        <v>430</v>
      </c>
      <c r="DW109" s="987"/>
      <c r="DX109" s="987"/>
      <c r="DY109" s="987"/>
      <c r="DZ109" s="1018"/>
    </row>
    <row r="110" spans="1:131" s="247" customFormat="1" ht="26.25" customHeight="1">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1189558</v>
      </c>
      <c r="AB110" s="980"/>
      <c r="AC110" s="980"/>
      <c r="AD110" s="980"/>
      <c r="AE110" s="981"/>
      <c r="AF110" s="982">
        <v>1248293</v>
      </c>
      <c r="AG110" s="980"/>
      <c r="AH110" s="980"/>
      <c r="AI110" s="980"/>
      <c r="AJ110" s="981"/>
      <c r="AK110" s="982">
        <v>1232421</v>
      </c>
      <c r="AL110" s="980"/>
      <c r="AM110" s="980"/>
      <c r="AN110" s="980"/>
      <c r="AO110" s="981"/>
      <c r="AP110" s="983">
        <v>26.7</v>
      </c>
      <c r="AQ110" s="984"/>
      <c r="AR110" s="984"/>
      <c r="AS110" s="984"/>
      <c r="AT110" s="985"/>
      <c r="AU110" s="1019" t="s">
        <v>73</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11659312</v>
      </c>
      <c r="BR110" s="927"/>
      <c r="BS110" s="927"/>
      <c r="BT110" s="927"/>
      <c r="BU110" s="927"/>
      <c r="BV110" s="927">
        <v>11574043</v>
      </c>
      <c r="BW110" s="927"/>
      <c r="BX110" s="927"/>
      <c r="BY110" s="927"/>
      <c r="BZ110" s="927"/>
      <c r="CA110" s="927">
        <v>11151430</v>
      </c>
      <c r="CB110" s="927"/>
      <c r="CC110" s="927"/>
      <c r="CD110" s="927"/>
      <c r="CE110" s="927"/>
      <c r="CF110" s="951">
        <v>241.8</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436</v>
      </c>
      <c r="DH110" s="927"/>
      <c r="DI110" s="927"/>
      <c r="DJ110" s="927"/>
      <c r="DK110" s="927"/>
      <c r="DL110" s="927" t="s">
        <v>436</v>
      </c>
      <c r="DM110" s="927"/>
      <c r="DN110" s="927"/>
      <c r="DO110" s="927"/>
      <c r="DP110" s="927"/>
      <c r="DQ110" s="927" t="s">
        <v>437</v>
      </c>
      <c r="DR110" s="927"/>
      <c r="DS110" s="927"/>
      <c r="DT110" s="927"/>
      <c r="DU110" s="927"/>
      <c r="DV110" s="928" t="s">
        <v>437</v>
      </c>
      <c r="DW110" s="928"/>
      <c r="DX110" s="928"/>
      <c r="DY110" s="928"/>
      <c r="DZ110" s="929"/>
    </row>
    <row r="111" spans="1:131" s="247" customFormat="1" ht="26.25" customHeight="1">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437</v>
      </c>
      <c r="AB111" s="1008"/>
      <c r="AC111" s="1008"/>
      <c r="AD111" s="1008"/>
      <c r="AE111" s="1009"/>
      <c r="AF111" s="1010" t="s">
        <v>437</v>
      </c>
      <c r="AG111" s="1008"/>
      <c r="AH111" s="1008"/>
      <c r="AI111" s="1008"/>
      <c r="AJ111" s="1009"/>
      <c r="AK111" s="1010" t="s">
        <v>439</v>
      </c>
      <c r="AL111" s="1008"/>
      <c r="AM111" s="1008"/>
      <c r="AN111" s="1008"/>
      <c r="AO111" s="1009"/>
      <c r="AP111" s="1011" t="s">
        <v>436</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v>1701</v>
      </c>
      <c r="BR111" s="899"/>
      <c r="BS111" s="899"/>
      <c r="BT111" s="899"/>
      <c r="BU111" s="899"/>
      <c r="BV111" s="899">
        <v>1950</v>
      </c>
      <c r="BW111" s="899"/>
      <c r="BX111" s="899"/>
      <c r="BY111" s="899"/>
      <c r="BZ111" s="899"/>
      <c r="CA111" s="899">
        <v>150</v>
      </c>
      <c r="CB111" s="899"/>
      <c r="CC111" s="899"/>
      <c r="CD111" s="899"/>
      <c r="CE111" s="899"/>
      <c r="CF111" s="960">
        <v>0</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437</v>
      </c>
      <c r="DH111" s="899"/>
      <c r="DI111" s="899"/>
      <c r="DJ111" s="899"/>
      <c r="DK111" s="899"/>
      <c r="DL111" s="899" t="s">
        <v>130</v>
      </c>
      <c r="DM111" s="899"/>
      <c r="DN111" s="899"/>
      <c r="DO111" s="899"/>
      <c r="DP111" s="899"/>
      <c r="DQ111" s="899" t="s">
        <v>130</v>
      </c>
      <c r="DR111" s="899"/>
      <c r="DS111" s="899"/>
      <c r="DT111" s="899"/>
      <c r="DU111" s="899"/>
      <c r="DV111" s="876" t="s">
        <v>437</v>
      </c>
      <c r="DW111" s="876"/>
      <c r="DX111" s="876"/>
      <c r="DY111" s="876"/>
      <c r="DZ111" s="877"/>
    </row>
    <row r="112" spans="1:131" s="247" customFormat="1" ht="26.25" customHeight="1">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436</v>
      </c>
      <c r="AB112" s="862"/>
      <c r="AC112" s="862"/>
      <c r="AD112" s="862"/>
      <c r="AE112" s="863"/>
      <c r="AF112" s="864" t="s">
        <v>130</v>
      </c>
      <c r="AG112" s="862"/>
      <c r="AH112" s="862"/>
      <c r="AI112" s="862"/>
      <c r="AJ112" s="863"/>
      <c r="AK112" s="864" t="s">
        <v>130</v>
      </c>
      <c r="AL112" s="862"/>
      <c r="AM112" s="862"/>
      <c r="AN112" s="862"/>
      <c r="AO112" s="863"/>
      <c r="AP112" s="909" t="s">
        <v>130</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3066009</v>
      </c>
      <c r="BR112" s="899"/>
      <c r="BS112" s="899"/>
      <c r="BT112" s="899"/>
      <c r="BU112" s="899"/>
      <c r="BV112" s="899">
        <v>2812418</v>
      </c>
      <c r="BW112" s="899"/>
      <c r="BX112" s="899"/>
      <c r="BY112" s="899"/>
      <c r="BZ112" s="899"/>
      <c r="CA112" s="899">
        <v>2714846</v>
      </c>
      <c r="CB112" s="899"/>
      <c r="CC112" s="899"/>
      <c r="CD112" s="899"/>
      <c r="CE112" s="899"/>
      <c r="CF112" s="960">
        <v>58.9</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436</v>
      </c>
      <c r="DH112" s="899"/>
      <c r="DI112" s="899"/>
      <c r="DJ112" s="899"/>
      <c r="DK112" s="899"/>
      <c r="DL112" s="899" t="s">
        <v>130</v>
      </c>
      <c r="DM112" s="899"/>
      <c r="DN112" s="899"/>
      <c r="DO112" s="899"/>
      <c r="DP112" s="899"/>
      <c r="DQ112" s="899" t="s">
        <v>130</v>
      </c>
      <c r="DR112" s="899"/>
      <c r="DS112" s="899"/>
      <c r="DT112" s="899"/>
      <c r="DU112" s="899"/>
      <c r="DV112" s="876" t="s">
        <v>130</v>
      </c>
      <c r="DW112" s="876"/>
      <c r="DX112" s="876"/>
      <c r="DY112" s="876"/>
      <c r="DZ112" s="877"/>
    </row>
    <row r="113" spans="1:130" s="247" customFormat="1" ht="26.25" customHeight="1">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303391</v>
      </c>
      <c r="AB113" s="1008"/>
      <c r="AC113" s="1008"/>
      <c r="AD113" s="1008"/>
      <c r="AE113" s="1009"/>
      <c r="AF113" s="1010">
        <v>299920</v>
      </c>
      <c r="AG113" s="1008"/>
      <c r="AH113" s="1008"/>
      <c r="AI113" s="1008"/>
      <c r="AJ113" s="1009"/>
      <c r="AK113" s="1010">
        <v>297767</v>
      </c>
      <c r="AL113" s="1008"/>
      <c r="AM113" s="1008"/>
      <c r="AN113" s="1008"/>
      <c r="AO113" s="1009"/>
      <c r="AP113" s="1011">
        <v>6.5</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t="s">
        <v>439</v>
      </c>
      <c r="BR113" s="899"/>
      <c r="BS113" s="899"/>
      <c r="BT113" s="899"/>
      <c r="BU113" s="899"/>
      <c r="BV113" s="899" t="s">
        <v>436</v>
      </c>
      <c r="BW113" s="899"/>
      <c r="BX113" s="899"/>
      <c r="BY113" s="899"/>
      <c r="BZ113" s="899"/>
      <c r="CA113" s="899" t="s">
        <v>437</v>
      </c>
      <c r="CB113" s="899"/>
      <c r="CC113" s="899"/>
      <c r="CD113" s="899"/>
      <c r="CE113" s="899"/>
      <c r="CF113" s="960" t="s">
        <v>130</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436</v>
      </c>
      <c r="DH113" s="862"/>
      <c r="DI113" s="862"/>
      <c r="DJ113" s="862"/>
      <c r="DK113" s="863"/>
      <c r="DL113" s="864" t="s">
        <v>436</v>
      </c>
      <c r="DM113" s="862"/>
      <c r="DN113" s="862"/>
      <c r="DO113" s="862"/>
      <c r="DP113" s="863"/>
      <c r="DQ113" s="864" t="s">
        <v>436</v>
      </c>
      <c r="DR113" s="862"/>
      <c r="DS113" s="862"/>
      <c r="DT113" s="862"/>
      <c r="DU113" s="863"/>
      <c r="DV113" s="909" t="s">
        <v>130</v>
      </c>
      <c r="DW113" s="910"/>
      <c r="DX113" s="910"/>
      <c r="DY113" s="910"/>
      <c r="DZ113" s="911"/>
    </row>
    <row r="114" spans="1:130" s="247" customFormat="1" ht="26.25" customHeight="1">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437</v>
      </c>
      <c r="AB114" s="862"/>
      <c r="AC114" s="862"/>
      <c r="AD114" s="862"/>
      <c r="AE114" s="863"/>
      <c r="AF114" s="864" t="s">
        <v>130</v>
      </c>
      <c r="AG114" s="862"/>
      <c r="AH114" s="862"/>
      <c r="AI114" s="862"/>
      <c r="AJ114" s="863"/>
      <c r="AK114" s="864" t="s">
        <v>130</v>
      </c>
      <c r="AL114" s="862"/>
      <c r="AM114" s="862"/>
      <c r="AN114" s="862"/>
      <c r="AO114" s="863"/>
      <c r="AP114" s="909" t="s">
        <v>436</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2343529</v>
      </c>
      <c r="BR114" s="899"/>
      <c r="BS114" s="899"/>
      <c r="BT114" s="899"/>
      <c r="BU114" s="899"/>
      <c r="BV114" s="899">
        <v>2263842</v>
      </c>
      <c r="BW114" s="899"/>
      <c r="BX114" s="899"/>
      <c r="BY114" s="899"/>
      <c r="BZ114" s="899"/>
      <c r="CA114" s="899">
        <v>2292595</v>
      </c>
      <c r="CB114" s="899"/>
      <c r="CC114" s="899"/>
      <c r="CD114" s="899"/>
      <c r="CE114" s="899"/>
      <c r="CF114" s="960">
        <v>49.7</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130</v>
      </c>
      <c r="DH114" s="862"/>
      <c r="DI114" s="862"/>
      <c r="DJ114" s="862"/>
      <c r="DK114" s="863"/>
      <c r="DL114" s="864" t="s">
        <v>452</v>
      </c>
      <c r="DM114" s="862"/>
      <c r="DN114" s="862"/>
      <c r="DO114" s="862"/>
      <c r="DP114" s="863"/>
      <c r="DQ114" s="864" t="s">
        <v>437</v>
      </c>
      <c r="DR114" s="862"/>
      <c r="DS114" s="862"/>
      <c r="DT114" s="862"/>
      <c r="DU114" s="863"/>
      <c r="DV114" s="909" t="s">
        <v>452</v>
      </c>
      <c r="DW114" s="910"/>
      <c r="DX114" s="910"/>
      <c r="DY114" s="910"/>
      <c r="DZ114" s="911"/>
    </row>
    <row r="115" spans="1:130" s="247" customFormat="1" ht="26.25" customHeight="1">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1701</v>
      </c>
      <c r="AB115" s="1008"/>
      <c r="AC115" s="1008"/>
      <c r="AD115" s="1008"/>
      <c r="AE115" s="1009"/>
      <c r="AF115" s="1010">
        <v>1950</v>
      </c>
      <c r="AG115" s="1008"/>
      <c r="AH115" s="1008"/>
      <c r="AI115" s="1008"/>
      <c r="AJ115" s="1009"/>
      <c r="AK115" s="1010">
        <v>150</v>
      </c>
      <c r="AL115" s="1008"/>
      <c r="AM115" s="1008"/>
      <c r="AN115" s="1008"/>
      <c r="AO115" s="1009"/>
      <c r="AP115" s="1011">
        <v>0</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t="s">
        <v>130</v>
      </c>
      <c r="BR115" s="899"/>
      <c r="BS115" s="899"/>
      <c r="BT115" s="899"/>
      <c r="BU115" s="899"/>
      <c r="BV115" s="899" t="s">
        <v>130</v>
      </c>
      <c r="BW115" s="899"/>
      <c r="BX115" s="899"/>
      <c r="BY115" s="899"/>
      <c r="BZ115" s="899"/>
      <c r="CA115" s="899" t="s">
        <v>436</v>
      </c>
      <c r="CB115" s="899"/>
      <c r="CC115" s="899"/>
      <c r="CD115" s="899"/>
      <c r="CE115" s="899"/>
      <c r="CF115" s="960" t="s">
        <v>130</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130</v>
      </c>
      <c r="DH115" s="862"/>
      <c r="DI115" s="862"/>
      <c r="DJ115" s="862"/>
      <c r="DK115" s="863"/>
      <c r="DL115" s="864" t="s">
        <v>439</v>
      </c>
      <c r="DM115" s="862"/>
      <c r="DN115" s="862"/>
      <c r="DO115" s="862"/>
      <c r="DP115" s="863"/>
      <c r="DQ115" s="864" t="s">
        <v>130</v>
      </c>
      <c r="DR115" s="862"/>
      <c r="DS115" s="862"/>
      <c r="DT115" s="862"/>
      <c r="DU115" s="863"/>
      <c r="DV115" s="909" t="s">
        <v>437</v>
      </c>
      <c r="DW115" s="910"/>
      <c r="DX115" s="910"/>
      <c r="DY115" s="910"/>
      <c r="DZ115" s="911"/>
    </row>
    <row r="116" spans="1:130" s="247" customFormat="1" ht="26.25" customHeight="1">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55</v>
      </c>
      <c r="AB116" s="862"/>
      <c r="AC116" s="862"/>
      <c r="AD116" s="862"/>
      <c r="AE116" s="863"/>
      <c r="AF116" s="864">
        <v>57</v>
      </c>
      <c r="AG116" s="862"/>
      <c r="AH116" s="862"/>
      <c r="AI116" s="862"/>
      <c r="AJ116" s="863"/>
      <c r="AK116" s="864">
        <v>51</v>
      </c>
      <c r="AL116" s="862"/>
      <c r="AM116" s="862"/>
      <c r="AN116" s="862"/>
      <c r="AO116" s="863"/>
      <c r="AP116" s="909">
        <v>0</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436</v>
      </c>
      <c r="BR116" s="899"/>
      <c r="BS116" s="899"/>
      <c r="BT116" s="899"/>
      <c r="BU116" s="899"/>
      <c r="BV116" s="899" t="s">
        <v>458</v>
      </c>
      <c r="BW116" s="899"/>
      <c r="BX116" s="899"/>
      <c r="BY116" s="899"/>
      <c r="BZ116" s="899"/>
      <c r="CA116" s="899" t="s">
        <v>130</v>
      </c>
      <c r="CB116" s="899"/>
      <c r="CC116" s="899"/>
      <c r="CD116" s="899"/>
      <c r="CE116" s="899"/>
      <c r="CF116" s="960" t="s">
        <v>437</v>
      </c>
      <c r="CG116" s="961"/>
      <c r="CH116" s="961"/>
      <c r="CI116" s="961"/>
      <c r="CJ116" s="961"/>
      <c r="CK116" s="1016"/>
      <c r="CL116" s="90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130</v>
      </c>
      <c r="DH116" s="862"/>
      <c r="DI116" s="862"/>
      <c r="DJ116" s="862"/>
      <c r="DK116" s="863"/>
      <c r="DL116" s="864" t="s">
        <v>437</v>
      </c>
      <c r="DM116" s="862"/>
      <c r="DN116" s="862"/>
      <c r="DO116" s="862"/>
      <c r="DP116" s="863"/>
      <c r="DQ116" s="864" t="s">
        <v>130</v>
      </c>
      <c r="DR116" s="862"/>
      <c r="DS116" s="862"/>
      <c r="DT116" s="862"/>
      <c r="DU116" s="863"/>
      <c r="DV116" s="909" t="s">
        <v>436</v>
      </c>
      <c r="DW116" s="910"/>
      <c r="DX116" s="910"/>
      <c r="DY116" s="910"/>
      <c r="DZ116" s="911"/>
    </row>
    <row r="117" spans="1:130" s="247" customFormat="1" ht="26.25" customHeight="1">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1494705</v>
      </c>
      <c r="AB117" s="994"/>
      <c r="AC117" s="994"/>
      <c r="AD117" s="994"/>
      <c r="AE117" s="995"/>
      <c r="AF117" s="996">
        <v>1550220</v>
      </c>
      <c r="AG117" s="994"/>
      <c r="AH117" s="994"/>
      <c r="AI117" s="994"/>
      <c r="AJ117" s="995"/>
      <c r="AK117" s="996">
        <v>1530389</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458</v>
      </c>
      <c r="BR117" s="899"/>
      <c r="BS117" s="899"/>
      <c r="BT117" s="899"/>
      <c r="BU117" s="899"/>
      <c r="BV117" s="899" t="s">
        <v>436</v>
      </c>
      <c r="BW117" s="899"/>
      <c r="BX117" s="899"/>
      <c r="BY117" s="899"/>
      <c r="BZ117" s="899"/>
      <c r="CA117" s="899" t="s">
        <v>452</v>
      </c>
      <c r="CB117" s="899"/>
      <c r="CC117" s="899"/>
      <c r="CD117" s="899"/>
      <c r="CE117" s="899"/>
      <c r="CF117" s="960" t="s">
        <v>458</v>
      </c>
      <c r="CG117" s="961"/>
      <c r="CH117" s="961"/>
      <c r="CI117" s="961"/>
      <c r="CJ117" s="961"/>
      <c r="CK117" s="1016"/>
      <c r="CL117" s="903"/>
      <c r="CM117" s="906" t="s">
        <v>462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130</v>
      </c>
      <c r="DH117" s="862"/>
      <c r="DI117" s="862"/>
      <c r="DJ117" s="862"/>
      <c r="DK117" s="863"/>
      <c r="DL117" s="864" t="s">
        <v>458</v>
      </c>
      <c r="DM117" s="862"/>
      <c r="DN117" s="862"/>
      <c r="DO117" s="862"/>
      <c r="DP117" s="863"/>
      <c r="DQ117" s="864" t="s">
        <v>130</v>
      </c>
      <c r="DR117" s="862"/>
      <c r="DS117" s="862"/>
      <c r="DT117" s="862"/>
      <c r="DU117" s="863"/>
      <c r="DV117" s="909" t="s">
        <v>458</v>
      </c>
      <c r="DW117" s="910"/>
      <c r="DX117" s="910"/>
      <c r="DY117" s="910"/>
      <c r="DZ117" s="911"/>
    </row>
    <row r="118" spans="1:130" s="247" customFormat="1" ht="26.25" customHeight="1">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309</v>
      </c>
      <c r="AG118" s="987"/>
      <c r="AH118" s="987"/>
      <c r="AI118" s="987"/>
      <c r="AJ118" s="988"/>
      <c r="AK118" s="989" t="s">
        <v>308</v>
      </c>
      <c r="AL118" s="987"/>
      <c r="AM118" s="987"/>
      <c r="AN118" s="987"/>
      <c r="AO118" s="988"/>
      <c r="AP118" s="990" t="s">
        <v>430</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130</v>
      </c>
      <c r="BR118" s="930"/>
      <c r="BS118" s="930"/>
      <c r="BT118" s="930"/>
      <c r="BU118" s="930"/>
      <c r="BV118" s="930" t="s">
        <v>452</v>
      </c>
      <c r="BW118" s="930"/>
      <c r="BX118" s="930"/>
      <c r="BY118" s="930"/>
      <c r="BZ118" s="930"/>
      <c r="CA118" s="930" t="s">
        <v>437</v>
      </c>
      <c r="CB118" s="930"/>
      <c r="CC118" s="930"/>
      <c r="CD118" s="930"/>
      <c r="CE118" s="930"/>
      <c r="CF118" s="960" t="s">
        <v>458</v>
      </c>
      <c r="CG118" s="961"/>
      <c r="CH118" s="961"/>
      <c r="CI118" s="961"/>
      <c r="CJ118" s="961"/>
      <c r="CK118" s="1016"/>
      <c r="CL118" s="903"/>
      <c r="CM118" s="906" t="s">
        <v>464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130</v>
      </c>
      <c r="DH118" s="862"/>
      <c r="DI118" s="862"/>
      <c r="DJ118" s="862"/>
      <c r="DK118" s="863"/>
      <c r="DL118" s="864" t="s">
        <v>458</v>
      </c>
      <c r="DM118" s="862"/>
      <c r="DN118" s="862"/>
      <c r="DO118" s="862"/>
      <c r="DP118" s="863"/>
      <c r="DQ118" s="864" t="s">
        <v>436</v>
      </c>
      <c r="DR118" s="862"/>
      <c r="DS118" s="862"/>
      <c r="DT118" s="862"/>
      <c r="DU118" s="863"/>
      <c r="DV118" s="909" t="s">
        <v>130</v>
      </c>
      <c r="DW118" s="910"/>
      <c r="DX118" s="910"/>
      <c r="DY118" s="910"/>
      <c r="DZ118" s="911"/>
    </row>
    <row r="119" spans="1:130" s="247" customFormat="1" ht="26.25" customHeight="1">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130</v>
      </c>
      <c r="AB119" s="980"/>
      <c r="AC119" s="980"/>
      <c r="AD119" s="980"/>
      <c r="AE119" s="981"/>
      <c r="AF119" s="982" t="s">
        <v>130</v>
      </c>
      <c r="AG119" s="980"/>
      <c r="AH119" s="980"/>
      <c r="AI119" s="980"/>
      <c r="AJ119" s="981"/>
      <c r="AK119" s="982" t="s">
        <v>458</v>
      </c>
      <c r="AL119" s="980"/>
      <c r="AM119" s="980"/>
      <c r="AN119" s="980"/>
      <c r="AO119" s="981"/>
      <c r="AP119" s="983" t="s">
        <v>437</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465</v>
      </c>
      <c r="BP119" s="963"/>
      <c r="BQ119" s="967">
        <v>17070551</v>
      </c>
      <c r="BR119" s="930"/>
      <c r="BS119" s="930"/>
      <c r="BT119" s="930"/>
      <c r="BU119" s="930"/>
      <c r="BV119" s="930">
        <v>16652253</v>
      </c>
      <c r="BW119" s="930"/>
      <c r="BX119" s="930"/>
      <c r="BY119" s="930"/>
      <c r="BZ119" s="930"/>
      <c r="CA119" s="930">
        <v>16159021</v>
      </c>
      <c r="CB119" s="930"/>
      <c r="CC119" s="930"/>
      <c r="CD119" s="930"/>
      <c r="CE119" s="930"/>
      <c r="CF119" s="828"/>
      <c r="CG119" s="829"/>
      <c r="CH119" s="829"/>
      <c r="CI119" s="829"/>
      <c r="CJ119" s="919"/>
      <c r="CK119" s="1017"/>
      <c r="CL119" s="905"/>
      <c r="CM119" s="923" t="s">
        <v>466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1701</v>
      </c>
      <c r="DH119" s="845"/>
      <c r="DI119" s="845"/>
      <c r="DJ119" s="845"/>
      <c r="DK119" s="846"/>
      <c r="DL119" s="847">
        <v>1950</v>
      </c>
      <c r="DM119" s="845"/>
      <c r="DN119" s="845"/>
      <c r="DO119" s="845"/>
      <c r="DP119" s="846"/>
      <c r="DQ119" s="847">
        <v>150</v>
      </c>
      <c r="DR119" s="845"/>
      <c r="DS119" s="845"/>
      <c r="DT119" s="845"/>
      <c r="DU119" s="846"/>
      <c r="DV119" s="933">
        <v>0</v>
      </c>
      <c r="DW119" s="934"/>
      <c r="DX119" s="934"/>
      <c r="DY119" s="934"/>
      <c r="DZ119" s="935"/>
    </row>
    <row r="120" spans="1:130" s="247" customFormat="1" ht="26.25" customHeight="1">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130</v>
      </c>
      <c r="AB120" s="862"/>
      <c r="AC120" s="862"/>
      <c r="AD120" s="862"/>
      <c r="AE120" s="863"/>
      <c r="AF120" s="864" t="s">
        <v>452</v>
      </c>
      <c r="AG120" s="862"/>
      <c r="AH120" s="862"/>
      <c r="AI120" s="862"/>
      <c r="AJ120" s="863"/>
      <c r="AK120" s="864" t="s">
        <v>130</v>
      </c>
      <c r="AL120" s="862"/>
      <c r="AM120" s="862"/>
      <c r="AN120" s="862"/>
      <c r="AO120" s="863"/>
      <c r="AP120" s="909" t="s">
        <v>130</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3744425</v>
      </c>
      <c r="BR120" s="927"/>
      <c r="BS120" s="927"/>
      <c r="BT120" s="927"/>
      <c r="BU120" s="927"/>
      <c r="BV120" s="927">
        <v>3772719</v>
      </c>
      <c r="BW120" s="927"/>
      <c r="BX120" s="927"/>
      <c r="BY120" s="927"/>
      <c r="BZ120" s="927"/>
      <c r="CA120" s="927">
        <v>3703293</v>
      </c>
      <c r="CB120" s="927"/>
      <c r="CC120" s="927"/>
      <c r="CD120" s="927"/>
      <c r="CE120" s="927"/>
      <c r="CF120" s="951">
        <v>80.3</v>
      </c>
      <c r="CG120" s="952"/>
      <c r="CH120" s="952"/>
      <c r="CI120" s="952"/>
      <c r="CJ120" s="952"/>
      <c r="CK120" s="953" t="s">
        <v>469</v>
      </c>
      <c r="CL120" s="937"/>
      <c r="CM120" s="937"/>
      <c r="CN120" s="937"/>
      <c r="CO120" s="938"/>
      <c r="CP120" s="957" t="s">
        <v>470</v>
      </c>
      <c r="CQ120" s="958"/>
      <c r="CR120" s="958"/>
      <c r="CS120" s="958"/>
      <c r="CT120" s="958"/>
      <c r="CU120" s="958"/>
      <c r="CV120" s="958"/>
      <c r="CW120" s="958"/>
      <c r="CX120" s="958"/>
      <c r="CY120" s="958"/>
      <c r="CZ120" s="958"/>
      <c r="DA120" s="958"/>
      <c r="DB120" s="958"/>
      <c r="DC120" s="958"/>
      <c r="DD120" s="958"/>
      <c r="DE120" s="958"/>
      <c r="DF120" s="959"/>
      <c r="DG120" s="946">
        <v>2783721</v>
      </c>
      <c r="DH120" s="927"/>
      <c r="DI120" s="927"/>
      <c r="DJ120" s="927"/>
      <c r="DK120" s="927"/>
      <c r="DL120" s="927">
        <v>2542191</v>
      </c>
      <c r="DM120" s="927"/>
      <c r="DN120" s="927"/>
      <c r="DO120" s="927"/>
      <c r="DP120" s="927"/>
      <c r="DQ120" s="927">
        <v>2467226</v>
      </c>
      <c r="DR120" s="927"/>
      <c r="DS120" s="927"/>
      <c r="DT120" s="927"/>
      <c r="DU120" s="927"/>
      <c r="DV120" s="928">
        <v>53.5</v>
      </c>
      <c r="DW120" s="928"/>
      <c r="DX120" s="928"/>
      <c r="DY120" s="928"/>
      <c r="DZ120" s="929"/>
    </row>
    <row r="121" spans="1:130" s="247" customFormat="1" ht="26.25" customHeight="1">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452</v>
      </c>
      <c r="AB121" s="862"/>
      <c r="AC121" s="862"/>
      <c r="AD121" s="862"/>
      <c r="AE121" s="863"/>
      <c r="AF121" s="864" t="s">
        <v>452</v>
      </c>
      <c r="AG121" s="862"/>
      <c r="AH121" s="862"/>
      <c r="AI121" s="862"/>
      <c r="AJ121" s="863"/>
      <c r="AK121" s="864" t="s">
        <v>130</v>
      </c>
      <c r="AL121" s="862"/>
      <c r="AM121" s="862"/>
      <c r="AN121" s="862"/>
      <c r="AO121" s="863"/>
      <c r="AP121" s="909" t="s">
        <v>130</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v>531709</v>
      </c>
      <c r="BR121" s="899"/>
      <c r="BS121" s="899"/>
      <c r="BT121" s="899"/>
      <c r="BU121" s="899"/>
      <c r="BV121" s="899">
        <v>533253</v>
      </c>
      <c r="BW121" s="899"/>
      <c r="BX121" s="899"/>
      <c r="BY121" s="899"/>
      <c r="BZ121" s="899"/>
      <c r="CA121" s="899">
        <v>479190</v>
      </c>
      <c r="CB121" s="899"/>
      <c r="CC121" s="899"/>
      <c r="CD121" s="899"/>
      <c r="CE121" s="899"/>
      <c r="CF121" s="960">
        <v>10.4</v>
      </c>
      <c r="CG121" s="961"/>
      <c r="CH121" s="961"/>
      <c r="CI121" s="961"/>
      <c r="CJ121" s="961"/>
      <c r="CK121" s="954"/>
      <c r="CL121" s="940"/>
      <c r="CM121" s="940"/>
      <c r="CN121" s="940"/>
      <c r="CO121" s="941"/>
      <c r="CP121" s="920" t="s">
        <v>473</v>
      </c>
      <c r="CQ121" s="921"/>
      <c r="CR121" s="921"/>
      <c r="CS121" s="921"/>
      <c r="CT121" s="921"/>
      <c r="CU121" s="921"/>
      <c r="CV121" s="921"/>
      <c r="CW121" s="921"/>
      <c r="CX121" s="921"/>
      <c r="CY121" s="921"/>
      <c r="CZ121" s="921"/>
      <c r="DA121" s="921"/>
      <c r="DB121" s="921"/>
      <c r="DC121" s="921"/>
      <c r="DD121" s="921"/>
      <c r="DE121" s="921"/>
      <c r="DF121" s="922"/>
      <c r="DG121" s="898">
        <v>137746</v>
      </c>
      <c r="DH121" s="899"/>
      <c r="DI121" s="899"/>
      <c r="DJ121" s="899"/>
      <c r="DK121" s="899"/>
      <c r="DL121" s="899">
        <v>148416</v>
      </c>
      <c r="DM121" s="899"/>
      <c r="DN121" s="899"/>
      <c r="DO121" s="899"/>
      <c r="DP121" s="899"/>
      <c r="DQ121" s="899">
        <v>146336</v>
      </c>
      <c r="DR121" s="899"/>
      <c r="DS121" s="899"/>
      <c r="DT121" s="899"/>
      <c r="DU121" s="899"/>
      <c r="DV121" s="876">
        <v>3.2</v>
      </c>
      <c r="DW121" s="876"/>
      <c r="DX121" s="876"/>
      <c r="DY121" s="876"/>
      <c r="DZ121" s="877"/>
    </row>
    <row r="122" spans="1:130" s="247" customFormat="1" ht="26.25" customHeight="1">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130</v>
      </c>
      <c r="AB122" s="862"/>
      <c r="AC122" s="862"/>
      <c r="AD122" s="862"/>
      <c r="AE122" s="863"/>
      <c r="AF122" s="864" t="s">
        <v>130</v>
      </c>
      <c r="AG122" s="862"/>
      <c r="AH122" s="862"/>
      <c r="AI122" s="862"/>
      <c r="AJ122" s="863"/>
      <c r="AK122" s="864" t="s">
        <v>458</v>
      </c>
      <c r="AL122" s="862"/>
      <c r="AM122" s="862"/>
      <c r="AN122" s="862"/>
      <c r="AO122" s="863"/>
      <c r="AP122" s="909" t="s">
        <v>458</v>
      </c>
      <c r="AQ122" s="910"/>
      <c r="AR122" s="910"/>
      <c r="AS122" s="910"/>
      <c r="AT122" s="911"/>
      <c r="AU122" s="971"/>
      <c r="AV122" s="972"/>
      <c r="AW122" s="972"/>
      <c r="AX122" s="972"/>
      <c r="AY122" s="973"/>
      <c r="AZ122" s="964" t="s">
        <v>474</v>
      </c>
      <c r="BA122" s="965"/>
      <c r="BB122" s="965"/>
      <c r="BC122" s="965"/>
      <c r="BD122" s="965"/>
      <c r="BE122" s="965"/>
      <c r="BF122" s="965"/>
      <c r="BG122" s="965"/>
      <c r="BH122" s="965"/>
      <c r="BI122" s="965"/>
      <c r="BJ122" s="965"/>
      <c r="BK122" s="965"/>
      <c r="BL122" s="965"/>
      <c r="BM122" s="965"/>
      <c r="BN122" s="965"/>
      <c r="BO122" s="965"/>
      <c r="BP122" s="966"/>
      <c r="BQ122" s="967">
        <v>10430359</v>
      </c>
      <c r="BR122" s="930"/>
      <c r="BS122" s="930"/>
      <c r="BT122" s="930"/>
      <c r="BU122" s="930"/>
      <c r="BV122" s="930">
        <v>10524442</v>
      </c>
      <c r="BW122" s="930"/>
      <c r="BX122" s="930"/>
      <c r="BY122" s="930"/>
      <c r="BZ122" s="930"/>
      <c r="CA122" s="930">
        <v>10497247</v>
      </c>
      <c r="CB122" s="930"/>
      <c r="CC122" s="930"/>
      <c r="CD122" s="930"/>
      <c r="CE122" s="930"/>
      <c r="CF122" s="931">
        <v>227.6</v>
      </c>
      <c r="CG122" s="932"/>
      <c r="CH122" s="932"/>
      <c r="CI122" s="932"/>
      <c r="CJ122" s="932"/>
      <c r="CK122" s="954"/>
      <c r="CL122" s="940"/>
      <c r="CM122" s="940"/>
      <c r="CN122" s="940"/>
      <c r="CO122" s="941"/>
      <c r="CP122" s="920" t="s">
        <v>475</v>
      </c>
      <c r="CQ122" s="921"/>
      <c r="CR122" s="921"/>
      <c r="CS122" s="921"/>
      <c r="CT122" s="921"/>
      <c r="CU122" s="921"/>
      <c r="CV122" s="921"/>
      <c r="CW122" s="921"/>
      <c r="CX122" s="921"/>
      <c r="CY122" s="921"/>
      <c r="CZ122" s="921"/>
      <c r="DA122" s="921"/>
      <c r="DB122" s="921"/>
      <c r="DC122" s="921"/>
      <c r="DD122" s="921"/>
      <c r="DE122" s="921"/>
      <c r="DF122" s="922"/>
      <c r="DG122" s="898">
        <v>144542</v>
      </c>
      <c r="DH122" s="899"/>
      <c r="DI122" s="899"/>
      <c r="DJ122" s="899"/>
      <c r="DK122" s="899"/>
      <c r="DL122" s="899">
        <v>121811</v>
      </c>
      <c r="DM122" s="899"/>
      <c r="DN122" s="899"/>
      <c r="DO122" s="899"/>
      <c r="DP122" s="899"/>
      <c r="DQ122" s="899">
        <v>101284</v>
      </c>
      <c r="DR122" s="899"/>
      <c r="DS122" s="899"/>
      <c r="DT122" s="899"/>
      <c r="DU122" s="899"/>
      <c r="DV122" s="876">
        <v>2.2000000000000002</v>
      </c>
      <c r="DW122" s="876"/>
      <c r="DX122" s="876"/>
      <c r="DY122" s="876"/>
      <c r="DZ122" s="877"/>
    </row>
    <row r="123" spans="1:130" s="247" customFormat="1" ht="26.25" customHeight="1">
      <c r="A123" s="902"/>
      <c r="B123" s="90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452</v>
      </c>
      <c r="AB123" s="862"/>
      <c r="AC123" s="862"/>
      <c r="AD123" s="862"/>
      <c r="AE123" s="863"/>
      <c r="AF123" s="864" t="s">
        <v>452</v>
      </c>
      <c r="AG123" s="862"/>
      <c r="AH123" s="862"/>
      <c r="AI123" s="862"/>
      <c r="AJ123" s="863"/>
      <c r="AK123" s="864" t="s">
        <v>458</v>
      </c>
      <c r="AL123" s="862"/>
      <c r="AM123" s="862"/>
      <c r="AN123" s="862"/>
      <c r="AO123" s="863"/>
      <c r="AP123" s="909" t="s">
        <v>436</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476</v>
      </c>
      <c r="BP123" s="963"/>
      <c r="BQ123" s="917">
        <v>14706493</v>
      </c>
      <c r="BR123" s="918"/>
      <c r="BS123" s="918"/>
      <c r="BT123" s="918"/>
      <c r="BU123" s="918"/>
      <c r="BV123" s="918">
        <v>14830414</v>
      </c>
      <c r="BW123" s="918"/>
      <c r="BX123" s="918"/>
      <c r="BY123" s="918"/>
      <c r="BZ123" s="918"/>
      <c r="CA123" s="918">
        <v>14679730</v>
      </c>
      <c r="CB123" s="918"/>
      <c r="CC123" s="918"/>
      <c r="CD123" s="918"/>
      <c r="CE123" s="918"/>
      <c r="CF123" s="828"/>
      <c r="CG123" s="829"/>
      <c r="CH123" s="829"/>
      <c r="CI123" s="829"/>
      <c r="CJ123" s="919"/>
      <c r="CK123" s="954"/>
      <c r="CL123" s="940"/>
      <c r="CM123" s="940"/>
      <c r="CN123" s="940"/>
      <c r="CO123" s="941"/>
      <c r="CP123" s="920" t="s">
        <v>477</v>
      </c>
      <c r="CQ123" s="921"/>
      <c r="CR123" s="921"/>
      <c r="CS123" s="921"/>
      <c r="CT123" s="921"/>
      <c r="CU123" s="921"/>
      <c r="CV123" s="921"/>
      <c r="CW123" s="921"/>
      <c r="CX123" s="921"/>
      <c r="CY123" s="921"/>
      <c r="CZ123" s="921"/>
      <c r="DA123" s="921"/>
      <c r="DB123" s="921"/>
      <c r="DC123" s="921"/>
      <c r="DD123" s="921"/>
      <c r="DE123" s="921"/>
      <c r="DF123" s="922"/>
      <c r="DG123" s="861" t="s">
        <v>130</v>
      </c>
      <c r="DH123" s="862"/>
      <c r="DI123" s="862"/>
      <c r="DJ123" s="862"/>
      <c r="DK123" s="863"/>
      <c r="DL123" s="864" t="s">
        <v>130</v>
      </c>
      <c r="DM123" s="862"/>
      <c r="DN123" s="862"/>
      <c r="DO123" s="862"/>
      <c r="DP123" s="863"/>
      <c r="DQ123" s="864" t="s">
        <v>478</v>
      </c>
      <c r="DR123" s="862"/>
      <c r="DS123" s="862"/>
      <c r="DT123" s="862"/>
      <c r="DU123" s="863"/>
      <c r="DV123" s="909" t="s">
        <v>478</v>
      </c>
      <c r="DW123" s="910"/>
      <c r="DX123" s="910"/>
      <c r="DY123" s="910"/>
      <c r="DZ123" s="911"/>
    </row>
    <row r="124" spans="1:130" s="247" customFormat="1" ht="26.25" customHeight="1" thickBot="1">
      <c r="A124" s="902"/>
      <c r="B124" s="903"/>
      <c r="C124" s="906" t="s">
        <v>462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478</v>
      </c>
      <c r="AB124" s="862"/>
      <c r="AC124" s="862"/>
      <c r="AD124" s="862"/>
      <c r="AE124" s="863"/>
      <c r="AF124" s="864" t="s">
        <v>130</v>
      </c>
      <c r="AG124" s="862"/>
      <c r="AH124" s="862"/>
      <c r="AI124" s="862"/>
      <c r="AJ124" s="863"/>
      <c r="AK124" s="864" t="s">
        <v>130</v>
      </c>
      <c r="AL124" s="862"/>
      <c r="AM124" s="862"/>
      <c r="AN124" s="862"/>
      <c r="AO124" s="863"/>
      <c r="AP124" s="909" t="s">
        <v>130</v>
      </c>
      <c r="AQ124" s="910"/>
      <c r="AR124" s="910"/>
      <c r="AS124" s="910"/>
      <c r="AT124" s="911"/>
      <c r="AU124" s="912" t="s">
        <v>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50.7</v>
      </c>
      <c r="BR124" s="916"/>
      <c r="BS124" s="916"/>
      <c r="BT124" s="916"/>
      <c r="BU124" s="916"/>
      <c r="BV124" s="916">
        <v>39.4</v>
      </c>
      <c r="BW124" s="916"/>
      <c r="BX124" s="916"/>
      <c r="BY124" s="916"/>
      <c r="BZ124" s="916"/>
      <c r="CA124" s="916">
        <v>32</v>
      </c>
      <c r="CB124" s="916"/>
      <c r="CC124" s="916"/>
      <c r="CD124" s="916"/>
      <c r="CE124" s="916"/>
      <c r="CF124" s="806"/>
      <c r="CG124" s="807"/>
      <c r="CH124" s="807"/>
      <c r="CI124" s="807"/>
      <c r="CJ124" s="947"/>
      <c r="CK124" s="955"/>
      <c r="CL124" s="955"/>
      <c r="CM124" s="955"/>
      <c r="CN124" s="955"/>
      <c r="CO124" s="956"/>
      <c r="CP124" s="920" t="s">
        <v>480</v>
      </c>
      <c r="CQ124" s="921"/>
      <c r="CR124" s="921"/>
      <c r="CS124" s="921"/>
      <c r="CT124" s="921"/>
      <c r="CU124" s="921"/>
      <c r="CV124" s="921"/>
      <c r="CW124" s="921"/>
      <c r="CX124" s="921"/>
      <c r="CY124" s="921"/>
      <c r="CZ124" s="921"/>
      <c r="DA124" s="921"/>
      <c r="DB124" s="921"/>
      <c r="DC124" s="921"/>
      <c r="DD124" s="921"/>
      <c r="DE124" s="921"/>
      <c r="DF124" s="922"/>
      <c r="DG124" s="844" t="s">
        <v>436</v>
      </c>
      <c r="DH124" s="845"/>
      <c r="DI124" s="845"/>
      <c r="DJ124" s="845"/>
      <c r="DK124" s="846"/>
      <c r="DL124" s="847" t="s">
        <v>436</v>
      </c>
      <c r="DM124" s="845"/>
      <c r="DN124" s="845"/>
      <c r="DO124" s="845"/>
      <c r="DP124" s="846"/>
      <c r="DQ124" s="847" t="s">
        <v>436</v>
      </c>
      <c r="DR124" s="845"/>
      <c r="DS124" s="845"/>
      <c r="DT124" s="845"/>
      <c r="DU124" s="846"/>
      <c r="DV124" s="933" t="s">
        <v>436</v>
      </c>
      <c r="DW124" s="934"/>
      <c r="DX124" s="934"/>
      <c r="DY124" s="934"/>
      <c r="DZ124" s="935"/>
    </row>
    <row r="125" spans="1:130" s="247" customFormat="1" ht="26.25" customHeight="1">
      <c r="A125" s="902"/>
      <c r="B125" s="903"/>
      <c r="C125" s="906" t="s">
        <v>464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436</v>
      </c>
      <c r="AB125" s="862"/>
      <c r="AC125" s="862"/>
      <c r="AD125" s="862"/>
      <c r="AE125" s="863"/>
      <c r="AF125" s="864" t="s">
        <v>436</v>
      </c>
      <c r="AG125" s="862"/>
      <c r="AH125" s="862"/>
      <c r="AI125" s="862"/>
      <c r="AJ125" s="863"/>
      <c r="AK125" s="864" t="s">
        <v>436</v>
      </c>
      <c r="AL125" s="862"/>
      <c r="AM125" s="862"/>
      <c r="AN125" s="862"/>
      <c r="AO125" s="863"/>
      <c r="AP125" s="909" t="s">
        <v>436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436</v>
      </c>
      <c r="DH125" s="927"/>
      <c r="DI125" s="927"/>
      <c r="DJ125" s="927"/>
      <c r="DK125" s="927"/>
      <c r="DL125" s="927" t="s">
        <v>436</v>
      </c>
      <c r="DM125" s="927"/>
      <c r="DN125" s="927"/>
      <c r="DO125" s="927"/>
      <c r="DP125" s="927"/>
      <c r="DQ125" s="927" t="s">
        <v>436</v>
      </c>
      <c r="DR125" s="927"/>
      <c r="DS125" s="927"/>
      <c r="DT125" s="927"/>
      <c r="DU125" s="927"/>
      <c r="DV125" s="928" t="s">
        <v>436</v>
      </c>
      <c r="DW125" s="928"/>
      <c r="DX125" s="928"/>
      <c r="DY125" s="928"/>
      <c r="DZ125" s="929"/>
    </row>
    <row r="126" spans="1:130" s="247" customFormat="1" ht="26.25" customHeight="1" thickBot="1">
      <c r="A126" s="902"/>
      <c r="B126" s="903"/>
      <c r="C126" s="906" t="s">
        <v>466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436</v>
      </c>
      <c r="AB126" s="862"/>
      <c r="AC126" s="862"/>
      <c r="AD126" s="862"/>
      <c r="AE126" s="863"/>
      <c r="AF126" s="864" t="s">
        <v>436</v>
      </c>
      <c r="AG126" s="862"/>
      <c r="AH126" s="862"/>
      <c r="AI126" s="862"/>
      <c r="AJ126" s="863"/>
      <c r="AK126" s="864" t="s">
        <v>436</v>
      </c>
      <c r="AL126" s="862"/>
      <c r="AM126" s="862"/>
      <c r="AN126" s="862"/>
      <c r="AO126" s="863"/>
      <c r="AP126" s="909" t="s">
        <v>436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483</v>
      </c>
      <c r="CQ126" s="832"/>
      <c r="CR126" s="832"/>
      <c r="CS126" s="832"/>
      <c r="CT126" s="832"/>
      <c r="CU126" s="832"/>
      <c r="CV126" s="832"/>
      <c r="CW126" s="832"/>
      <c r="CX126" s="832"/>
      <c r="CY126" s="832"/>
      <c r="CZ126" s="832"/>
      <c r="DA126" s="832"/>
      <c r="DB126" s="832"/>
      <c r="DC126" s="832"/>
      <c r="DD126" s="832"/>
      <c r="DE126" s="832"/>
      <c r="DF126" s="833"/>
      <c r="DG126" s="898" t="s">
        <v>436</v>
      </c>
      <c r="DH126" s="899"/>
      <c r="DI126" s="899"/>
      <c r="DJ126" s="899"/>
      <c r="DK126" s="899"/>
      <c r="DL126" s="899" t="s">
        <v>436</v>
      </c>
      <c r="DM126" s="899"/>
      <c r="DN126" s="899"/>
      <c r="DO126" s="899"/>
      <c r="DP126" s="899"/>
      <c r="DQ126" s="899" t="s">
        <v>439</v>
      </c>
      <c r="DR126" s="899"/>
      <c r="DS126" s="899"/>
      <c r="DT126" s="899"/>
      <c r="DU126" s="899"/>
      <c r="DV126" s="876" t="s">
        <v>436</v>
      </c>
      <c r="DW126" s="876"/>
      <c r="DX126" s="876"/>
      <c r="DY126" s="876"/>
      <c r="DZ126" s="877"/>
    </row>
    <row r="127" spans="1:130" s="247" customFormat="1" ht="26.25" customHeight="1">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1701</v>
      </c>
      <c r="AB127" s="862"/>
      <c r="AC127" s="862"/>
      <c r="AD127" s="862"/>
      <c r="AE127" s="863"/>
      <c r="AF127" s="864">
        <v>1950</v>
      </c>
      <c r="AG127" s="862"/>
      <c r="AH127" s="862"/>
      <c r="AI127" s="862"/>
      <c r="AJ127" s="863"/>
      <c r="AK127" s="864">
        <v>150</v>
      </c>
      <c r="AL127" s="862"/>
      <c r="AM127" s="862"/>
      <c r="AN127" s="862"/>
      <c r="AO127" s="863"/>
      <c r="AP127" s="909">
        <v>0</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436</v>
      </c>
      <c r="DH127" s="899"/>
      <c r="DI127" s="899"/>
      <c r="DJ127" s="899"/>
      <c r="DK127" s="899"/>
      <c r="DL127" s="899" t="s">
        <v>436</v>
      </c>
      <c r="DM127" s="899"/>
      <c r="DN127" s="899"/>
      <c r="DO127" s="899"/>
      <c r="DP127" s="899"/>
      <c r="DQ127" s="899" t="s">
        <v>436</v>
      </c>
      <c r="DR127" s="899"/>
      <c r="DS127" s="899"/>
      <c r="DT127" s="899"/>
      <c r="DU127" s="899"/>
      <c r="DV127" s="876" t="s">
        <v>436</v>
      </c>
      <c r="DW127" s="876"/>
      <c r="DX127" s="876"/>
      <c r="DY127" s="876"/>
      <c r="DZ127" s="877"/>
    </row>
    <row r="128" spans="1:130" s="247" customFormat="1" ht="26.25" customHeight="1" thickBot="1">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v>62727</v>
      </c>
      <c r="AB128" s="883"/>
      <c r="AC128" s="883"/>
      <c r="AD128" s="883"/>
      <c r="AE128" s="884"/>
      <c r="AF128" s="885">
        <v>58538</v>
      </c>
      <c r="AG128" s="883"/>
      <c r="AH128" s="883"/>
      <c r="AI128" s="883"/>
      <c r="AJ128" s="884"/>
      <c r="AK128" s="885">
        <v>52956</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493</v>
      </c>
      <c r="BG128" s="869"/>
      <c r="BH128" s="869"/>
      <c r="BI128" s="869"/>
      <c r="BJ128" s="869"/>
      <c r="BK128" s="869"/>
      <c r="BL128" s="892"/>
      <c r="BM128" s="868">
        <v>14.66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494</v>
      </c>
      <c r="CQ128" s="810"/>
      <c r="CR128" s="810"/>
      <c r="CS128" s="810"/>
      <c r="CT128" s="810"/>
      <c r="CU128" s="810"/>
      <c r="CV128" s="810"/>
      <c r="CW128" s="810"/>
      <c r="CX128" s="810"/>
      <c r="CY128" s="810"/>
      <c r="CZ128" s="810"/>
      <c r="DA128" s="810"/>
      <c r="DB128" s="810"/>
      <c r="DC128" s="810"/>
      <c r="DD128" s="810"/>
      <c r="DE128" s="810"/>
      <c r="DF128" s="811"/>
      <c r="DG128" s="872" t="s">
        <v>495</v>
      </c>
      <c r="DH128" s="873"/>
      <c r="DI128" s="873"/>
      <c r="DJ128" s="873"/>
      <c r="DK128" s="873"/>
      <c r="DL128" s="873" t="s">
        <v>130</v>
      </c>
      <c r="DM128" s="873"/>
      <c r="DN128" s="873"/>
      <c r="DO128" s="873"/>
      <c r="DP128" s="873"/>
      <c r="DQ128" s="873" t="s">
        <v>130</v>
      </c>
      <c r="DR128" s="873"/>
      <c r="DS128" s="873"/>
      <c r="DT128" s="873"/>
      <c r="DU128" s="873"/>
      <c r="DV128" s="874" t="s">
        <v>130</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5564080</v>
      </c>
      <c r="AB129" s="862"/>
      <c r="AC129" s="862"/>
      <c r="AD129" s="862"/>
      <c r="AE129" s="863"/>
      <c r="AF129" s="864">
        <v>5528891</v>
      </c>
      <c r="AG129" s="862"/>
      <c r="AH129" s="862"/>
      <c r="AI129" s="862"/>
      <c r="AJ129" s="863"/>
      <c r="AK129" s="864">
        <v>5569471</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130</v>
      </c>
      <c r="BG129" s="852"/>
      <c r="BH129" s="852"/>
      <c r="BI129" s="852"/>
      <c r="BJ129" s="852"/>
      <c r="BK129" s="852"/>
      <c r="BL129" s="853"/>
      <c r="BM129" s="851">
        <v>19.66</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499</v>
      </c>
      <c r="X130" s="859"/>
      <c r="Y130" s="859"/>
      <c r="Z130" s="860"/>
      <c r="AA130" s="861">
        <v>909515</v>
      </c>
      <c r="AB130" s="862"/>
      <c r="AC130" s="862"/>
      <c r="AD130" s="862"/>
      <c r="AE130" s="863"/>
      <c r="AF130" s="864">
        <v>915010</v>
      </c>
      <c r="AG130" s="862"/>
      <c r="AH130" s="862"/>
      <c r="AI130" s="862"/>
      <c r="AJ130" s="863"/>
      <c r="AK130" s="864">
        <v>957786</v>
      </c>
      <c r="AL130" s="862"/>
      <c r="AM130" s="862"/>
      <c r="AN130" s="862"/>
      <c r="AO130" s="863"/>
      <c r="AP130" s="865"/>
      <c r="AQ130" s="866"/>
      <c r="AR130" s="866"/>
      <c r="AS130" s="866"/>
      <c r="AT130" s="867"/>
      <c r="AU130" s="285"/>
      <c r="AV130" s="285"/>
      <c r="AW130" s="285"/>
      <c r="AX130" s="831" t="s">
        <v>500</v>
      </c>
      <c r="AY130" s="832"/>
      <c r="AZ130" s="832"/>
      <c r="BA130" s="832"/>
      <c r="BB130" s="832"/>
      <c r="BC130" s="832"/>
      <c r="BD130" s="832"/>
      <c r="BE130" s="833"/>
      <c r="BF130" s="834">
        <v>11.6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501</v>
      </c>
      <c r="X131" s="842"/>
      <c r="Y131" s="842"/>
      <c r="Z131" s="843"/>
      <c r="AA131" s="844">
        <v>4654565</v>
      </c>
      <c r="AB131" s="845"/>
      <c r="AC131" s="845"/>
      <c r="AD131" s="845"/>
      <c r="AE131" s="846"/>
      <c r="AF131" s="847">
        <v>4613881</v>
      </c>
      <c r="AG131" s="845"/>
      <c r="AH131" s="845"/>
      <c r="AI131" s="845"/>
      <c r="AJ131" s="846"/>
      <c r="AK131" s="847">
        <v>4611685</v>
      </c>
      <c r="AL131" s="845"/>
      <c r="AM131" s="845"/>
      <c r="AN131" s="845"/>
      <c r="AO131" s="846"/>
      <c r="AP131" s="848"/>
      <c r="AQ131" s="849"/>
      <c r="AR131" s="849"/>
      <c r="AS131" s="849"/>
      <c r="AT131" s="850"/>
      <c r="AU131" s="285"/>
      <c r="AV131" s="285"/>
      <c r="AW131" s="285"/>
      <c r="AX131" s="809" t="s">
        <v>502</v>
      </c>
      <c r="AY131" s="810"/>
      <c r="AZ131" s="810"/>
      <c r="BA131" s="810"/>
      <c r="BB131" s="810"/>
      <c r="BC131" s="810"/>
      <c r="BD131" s="810"/>
      <c r="BE131" s="811"/>
      <c r="BF131" s="812">
        <v>32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504</v>
      </c>
      <c r="W132" s="822"/>
      <c r="X132" s="822"/>
      <c r="Y132" s="822"/>
      <c r="Z132" s="823"/>
      <c r="AA132" s="824">
        <v>11.22474388</v>
      </c>
      <c r="AB132" s="825"/>
      <c r="AC132" s="825"/>
      <c r="AD132" s="825"/>
      <c r="AE132" s="826"/>
      <c r="AF132" s="827">
        <v>12.498631850000001</v>
      </c>
      <c r="AG132" s="825"/>
      <c r="AH132" s="825"/>
      <c r="AI132" s="825"/>
      <c r="AJ132" s="826"/>
      <c r="AK132" s="827">
        <v>11.26805061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505</v>
      </c>
      <c r="W133" s="801"/>
      <c r="X133" s="801"/>
      <c r="Y133" s="801"/>
      <c r="Z133" s="802"/>
      <c r="AA133" s="803">
        <v>11.7</v>
      </c>
      <c r="AB133" s="804"/>
      <c r="AC133" s="804"/>
      <c r="AD133" s="804"/>
      <c r="AE133" s="805"/>
      <c r="AF133" s="803">
        <v>11.8</v>
      </c>
      <c r="AG133" s="804"/>
      <c r="AH133" s="804"/>
      <c r="AI133" s="804"/>
      <c r="AJ133" s="805"/>
      <c r="AK133" s="803">
        <v>11.6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WCk1C0BwcC9inNwyX04lqfRhfYMA7DEOMouocqARgnV24Z73bkX0NOWkRciSGllaX2vMex+Qz7KCsn2NkthjJw==" saltValue="gpv+qDPjOZP8BmLatHUJu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HWSPpbBjyJuGr2z+PGmMxUF63QPMi/1W4n3QQ5Sz270MjbMfLtXh9YdjCvndVNno7uSFy8lbwAkMu9upTgTsMw==" saltValue="MDY8mGfYY0Z2dtTVq3Xk9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ma99I6+WZc8CbHfpIMOOAsw8VzRXRW7aBXwkr3WVRhoA9UXzfz1/5ZfvMLx0PDrFsfNUcuaBJKY+t7Lsjv6gA==" saltValue="g2oWZum23RL1e67Jksdcag=="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509</v>
      </c>
      <c r="AP7" s="304"/>
      <c r="AQ7" s="305" t="s">
        <v>510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511</v>
      </c>
      <c r="AQ8" s="311" t="s">
        <v>512</v>
      </c>
      <c r="AR8" s="312" t="s">
        <v>513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514</v>
      </c>
      <c r="AL9" s="1231"/>
      <c r="AM9" s="1231"/>
      <c r="AN9" s="1232"/>
      <c r="AO9" s="313">
        <v>1878964</v>
      </c>
      <c r="AP9" s="313">
        <v>109446</v>
      </c>
      <c r="AQ9" s="314">
        <v>70630</v>
      </c>
      <c r="AR9" s="315">
        <v>55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515</v>
      </c>
      <c r="AL10" s="1231"/>
      <c r="AM10" s="1231"/>
      <c r="AN10" s="1232"/>
      <c r="AO10" s="316">
        <v>18142</v>
      </c>
      <c r="AP10" s="316">
        <v>1057</v>
      </c>
      <c r="AQ10" s="317">
        <v>8333</v>
      </c>
      <c r="AR10" s="318">
        <v>-87.3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516</v>
      </c>
      <c r="AL11" s="1231"/>
      <c r="AM11" s="1231"/>
      <c r="AN11" s="1232"/>
      <c r="AO11" s="316">
        <v>1056</v>
      </c>
      <c r="AP11" s="316">
        <v>62</v>
      </c>
      <c r="AQ11" s="317">
        <v>8447</v>
      </c>
      <c r="AR11" s="318">
        <v>-99.3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517</v>
      </c>
      <c r="AL12" s="1231"/>
      <c r="AM12" s="1231"/>
      <c r="AN12" s="1232"/>
      <c r="AO12" s="316" t="s">
        <v>518</v>
      </c>
      <c r="AP12" s="316" t="s">
        <v>518</v>
      </c>
      <c r="AQ12" s="317">
        <v>1002</v>
      </c>
      <c r="AR12" s="318" t="s">
        <v>518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519</v>
      </c>
      <c r="AL13" s="1231"/>
      <c r="AM13" s="1231"/>
      <c r="AN13" s="1232"/>
      <c r="AO13" s="316" t="s">
        <v>518</v>
      </c>
      <c r="AP13" s="316" t="s">
        <v>518</v>
      </c>
      <c r="AQ13" s="317">
        <v>12</v>
      </c>
      <c r="AR13" s="318" t="s">
        <v>518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520</v>
      </c>
      <c r="AL14" s="1231"/>
      <c r="AM14" s="1231"/>
      <c r="AN14" s="1232"/>
      <c r="AO14" s="316">
        <v>123151</v>
      </c>
      <c r="AP14" s="316">
        <v>7173</v>
      </c>
      <c r="AQ14" s="317">
        <v>2952</v>
      </c>
      <c r="AR14" s="318">
        <v>143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521</v>
      </c>
      <c r="AL15" s="1231"/>
      <c r="AM15" s="1231"/>
      <c r="AN15" s="1232"/>
      <c r="AO15" s="316">
        <v>39425</v>
      </c>
      <c r="AP15" s="316">
        <v>2296</v>
      </c>
      <c r="AQ15" s="317">
        <v>1842</v>
      </c>
      <c r="AR15" s="318">
        <v>24.6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522</v>
      </c>
      <c r="AL16" s="1234"/>
      <c r="AM16" s="1234"/>
      <c r="AN16" s="1235"/>
      <c r="AO16" s="316">
        <v>-114439</v>
      </c>
      <c r="AP16" s="316">
        <v>-6666</v>
      </c>
      <c r="AQ16" s="317">
        <v>-6186</v>
      </c>
      <c r="AR16" s="318">
        <v>7.8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1946299</v>
      </c>
      <c r="AP17" s="316">
        <v>113368</v>
      </c>
      <c r="AQ17" s="317">
        <v>87031</v>
      </c>
      <c r="AR17" s="318">
        <v>30.3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527</v>
      </c>
      <c r="AL21" s="1228"/>
      <c r="AM21" s="1228"/>
      <c r="AN21" s="1229"/>
      <c r="AO21" s="328">
        <v>11.18</v>
      </c>
      <c r="AP21" s="329">
        <v>8.3000000000000007</v>
      </c>
      <c r="AQ21" s="330">
        <v>2.88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528</v>
      </c>
      <c r="AL22" s="1228"/>
      <c r="AM22" s="1228"/>
      <c r="AN22" s="1229"/>
      <c r="AO22" s="333">
        <v>99.7</v>
      </c>
      <c r="AP22" s="334">
        <v>97.7</v>
      </c>
      <c r="AQ22" s="335">
        <v>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509</v>
      </c>
      <c r="AP30" s="304"/>
      <c r="AQ30" s="305" t="s">
        <v>510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511</v>
      </c>
      <c r="AQ31" s="311" t="s">
        <v>512</v>
      </c>
      <c r="AR31" s="312" t="s">
        <v>513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532</v>
      </c>
      <c r="AL32" s="1219"/>
      <c r="AM32" s="1219"/>
      <c r="AN32" s="1220"/>
      <c r="AO32" s="343">
        <v>1232421</v>
      </c>
      <c r="AP32" s="343">
        <v>71786</v>
      </c>
      <c r="AQ32" s="344">
        <v>50496</v>
      </c>
      <c r="AR32" s="345">
        <v>42.2</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533</v>
      </c>
      <c r="AL33" s="1219"/>
      <c r="AM33" s="1219"/>
      <c r="AN33" s="1220"/>
      <c r="AO33" s="343" t="s">
        <v>518</v>
      </c>
      <c r="AP33" s="343" t="s">
        <v>518</v>
      </c>
      <c r="AQ33" s="344" t="s">
        <v>518</v>
      </c>
      <c r="AR33" s="345" t="s">
        <v>518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534</v>
      </c>
      <c r="AL34" s="1219"/>
      <c r="AM34" s="1219"/>
      <c r="AN34" s="1220"/>
      <c r="AO34" s="343" t="s">
        <v>518</v>
      </c>
      <c r="AP34" s="343" t="s">
        <v>518</v>
      </c>
      <c r="AQ34" s="344">
        <v>40</v>
      </c>
      <c r="AR34" s="345" t="s">
        <v>518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535</v>
      </c>
      <c r="AL35" s="1219"/>
      <c r="AM35" s="1219"/>
      <c r="AN35" s="1220"/>
      <c r="AO35" s="343">
        <v>297767</v>
      </c>
      <c r="AP35" s="343">
        <v>17344</v>
      </c>
      <c r="AQ35" s="344">
        <v>19688</v>
      </c>
      <c r="AR35" s="345">
        <v>-11.9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536</v>
      </c>
      <c r="AL36" s="1219"/>
      <c r="AM36" s="1219"/>
      <c r="AN36" s="1220"/>
      <c r="AO36" s="343" t="s">
        <v>518</v>
      </c>
      <c r="AP36" s="343" t="s">
        <v>518</v>
      </c>
      <c r="AQ36" s="344">
        <v>2838</v>
      </c>
      <c r="AR36" s="345" t="s">
        <v>518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537</v>
      </c>
      <c r="AL37" s="1219"/>
      <c r="AM37" s="1219"/>
      <c r="AN37" s="1220"/>
      <c r="AO37" s="343">
        <v>150</v>
      </c>
      <c r="AP37" s="343">
        <v>9</v>
      </c>
      <c r="AQ37" s="344">
        <v>486</v>
      </c>
      <c r="AR37" s="345">
        <v>-98.1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538</v>
      </c>
      <c r="AL38" s="1222"/>
      <c r="AM38" s="1222"/>
      <c r="AN38" s="1223"/>
      <c r="AO38" s="346">
        <v>51</v>
      </c>
      <c r="AP38" s="346">
        <v>3</v>
      </c>
      <c r="AQ38" s="347">
        <v>3</v>
      </c>
      <c r="AR38" s="335">
        <v>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539</v>
      </c>
      <c r="AL39" s="1222"/>
      <c r="AM39" s="1222"/>
      <c r="AN39" s="1223"/>
      <c r="AO39" s="343">
        <v>-52956</v>
      </c>
      <c r="AP39" s="343">
        <v>-3085</v>
      </c>
      <c r="AQ39" s="344">
        <v>-4320</v>
      </c>
      <c r="AR39" s="345">
        <v>-28.6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540</v>
      </c>
      <c r="AL40" s="1219"/>
      <c r="AM40" s="1219"/>
      <c r="AN40" s="1220"/>
      <c r="AO40" s="343">
        <v>-957786</v>
      </c>
      <c r="AP40" s="343">
        <v>-55789</v>
      </c>
      <c r="AQ40" s="344">
        <v>-47973</v>
      </c>
      <c r="AR40" s="345">
        <v>16.3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519647</v>
      </c>
      <c r="AP41" s="343">
        <v>30268</v>
      </c>
      <c r="AQ41" s="344">
        <v>21258</v>
      </c>
      <c r="AR41" s="345">
        <v>42.4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509</v>
      </c>
      <c r="AN49" s="1213" t="s">
        <v>544</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545</v>
      </c>
      <c r="AO50" s="360" t="s">
        <v>546</v>
      </c>
      <c r="AP50" s="361" t="s">
        <v>547</v>
      </c>
      <c r="AQ50" s="362" t="s">
        <v>548</v>
      </c>
      <c r="AR50" s="363" t="s">
        <v>549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2761022</v>
      </c>
      <c r="AN51" s="365">
        <v>146039</v>
      </c>
      <c r="AO51" s="366">
        <v>51</v>
      </c>
      <c r="AP51" s="367">
        <v>85459</v>
      </c>
      <c r="AQ51" s="368">
        <v>-19.8</v>
      </c>
      <c r="AR51" s="369">
        <v>70.8</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1881909</v>
      </c>
      <c r="AN52" s="373">
        <v>99540</v>
      </c>
      <c r="AO52" s="374">
        <v>171.8</v>
      </c>
      <c r="AP52" s="375">
        <v>44378</v>
      </c>
      <c r="AQ52" s="376">
        <v>-2.6</v>
      </c>
      <c r="AR52" s="377">
        <v>174.4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1349135</v>
      </c>
      <c r="AN53" s="365">
        <v>73001</v>
      </c>
      <c r="AO53" s="366">
        <v>-50</v>
      </c>
      <c r="AP53" s="367">
        <v>65876</v>
      </c>
      <c r="AQ53" s="368">
        <v>-22.9</v>
      </c>
      <c r="AR53" s="369">
        <v>-27.1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879417</v>
      </c>
      <c r="AN54" s="373">
        <v>47585</v>
      </c>
      <c r="AO54" s="374">
        <v>-52.2</v>
      </c>
      <c r="AP54" s="375">
        <v>36484</v>
      </c>
      <c r="AQ54" s="376">
        <v>-17.8</v>
      </c>
      <c r="AR54" s="377">
        <v>-34.4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823020</v>
      </c>
      <c r="AN55" s="365">
        <v>45496</v>
      </c>
      <c r="AO55" s="366">
        <v>-37.700000000000003</v>
      </c>
      <c r="AP55" s="367">
        <v>68468</v>
      </c>
      <c r="AQ55" s="368">
        <v>3.9</v>
      </c>
      <c r="AR55" s="369">
        <v>-41.6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446756</v>
      </c>
      <c r="AN56" s="373">
        <v>24696</v>
      </c>
      <c r="AO56" s="374">
        <v>-48.1</v>
      </c>
      <c r="AP56" s="375">
        <v>34140</v>
      </c>
      <c r="AQ56" s="376">
        <v>-6.4</v>
      </c>
      <c r="AR56" s="377">
        <v>-41.7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788477</v>
      </c>
      <c r="AN57" s="365">
        <v>44658</v>
      </c>
      <c r="AO57" s="366">
        <v>-1.8</v>
      </c>
      <c r="AP57" s="367">
        <v>69729</v>
      </c>
      <c r="AQ57" s="368">
        <v>1.8</v>
      </c>
      <c r="AR57" s="369">
        <v>-3.6</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503384</v>
      </c>
      <c r="AN58" s="373">
        <v>28511</v>
      </c>
      <c r="AO58" s="374">
        <v>15.4</v>
      </c>
      <c r="AP58" s="375">
        <v>38908</v>
      </c>
      <c r="AQ58" s="376">
        <v>14</v>
      </c>
      <c r="AR58" s="377">
        <v>1.4</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802727</v>
      </c>
      <c r="AN59" s="365">
        <v>46757</v>
      </c>
      <c r="AO59" s="366">
        <v>4.7</v>
      </c>
      <c r="AP59" s="367">
        <v>74581</v>
      </c>
      <c r="AQ59" s="368">
        <v>7</v>
      </c>
      <c r="AR59" s="369">
        <v>-2.2999999999999998</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392182</v>
      </c>
      <c r="AN60" s="373">
        <v>22844</v>
      </c>
      <c r="AO60" s="374">
        <v>-19.899999999999999</v>
      </c>
      <c r="AP60" s="375">
        <v>41563</v>
      </c>
      <c r="AQ60" s="376">
        <v>6.8</v>
      </c>
      <c r="AR60" s="377">
        <v>-26.7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1304876</v>
      </c>
      <c r="AN61" s="380">
        <v>71190</v>
      </c>
      <c r="AO61" s="381">
        <v>-6.8</v>
      </c>
      <c r="AP61" s="382">
        <v>72823</v>
      </c>
      <c r="AQ61" s="383">
        <v>-6</v>
      </c>
      <c r="AR61" s="369">
        <v>-0.8</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820730</v>
      </c>
      <c r="AN62" s="373">
        <v>44635</v>
      </c>
      <c r="AO62" s="374">
        <v>13.4</v>
      </c>
      <c r="AP62" s="375">
        <v>39095</v>
      </c>
      <c r="AQ62" s="376">
        <v>-1.2</v>
      </c>
      <c r="AR62" s="377">
        <v>14.6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7m+EgY5MAZrmB6iXBUyp4EFPVFzUbsr1I2PRtE30H4MQn5WHrp3XUjJhJh2CdJ376atEY8uBu13TPE/t126cQw==" saltValue="tTzWaT5N42Noo/onzcpPO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558</v>
      </c>
    </row>
    <row r="120" spans="125:125" ht="13.5" hidden="1" customHeight="1"/>
    <row r="121" spans="125:125" ht="13.5" hidden="1" customHeight="1">
      <c r="DU121" s="291"/>
    </row>
  </sheetData>
  <sheetProtection algorithmName="SHA-512" hashValue="tdMznjgzLawQEJF27p8uoO4GmYNVppfzyp+icex28bixym6f7G2+lH3T5nw71gGcuwsG5SNXs9C7++SZYt2pyQ==" saltValue="eEXBzq9lKQt4VuwQslRl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559</v>
      </c>
    </row>
  </sheetData>
  <sheetProtection algorithmName="SHA-512" hashValue="SLzafObxjjslw3tZ0Goo8QHKWBgTDmOQiaidY5BfnQs7itSgdoYicsVADmuu3l5M7mXF1RjEWuXT9tnjtcQwxQ==" saltValue="mD2qdBmC0fC8TE2c0WxT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6" t="s">
        <v>3</v>
      </c>
      <c r="D47" s="1236"/>
      <c r="E47" s="1237"/>
      <c r="F47" s="11">
        <v>32.15</v>
      </c>
      <c r="G47" s="12">
        <v>29.75</v>
      </c>
      <c r="H47" s="12">
        <v>17.39</v>
      </c>
      <c r="I47" s="12">
        <v>18.97</v>
      </c>
      <c r="J47" s="13">
        <v>17.079999999999998</v>
      </c>
    </row>
    <row r="48" spans="2:10" ht="57.75" customHeight="1">
      <c r="B48" s="14"/>
      <c r="C48" s="1238" t="s">
        <v>4</v>
      </c>
      <c r="D48" s="1238"/>
      <c r="E48" s="1239"/>
      <c r="F48" s="15">
        <v>4.37</v>
      </c>
      <c r="G48" s="16">
        <v>6.01</v>
      </c>
      <c r="H48" s="16">
        <v>5.58</v>
      </c>
      <c r="I48" s="16">
        <v>4.74</v>
      </c>
      <c r="J48" s="17">
        <v>4.5199999999999996</v>
      </c>
    </row>
    <row r="49" spans="2:10" ht="57.75" customHeight="1" thickBot="1">
      <c r="B49" s="18"/>
      <c r="C49" s="1240" t="s">
        <v>5</v>
      </c>
      <c r="D49" s="1240"/>
      <c r="E49" s="1241"/>
      <c r="F49" s="19" t="s">
        <v>565</v>
      </c>
      <c r="G49" s="20" t="s">
        <v>566</v>
      </c>
      <c r="H49" s="20" t="s">
        <v>567</v>
      </c>
      <c r="I49" s="20">
        <v>0.59</v>
      </c>
      <c r="J49" s="21" t="s">
        <v>568</v>
      </c>
    </row>
    <row r="50" spans="2:10" ht="13.5" customHeight="1"/>
  </sheetData>
  <sheetProtection algorithmName="SHA-512" hashValue="1XysxjT5pFpuPNoxCG3hoC0L1q8mdjZrb5E/aBuHmRXWOKxntRM29yPUwf07Z6kYi1t89+B4BrQaVOi7xE1y1w==" saltValue="76tzz/onLnAysIEpHQ7D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2021-10-26T01:57:42Z</dcterms:modified>
</cp:coreProperties>
</file>