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2年度\決算統計\01普通会計\H30財政状況資料集\04 市町村回答\10月末公表分（2回目）\★1回目公表資料\"/>
    </mc:Choice>
  </mc:AlternateContent>
  <bookViews>
    <workbookView xWindow="0" yWindow="0" windowWidth="15360" windowHeight="763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40" i="10" l="1"/>
  <c r="BG39" i="10"/>
  <c r="BG38" i="10"/>
  <c r="BG37" i="10"/>
  <c r="BG36" i="10"/>
  <c r="BG35" i="10"/>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<sst xmlns="http://schemas.openxmlformats.org/spreadsheetml/2006/main" count="1188" uniqueCount="629">
  <si>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</si>
  <si>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</si>
  <si>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</si>
  <si>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</si>
  <si>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</si>
  <si>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</si>
  <si>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</si>
  <si>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</si>
  <si>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</si>
  <si>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</si>
  <si>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</si>
  <si>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</si>
  <si>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</si>
  <si>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</si>
  <si>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</si>
  <si>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</si>
  <si>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</si>
  <si>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</si>
  <si>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</si>
  <si>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</si>
  <si>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</si>
  <si>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</si>
  <si>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</si>
  <si>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</si>
  <si>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</si>
  <si>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</si>
  <si>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</si>
  <si>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</si>
  <si>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</si>
  <si>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</si>
  <si>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</si>
  <si>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</si>
  <si>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</si>
  <si>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</si>
  <si>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</si>
  <si>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</si>
  <si>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</si>
  <si>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</si>
  <si>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</si>
  <si>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</si>
  <si>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</si>
  <si>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</si>
  <si>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</si>
  <si>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</si>
  <si>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</si>
  <si>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</si>
  <si>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</si>
  <si>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</si>
  <si>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</si>
  <si>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</si>
  <si>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</si>
  <si>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</si>
  <si>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</si>
  <si>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</si>
  <si>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</si>
  <si>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</si>
  <si>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</si>
  <si>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</si>
  <si>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</si>
  <si>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</si>
  <si>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</si>
  <si>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</si>
  <si>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</si>
  <si>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</si>
  <si>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</si>
  <si>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</si>
  <si>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</si>
  <si>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</si>
  <si>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</si>
  <si>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</si>
  <si>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</si>
  <si>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</si>
  <si>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</si>
  <si>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</si>
  <si>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</si>
  <si>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</si>
  <si>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</si>
  <si>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</si>
  <si>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</si>
  <si>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</si>
  <si>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</si>
  <si>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</si>
  <si>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</si>
  <si>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</si>
  <si>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</si>
  <si>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</si>
  <si>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</si>
  <si>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</si>
  <si>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</si>
  <si>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</si>
  <si>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</si>
  <si>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</si>
  <si>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</si>
  <si>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</si>
  <si>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</si>
  <si>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</si>
  <si>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</si>
  <si>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</si>
  <si>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佐伯市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</si>
  <si>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</si>
  <si>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</si>
  <si>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</si>
  <si>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</si>
  <si>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</si>
  <si>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</si>
  <si>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</si>
  <si>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</si>
  <si>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</si>
  <si>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</si>
  <si>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</si>
  <si>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</si>
  <si>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</si>
  <si>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</si>
  <si>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</si>
  <si>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</si>
  <si>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</si>
  <si>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</si>
  <si>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</si>
  <si>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</si>
  <si>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</si>
  <si>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</si>
  <si>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</si>
  <si>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</si>
  <si>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</si>
  <si>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</si>
  <si>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</si>
  <si>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</si>
  <si>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</si>
  <si>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</si>
  <si>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</si>
  <si>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</si>
  <si>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</si>
  <si>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</si>
  <si>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</si>
  <si>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</si>
  <si>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</si>
  <si>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</si>
  <si>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</si>
  <si>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</si>
  <si>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</si>
  <si>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</si>
  <si>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</si>
  <si>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</si>
  <si>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</si>
  <si>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</si>
  <si>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</si>
  <si>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</si>
  <si>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</si>
  <si>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</si>
  <si>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</si>
  <si>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</si>
  <si>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</si>
  <si>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</si>
  <si>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4"/>
  </si>
  <si>
    <t>うち日本人(％)</t>
    <phoneticPr fontId="5"/>
  </si>
  <si>
    <t>-1.6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</si>
  <si>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</si>
  <si>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</si>
  <si>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</si>
  <si>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</si>
  <si>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</si>
  <si>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</si>
  <si>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</si>
  <si>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</si>
  <si>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</si>
  <si>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</si>
  <si>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</si>
  <si>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</si>
  <si>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</si>
  <si>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</si>
  <si>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</si>
  <si>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</si>
  <si>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</si>
  <si>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</si>
  <si>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</si>
  <si>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</si>
  <si>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</si>
  <si>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</si>
  <si>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</si>
  <si>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</si>
  <si>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</si>
  <si>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</si>
  <si>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</si>
  <si>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</si>
  <si>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</si>
  <si>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</si>
  <si>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</si>
  <si>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</si>
  <si>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</si>
  <si>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</si>
  <si>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</si>
  <si>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</si>
  <si>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</si>
  <si>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</si>
  <si>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</si>
  <si>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</si>
  <si>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</si>
  <si>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</si>
  <si>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</si>
  <si>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</si>
  <si>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</si>
  <si>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</si>
  <si>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</si>
  <si>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</si>
  <si>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</si>
  <si>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</si>
  <si>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</si>
  <si>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</si>
  <si>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</si>
  <si>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</si>
  <si>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</si>
  <si>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</si>
  <si>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大分県佐伯市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</si>
  <si>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</si>
  <si>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</si>
  <si>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</si>
  <si>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</si>
  <si>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</si>
  <si>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</si>
  <si>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</si>
  <si>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</si>
  <si>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</si>
  <si>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</si>
  <si>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</si>
  <si>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</si>
  <si>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</si>
  <si>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</si>
  <si>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</si>
  <si>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</si>
  <si>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</si>
  <si>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</si>
  <si>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</si>
  <si>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</si>
  <si>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</si>
  <si>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</si>
  <si>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</si>
  <si>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</si>
  <si>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</si>
  <si>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</si>
  <si>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</si>
  <si>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</si>
  <si>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</si>
  <si>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</si>
  <si>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</si>
  <si>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</si>
  <si>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</si>
  <si>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</si>
  <si>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</si>
  <si>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</si>
  <si>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</si>
  <si>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</si>
  <si>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</si>
  <si>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</si>
  <si>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</si>
  <si>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</si>
  <si>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</si>
  <si>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</si>
  <si>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</si>
  <si>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</si>
  <si>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</si>
  <si>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</si>
  <si>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</si>
  <si>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</si>
  <si>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</si>
  <si>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</si>
  <si>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</si>
  <si>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</si>
  <si>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</si>
  <si>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</si>
  <si>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</si>
  <si>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</si>
  <si>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</si>
  <si>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</si>
  <si>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</si>
  <si>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</si>
  <si>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</si>
  <si>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</si>
  <si>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</si>
  <si>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</si>
  <si>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</si>
  <si>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</si>
  <si>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</si>
  <si>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</si>
  <si>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</si>
  <si>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</si>
  <si>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</si>
  <si>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</si>
  <si>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</si>
  <si>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</si>
  <si>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</si>
  <si>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</si>
  <si>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</si>
  <si>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</si>
  <si>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</si>
  <si>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</si>
  <si>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</si>
  <si>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</si>
  <si>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</si>
  <si>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</si>
  <si>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</si>
  <si>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</si>
  <si>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</si>
  <si>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</si>
  <si>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</si>
  <si>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</si>
  <si>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</si>
  <si>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</si>
  <si>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</si>
  <si>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</si>
  <si>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</si>
  <si>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</si>
  <si>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</si>
  <si>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</si>
  <si>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</si>
  <si>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</si>
  <si>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</si>
  <si>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</si>
  <si>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</si>
  <si>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</si>
  <si>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</si>
  <si>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</si>
  <si>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</si>
  <si>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</si>
  <si>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</si>
  <si>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</si>
  <si>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</si>
  <si>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</si>
  <si>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</si>
  <si>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</si>
  <si>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</si>
  <si>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</si>
  <si>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</si>
  <si>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</si>
  <si>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</si>
  <si>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交通</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</si>
  <si>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</si>
  <si>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</si>
  <si>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</si>
  <si>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</si>
  <si>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</si>
  <si>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</si>
  <si>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</si>
  <si>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</si>
  <si>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</si>
  <si>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</si>
  <si>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</si>
  <si>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</si>
  <si>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</si>
  <si>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</si>
  <si>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</si>
  <si>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</si>
  <si>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</si>
  <si>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</si>
  <si>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</si>
  <si>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</si>
  <si>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</si>
  <si>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</si>
  <si>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</si>
  <si>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</si>
  <si>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</si>
  <si>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平成30年度</t>
  </si>
  <si>
    <t>大分県佐伯市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</si>
  <si>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</si>
  <si>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</si>
  <si>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</si>
  <si>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</si>
  <si>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</si>
  <si>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</si>
  <si>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</si>
  <si>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</si>
  <si>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</si>
  <si>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</si>
  <si>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</si>
  <si>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</si>
  <si>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</si>
  <si>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</si>
  <si>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</si>
  <si>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</si>
  <si>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</si>
  <si>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</si>
  <si>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</si>
  <si>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</si>
  <si>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飲料水供給事業特別会計</t>
    <phoneticPr fontId="5"/>
  </si>
  <si>
    <t>情報ネットワーク施設事業特別会計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</si>
  <si>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</si>
  <si>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</si>
  <si>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</si>
  <si>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</si>
  <si>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</si>
  <si>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</si>
  <si>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</si>
  <si>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</si>
  <si>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</si>
  <si>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</si>
  <si>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</si>
  <si>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</si>
  <si>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</si>
  <si>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</si>
  <si>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</si>
  <si>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</si>
  <si>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介護予防支援事業特別会計</t>
    <phoneticPr fontId="5"/>
  </si>
  <si>
    <t>後期高齢者医療特別会計</t>
    <phoneticPr fontId="5"/>
  </si>
  <si>
    <t>水道事業会計</t>
    <phoneticPr fontId="5"/>
  </si>
  <si>
    <t>法適用企業</t>
    <phoneticPr fontId="5"/>
  </si>
  <si>
    <t>公共下水道事業会計</t>
    <phoneticPr fontId="5"/>
  </si>
  <si>
    <t>大島航路事業特別会計</t>
    <phoneticPr fontId="5"/>
  </si>
  <si>
    <t>法非適用企業</t>
    <phoneticPr fontId="5"/>
  </si>
  <si>
    <t>地方卸売市場事業特別会計</t>
    <phoneticPr fontId="5"/>
  </si>
  <si>
    <t>特定環境保全公共下水道事業特別会計</t>
    <phoneticPr fontId="5"/>
  </si>
  <si>
    <t>-</t>
    <phoneticPr fontId="5"/>
  </si>
  <si>
    <t>農業集落排水事業特別会計</t>
    <phoneticPr fontId="5"/>
  </si>
  <si>
    <t>漁業集落排水事業特別会計</t>
    <phoneticPr fontId="5"/>
  </si>
  <si>
    <t>小規模集合排水処理事業特別会計</t>
    <phoneticPr fontId="5"/>
  </si>
  <si>
    <t>生活排水処理事業特別会計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</si>
  <si>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</si>
  <si>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</si>
  <si>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</si>
  <si>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</si>
  <si>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</si>
  <si>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</si>
  <si>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</si>
  <si>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</si>
  <si>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</si>
  <si>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</si>
  <si>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</si>
  <si>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</si>
  <si>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</si>
  <si>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</si>
  <si>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</si>
  <si>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</si>
  <si>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</si>
  <si>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</si>
  <si>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</si>
  <si>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</si>
  <si>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</si>
  <si>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</si>
  <si>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</si>
  <si>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</si>
  <si>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</si>
  <si>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</si>
  <si>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</si>
  <si>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</si>
  <si>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</si>
  <si>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</si>
  <si>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</si>
  <si>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</si>
  <si>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</si>
  <si>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</si>
  <si>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</si>
  <si>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</si>
  <si>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</si>
  <si>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</si>
  <si>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</si>
  <si>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</si>
  <si>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</si>
  <si>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</si>
  <si>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</si>
  <si>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</si>
  <si>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</si>
  <si>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</si>
  <si>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</si>
  <si>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</si>
  <si>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</si>
  <si>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</si>
  <si>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</si>
  <si>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</si>
  <si>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</si>
  <si>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</si>
  <si>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</si>
  <si>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</si>
  <si>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</si>
  <si>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</si>
  <si>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</si>
  <si>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</si>
  <si>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</si>
  <si>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</si>
  <si>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</si>
  <si>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</si>
  <si>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</si>
  <si>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</si>
  <si>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</si>
  <si>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</si>
  <si>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</si>
  <si>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</si>
  <si>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</si>
  <si>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</si>
  <si>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</si>
  <si>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</si>
  <si>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</si>
  <si>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</si>
  <si>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</si>
  <si>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</si>
  <si>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</si>
  <si>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</si>
  <si>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</si>
  <si>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</si>
  <si>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</si>
  <si>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</si>
  <si>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</si>
  <si>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</si>
  <si>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</si>
  <si>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</si>
  <si>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</si>
  <si>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</si>
  <si>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</si>
  <si>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</si>
  <si>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</si>
  <si>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</si>
  <si>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</si>
  <si>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</si>
  <si>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</si>
  <si>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</si>
  <si>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</si>
  <si>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</si>
  <si>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</si>
  <si>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</si>
  <si>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</si>
  <si>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</si>
  <si>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</si>
  <si>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</si>
  <si>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</si>
  <si>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</si>
  <si>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</si>
  <si>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</si>
  <si>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</si>
  <si>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</si>
  <si>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</si>
  <si>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</si>
  <si>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</si>
  <si>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</si>
  <si>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</si>
  <si>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</si>
  <si>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</si>
  <si>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</si>
  <si>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</si>
  <si>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</si>
  <si>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</si>
  <si>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</si>
  <si>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</si>
  <si>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</si>
  <si>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</si>
  <si>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</si>
  <si>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</si>
  <si>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</si>
  <si>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</si>
  <si>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</si>
  <si>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</si>
  <si>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</si>
  <si>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</si>
  <si>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</si>
  <si>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</si>
  <si>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</si>
  <si>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</si>
  <si>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</si>
  <si>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0.78</t>
  </si>
  <si>
    <t>▲ 1.40</t>
  </si>
  <si>
    <t>▲ 2.93</t>
  </si>
  <si>
    <t>一般会計</t>
  </si>
  <si>
    <t>水道事業会計</t>
  </si>
  <si>
    <t>公共下水道事業会計</t>
  </si>
  <si>
    <t>国民健康保険特別会計（事業勘定）</t>
  </si>
  <si>
    <t>介護保険特別会計</t>
  </si>
  <si>
    <t>後期高齢者医療特別会計</t>
  </si>
  <si>
    <t>地方卸売市場事業特別会計</t>
  </si>
  <si>
    <t>飲料水供給事業特別会計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</si>
  <si>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</si>
  <si>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</si>
  <si>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</si>
  <si>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</si>
  <si>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</si>
  <si>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</si>
  <si>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</si>
  <si>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</si>
  <si>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</si>
  <si>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</si>
  <si>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</si>
  <si>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</si>
  <si>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t>
    <phoneticPr fontId="2"/>
  </si>
  <si>
    <t>-</t>
    <phoneticPr fontId="2"/>
  </si>
  <si>
    <t>-</t>
    <phoneticPr fontId="2"/>
  </si>
  <si>
    <t>-</t>
    <phoneticPr fontId="2"/>
  </si>
  <si>
    <t>大分県消防補償当組合</t>
    <rPh sb="0" eb="3">
      <t>オオイタケン</t>
    </rPh>
    <rPh sb="3" eb="5">
      <t>ショウボウ</t>
    </rPh>
    <rPh sb="5" eb="7">
      <t>ホショウ</t>
    </rPh>
    <rPh sb="7" eb="8">
      <t>トウ</t>
    </rPh>
    <rPh sb="8" eb="10">
      <t>クミアイ</t>
    </rPh>
    <phoneticPr fontId="2"/>
  </si>
  <si>
    <t>-</t>
    <phoneticPr fontId="2"/>
  </si>
  <si>
    <t>基金から5百万円繰入</t>
    <rPh sb="0" eb="2">
      <t>キキン</t>
    </rPh>
    <rPh sb="5" eb="8">
      <t>ヒャクマンエン</t>
    </rPh>
    <rPh sb="8" eb="10">
      <t>クリイレ</t>
    </rPh>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</si>
  <si>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</si>
  <si>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t>
    <phoneticPr fontId="2"/>
  </si>
  <si>
    <t>大分県市町村会館管理組合</t>
    <rPh sb="0" eb="3">
      <t>オオイタケン</t>
    </rPh>
    <rPh sb="3" eb="6">
      <t>シチョウソン</t>
    </rPh>
    <rPh sb="6" eb="8">
      <t>カイカン</t>
    </rPh>
    <rPh sb="8" eb="10">
      <t>カンリ</t>
    </rPh>
    <rPh sb="10" eb="12">
      <t>クミアイ</t>
    </rPh>
    <phoneticPr fontId="2"/>
  </si>
  <si>
    <t>-</t>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</si>
  <si>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</si>
  <si>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t>
    <phoneticPr fontId="2"/>
  </si>
  <si>
    <t>基金から47百万円繰入</t>
    <rPh sb="0" eb="2">
      <t>キキン</t>
    </rPh>
    <rPh sb="6" eb="9">
      <t>ヒャクマンエン</t>
    </rPh>
    <rPh sb="9" eb="11">
      <t>クリイレ</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</si>
  <si>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</si>
  <si>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t>
    <phoneticPr fontId="2"/>
  </si>
  <si>
    <t>-</t>
    <phoneticPr fontId="2"/>
  </si>
  <si>
    <t>基金からの繰り入れなし</t>
    <rPh sb="0" eb="2">
      <t>キキン</t>
    </rPh>
    <rPh sb="5" eb="6">
      <t>ク</t>
    </rPh>
    <rPh sb="7" eb="8">
      <t>イ</t>
    </rPh>
    <phoneticPr fontId="2"/>
  </si>
  <si>
    <t>三余館</t>
    <rPh sb="0" eb="2">
      <t>サンヨ</t>
    </rPh>
    <rPh sb="2" eb="3">
      <t>カン</t>
    </rPh>
    <phoneticPr fontId="2"/>
  </si>
  <si>
    <t>佐伯市土地開発公社</t>
    <rPh sb="0" eb="3">
      <t>サイキシ</t>
    </rPh>
    <rPh sb="3" eb="5">
      <t>トチ</t>
    </rPh>
    <rPh sb="5" eb="7">
      <t>カイハツ</t>
    </rPh>
    <rPh sb="7" eb="9">
      <t>コウシャ</t>
    </rPh>
    <phoneticPr fontId="2"/>
  </si>
  <si>
    <t>道の駅やよい</t>
    <rPh sb="0" eb="1">
      <t>ミチ</t>
    </rPh>
    <rPh sb="2" eb="3">
      <t>エキ</t>
    </rPh>
    <phoneticPr fontId="2"/>
  </si>
  <si>
    <t>さいき農林公社</t>
    <rPh sb="3" eb="5">
      <t>ノウリン</t>
    </rPh>
    <rPh sb="5" eb="7">
      <t>コウシャ</t>
    </rPh>
    <phoneticPr fontId="2"/>
  </si>
  <si>
    <t>うめ</t>
    <phoneticPr fontId="2"/>
  </si>
  <si>
    <t>きらり</t>
    <phoneticPr fontId="2"/>
  </si>
  <si>
    <t>かまえ町総合物産サービス</t>
    <rPh sb="3" eb="4">
      <t>マチ</t>
    </rPh>
    <rPh sb="4" eb="6">
      <t>ソウゴウ</t>
    </rPh>
    <rPh sb="6" eb="8">
      <t>ブッサン</t>
    </rPh>
    <phoneticPr fontId="2"/>
  </si>
  <si>
    <t>まちづくり佐伯</t>
    <rPh sb="5" eb="7">
      <t>サイキ</t>
    </rPh>
    <phoneticPr fontId="2"/>
  </si>
  <si>
    <t>-</t>
    <phoneticPr fontId="2"/>
  </si>
  <si>
    <t>-</t>
    <phoneticPr fontId="2"/>
  </si>
  <si>
    <t>-</t>
    <phoneticPr fontId="2"/>
  </si>
  <si>
    <t>-</t>
    <phoneticPr fontId="2"/>
  </si>
  <si>
    <t>-</t>
    <phoneticPr fontId="2"/>
  </si>
  <si>
    <t>-</t>
    <phoneticPr fontId="2"/>
  </si>
  <si>
    <t>-</t>
    <phoneticPr fontId="2"/>
  </si>
  <si>
    <t>-</t>
    <phoneticPr fontId="2"/>
  </si>
  <si>
    <t>地域振興基金</t>
    <rPh sb="0" eb="2">
      <t>チイキ</t>
    </rPh>
    <rPh sb="2" eb="4">
      <t>シンコウ</t>
    </rPh>
    <rPh sb="4" eb="6">
      <t>キキン</t>
    </rPh>
    <phoneticPr fontId="2"/>
  </si>
  <si>
    <t>ふるさと基金</t>
    <rPh sb="4" eb="6">
      <t>キキン</t>
    </rPh>
    <phoneticPr fontId="2"/>
  </si>
  <si>
    <t>地域福祉基金</t>
    <rPh sb="0" eb="2">
      <t>チイキ</t>
    </rPh>
    <rPh sb="2" eb="4">
      <t>フクシ</t>
    </rPh>
    <rPh sb="4" eb="6">
      <t>キキン</t>
    </rPh>
    <phoneticPr fontId="2"/>
  </si>
  <si>
    <t>ふるさとさいき応援基金</t>
    <rPh sb="7" eb="9">
      <t>オウエン</t>
    </rPh>
    <rPh sb="9" eb="11">
      <t>キキン</t>
    </rPh>
    <phoneticPr fontId="2"/>
  </si>
  <si>
    <t>まちづくり整備基金</t>
    <rPh sb="5" eb="7">
      <t>セイビ</t>
    </rPh>
    <rPh sb="7" eb="9">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</si>
  <si>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</si>
  <si>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</si>
  <si>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</si>
  <si>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</si>
  <si>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無しの状態が続いている。これは、交付税算入率の高い地方債（旧合併特例債や過疎対策事業債など）を活用していることや地方債の償還に充当可能な基金を有していることなどが挙げられる。しかし、合併特例債の発行済額が発行上限額に近づいていることや基金残高の減少が進んでいることは懸念材料である。有形固定資産減価償却率は類似団体より高い状況であり、老朽化が進む公共施設等の維持補修や更新に関する経費をはじめとする将来世代の負担を軽減・平準化していくために、公共施設等総合管理計画に基づき施設の複合化、集約化、廃止等に取り組んでいくことが必要で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</si>
  <si>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</si>
  <si>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</si>
  <si>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</si>
  <si>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</si>
  <si>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</si>
  <si>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</si>
  <si>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無しの状態が続いているが、実質公債費比率は昨年度から0.4ポイント悪化した。これは、元利償還金は減少傾向にあるものの普通交付税も減少傾向にあることが要因として挙げられる。これからも普通交付税の減少が見込まれる上、合併特例債を活用した大型事業が予定されていることから今後も比率が上昇することが予想される。大型事業以外の歳出経費の削減や特定目的基金の活用などを行って健全な財政運営に努めて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</si>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</sst>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92247</c:v>
                </c:pt>
                <c:pt idx="2">
                  <c:v>67319</c:v>
                </c:pt>
                <c:pt idx="3">
                  <c:v>70615</c:v>
                </c:pt>
                <c:pt idx="4">
                  <c:v>69185</c:v>
                </c:pt>
              </c:numCache>
            </c:numRef>
          </c:val>
          <c:smooth val="0"/>
          <c:extLst>
            <c:ext xmlns:c16="http://schemas.microsoft.com/office/drawing/2014/chart" uri="{C3380CC4-5D6E-409C-BE32-E72D297353CC}">
              <c16:uniqueId val="{00000000-3EF2-4AED-A0C1-BACF021A8D6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81603</c:v>
                </c:pt>
                <c:pt idx="1">
                  <c:v>82543</c:v>
                </c:pt>
                <c:pt idx="2">
                  <c:v>80586</c:v>
                </c:pt>
                <c:pt idx="3">
                  <c:v>94713</c:v>
                </c:pt>
                <c:pt idx="4">
                  <c:v>96063</c:v>
                </c:pt>
              </c:numCache>
            </c:numRef>
          </c:val>
          <c:smooth val="0"/>
          <c:extLst>
            <c:ext xmlns:c16="http://schemas.microsoft.com/office/drawing/2014/chart" uri="{C3380CC4-5D6E-409C-BE32-E72D297353CC}">
              <c16:uniqueId val="{00000001-3EF2-4AED-A0C1-BACF021A8D6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1.78</c:v>
                </c:pt>
                <c:pt idx="1">
                  <c:v>2.21</c:v>
                </c:pt>
                <c:pt idx="2">
                  <c:v>2.96</c:v>
                </c:pt>
                <c:pt idx="3">
                  <c:v>3.05</c:v>
                </c:pt>
                <c:pt idx="4">
                  <c:v>2.94</c:v>
                </c:pt>
              </c:numCache>
            </c:numRef>
          </c:val>
          <c:extLst>
            <c:ext xmlns:c16="http://schemas.microsoft.com/office/drawing/2014/chart" uri="{C3380CC4-5D6E-409C-BE32-E72D297353CC}">
              <c16:uniqueId val="{00000000-3C3C-4CE6-B984-C71DEFAA176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24.37</c:v>
                </c:pt>
                <c:pt idx="1">
                  <c:v>27.79</c:v>
                </c:pt>
                <c:pt idx="2">
                  <c:v>27.7</c:v>
                </c:pt>
                <c:pt idx="3">
                  <c:v>26.6</c:v>
                </c:pt>
                <c:pt idx="4">
                  <c:v>25</c:v>
                </c:pt>
              </c:numCache>
            </c:numRef>
          </c:val>
          <c:extLst>
            <c:ext xmlns:c16="http://schemas.microsoft.com/office/drawing/2014/chart" uri="{C3380CC4-5D6E-409C-BE32-E72D297353CC}">
              <c16:uniqueId val="{00000001-3C3C-4CE6-B984-C71DEFAA176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2.66</c:v>
                </c:pt>
                <c:pt idx="1">
                  <c:v>3.85</c:v>
                </c:pt>
                <c:pt idx="2">
                  <c:v>-0.78</c:v>
                </c:pt>
                <c:pt idx="3">
                  <c:v>-1.4</c:v>
                </c:pt>
                <c:pt idx="4">
                  <c:v>-2.93</c:v>
                </c:pt>
              </c:numCache>
            </c:numRef>
          </c:val>
          <c:smooth val="0"/>
          <c:extLst>
            <c:ext xmlns:c16="http://schemas.microsoft.com/office/drawing/2014/chart" uri="{C3380CC4-5D6E-409C-BE32-E72D297353CC}">
              <c16:uniqueId val="{00000002-3C3C-4CE6-B984-C71DEFAA176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0.04</c:v>
                </c:pt>
                <c:pt idx="2">
                  <c:v>#N/A</c:v>
                </c:pt>
                <c:pt idx="3">
                  <c:v>0.04</c:v>
                </c:pt>
                <c:pt idx="4">
                  <c:v>#N/A</c:v>
                </c:pt>
                <c:pt idx="5">
                  <c:v>0.09</c:v>
                </c:pt>
                <c:pt idx="6">
                  <c:v>#N/A</c:v>
                </c:pt>
                <c:pt idx="7">
                  <c:v>0.32</c:v>
                </c:pt>
                <c:pt idx="8">
                  <c:v>#N/A</c:v>
                </c:pt>
                <c:pt idx="9">
                  <c:v>0</c:v>
                </c:pt>
              </c:numCache>
            </c:numRef>
          </c:val>
          <c:extLst>
            <c:ext xmlns:c16="http://schemas.microsoft.com/office/drawing/2014/chart" uri="{C3380CC4-5D6E-409C-BE32-E72D297353CC}">
              <c16:uniqueId val="{00000000-833D-4FB5-A2DC-7241959EB1E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33D-4FB5-A2DC-7241959EB1E8}"/>
            </c:ext>
          </c:extLst>
        </c:ser>
        <c:ser>
          <c:idx val="2"/>
          <c:order val="2"/>
          <c:tx>
            <c:strRef>
              <c:f>データシート!$A$29</c:f>
              <c:strCache>
                <c:ptCount val="1"/>
                <c:pt idx="0">
                  <c:v>飲料水供給事業特別会計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33D-4FB5-A2DC-7241959EB1E8}"/>
            </c:ext>
          </c:extLst>
        </c:ser>
        <c:ser>
          <c:idx val="3"/>
          <c:order val="3"/>
          <c:tx>
            <c:strRef>
              <c:f>データシート!$A$30</c:f>
              <c:strCache>
                <c:ptCount val="1"/>
                <c:pt idx="0">
                  <c:v>地方卸売市場事業特別会計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0.03</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3-833D-4FB5-A2DC-7241959EB1E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4-833D-4FB5-A2DC-7241959EB1E8}"/>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0.79</c:v>
                </c:pt>
                <c:pt idx="2">
                  <c:v>#N/A</c:v>
                </c:pt>
                <c:pt idx="3">
                  <c:v>0.49</c:v>
                </c:pt>
                <c:pt idx="4">
                  <c:v>#N/A</c:v>
                </c:pt>
                <c:pt idx="5">
                  <c:v>0.28000000000000003</c:v>
                </c:pt>
                <c:pt idx="6">
                  <c:v>#N/A</c:v>
                </c:pt>
                <c:pt idx="7">
                  <c:v>0.14000000000000001</c:v>
                </c:pt>
                <c:pt idx="8">
                  <c:v>#N/A</c:v>
                </c:pt>
                <c:pt idx="9">
                  <c:v>0.17</c:v>
                </c:pt>
              </c:numCache>
            </c:numRef>
          </c:val>
          <c:extLst>
            <c:ext xmlns:c16="http://schemas.microsoft.com/office/drawing/2014/chart" uri="{C3380CC4-5D6E-409C-BE32-E72D297353CC}">
              <c16:uniqueId val="{00000005-833D-4FB5-A2DC-7241959EB1E8}"/>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0.08</c:v>
                </c:pt>
                <c:pt idx="2">
                  <c:v>#N/A</c:v>
                </c:pt>
                <c:pt idx="3">
                  <c:v>0.16</c:v>
                </c:pt>
                <c:pt idx="4">
                  <c:v>#N/A</c:v>
                </c:pt>
                <c:pt idx="5">
                  <c:v>0.61</c:v>
                </c:pt>
                <c:pt idx="6">
                  <c:v>#N/A</c:v>
                </c:pt>
                <c:pt idx="7">
                  <c:v>0.87</c:v>
                </c:pt>
                <c:pt idx="8">
                  <c:v>#N/A</c:v>
                </c:pt>
                <c:pt idx="9">
                  <c:v>0.17</c:v>
                </c:pt>
              </c:numCache>
            </c:numRef>
          </c:val>
          <c:extLst>
            <c:ext xmlns:c16="http://schemas.microsoft.com/office/drawing/2014/chart" uri="{C3380CC4-5D6E-409C-BE32-E72D297353CC}">
              <c16:uniqueId val="{00000006-833D-4FB5-A2DC-7241959EB1E8}"/>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1.73</c:v>
                </c:pt>
                <c:pt idx="2">
                  <c:v>#N/A</c:v>
                </c:pt>
                <c:pt idx="3">
                  <c:v>1.8</c:v>
                </c:pt>
                <c:pt idx="4">
                  <c:v>#N/A</c:v>
                </c:pt>
                <c:pt idx="5">
                  <c:v>1.95</c:v>
                </c:pt>
                <c:pt idx="6">
                  <c:v>#N/A</c:v>
                </c:pt>
                <c:pt idx="7">
                  <c:v>1.93</c:v>
                </c:pt>
                <c:pt idx="8">
                  <c:v>#N/A</c:v>
                </c:pt>
                <c:pt idx="9">
                  <c:v>2.21</c:v>
                </c:pt>
              </c:numCache>
            </c:numRef>
          </c:val>
          <c:extLst>
            <c:ext xmlns:c16="http://schemas.microsoft.com/office/drawing/2014/chart" uri="{C3380CC4-5D6E-409C-BE32-E72D297353CC}">
              <c16:uniqueId val="{00000007-833D-4FB5-A2DC-7241959EB1E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2.1</c:v>
                </c:pt>
                <c:pt idx="2">
                  <c:v>#N/A</c:v>
                </c:pt>
                <c:pt idx="3">
                  <c:v>2.04</c:v>
                </c:pt>
                <c:pt idx="4">
                  <c:v>#N/A</c:v>
                </c:pt>
                <c:pt idx="5">
                  <c:v>2.2799999999999998</c:v>
                </c:pt>
                <c:pt idx="6">
                  <c:v>#N/A</c:v>
                </c:pt>
                <c:pt idx="7">
                  <c:v>2.09</c:v>
                </c:pt>
                <c:pt idx="8">
                  <c:v>#N/A</c:v>
                </c:pt>
                <c:pt idx="9">
                  <c:v>2.68</c:v>
                </c:pt>
              </c:numCache>
            </c:numRef>
          </c:val>
          <c:extLst>
            <c:ext xmlns:c16="http://schemas.microsoft.com/office/drawing/2014/chart" uri="{C3380CC4-5D6E-409C-BE32-E72D297353CC}">
              <c16:uniqueId val="{00000008-833D-4FB5-A2DC-7241959EB1E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1.78</c:v>
                </c:pt>
                <c:pt idx="2">
                  <c:v>#N/A</c:v>
                </c:pt>
                <c:pt idx="3">
                  <c:v>2.2000000000000002</c:v>
                </c:pt>
                <c:pt idx="4">
                  <c:v>#N/A</c:v>
                </c:pt>
                <c:pt idx="5">
                  <c:v>2.96</c:v>
                </c:pt>
                <c:pt idx="6">
                  <c:v>#N/A</c:v>
                </c:pt>
                <c:pt idx="7">
                  <c:v>3.04</c:v>
                </c:pt>
                <c:pt idx="8">
                  <c:v>#N/A</c:v>
                </c:pt>
                <c:pt idx="9">
                  <c:v>2.93</c:v>
                </c:pt>
              </c:numCache>
            </c:numRef>
          </c:val>
          <c:extLst>
            <c:ext xmlns:c16="http://schemas.microsoft.com/office/drawing/2014/chart" uri="{C3380CC4-5D6E-409C-BE32-E72D297353CC}">
              <c16:uniqueId val="{00000009-833D-4FB5-A2DC-7241959EB1E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7224</c:v>
                </c:pt>
                <c:pt idx="5">
                  <c:v>7124</c:v>
                </c:pt>
                <c:pt idx="8">
                  <c:v>6874</c:v>
                </c:pt>
                <c:pt idx="11">
                  <c:v>6780</c:v>
                </c:pt>
                <c:pt idx="14">
                  <c:v>6521</c:v>
                </c:pt>
              </c:numCache>
            </c:numRef>
          </c:val>
          <c:extLst>
            <c:ext xmlns:c16="http://schemas.microsoft.com/office/drawing/2014/chart" uri="{C3380CC4-5D6E-409C-BE32-E72D297353CC}">
              <c16:uniqueId val="{00000000-BA93-4A8E-BB15-9C4F156A514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A93-4A8E-BB15-9C4F156A514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7</c:v>
                </c:pt>
                <c:pt idx="3">
                  <c:v>5</c:v>
                </c:pt>
                <c:pt idx="6">
                  <c:v>3</c:v>
                </c:pt>
                <c:pt idx="9">
                  <c:v>12</c:v>
                </c:pt>
                <c:pt idx="12">
                  <c:v>17</c:v>
                </c:pt>
              </c:numCache>
            </c:numRef>
          </c:val>
          <c:extLst>
            <c:ext xmlns:c16="http://schemas.microsoft.com/office/drawing/2014/chart" uri="{C3380CC4-5D6E-409C-BE32-E72D297353CC}">
              <c16:uniqueId val="{00000002-BA93-4A8E-BB15-9C4F156A514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A93-4A8E-BB15-9C4F156A514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1151</c:v>
                </c:pt>
                <c:pt idx="3">
                  <c:v>1148</c:v>
                </c:pt>
                <c:pt idx="6">
                  <c:v>1105</c:v>
                </c:pt>
                <c:pt idx="9">
                  <c:v>1087</c:v>
                </c:pt>
                <c:pt idx="12">
                  <c:v>981</c:v>
                </c:pt>
              </c:numCache>
            </c:numRef>
          </c:val>
          <c:extLst>
            <c:ext xmlns:c16="http://schemas.microsoft.com/office/drawing/2014/chart" uri="{C3380CC4-5D6E-409C-BE32-E72D297353CC}">
              <c16:uniqueId val="{00000004-BA93-4A8E-BB15-9C4F156A514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A93-4A8E-BB15-9C4F156A514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A93-4A8E-BB15-9C4F156A514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7956</c:v>
                </c:pt>
                <c:pt idx="3">
                  <c:v>7486</c:v>
                </c:pt>
                <c:pt idx="6">
                  <c:v>7542</c:v>
                </c:pt>
                <c:pt idx="9">
                  <c:v>7642</c:v>
                </c:pt>
                <c:pt idx="12">
                  <c:v>7093</c:v>
                </c:pt>
              </c:numCache>
            </c:numRef>
          </c:val>
          <c:extLst>
            <c:ext xmlns:c16="http://schemas.microsoft.com/office/drawing/2014/chart" uri="{C3380CC4-5D6E-409C-BE32-E72D297353CC}">
              <c16:uniqueId val="{00000007-BA93-4A8E-BB15-9C4F156A514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1890</c:v>
                </c:pt>
                <c:pt idx="2">
                  <c:v>#N/A</c:v>
                </c:pt>
                <c:pt idx="3">
                  <c:v>#N/A</c:v>
                </c:pt>
                <c:pt idx="4">
                  <c:v>1515</c:v>
                </c:pt>
                <c:pt idx="5">
                  <c:v>#N/A</c:v>
                </c:pt>
                <c:pt idx="6">
                  <c:v>#N/A</c:v>
                </c:pt>
                <c:pt idx="7">
                  <c:v>1776</c:v>
                </c:pt>
                <c:pt idx="8">
                  <c:v>#N/A</c:v>
                </c:pt>
                <c:pt idx="9">
                  <c:v>#N/A</c:v>
                </c:pt>
                <c:pt idx="10">
                  <c:v>1961</c:v>
                </c:pt>
                <c:pt idx="11">
                  <c:v>#N/A</c:v>
                </c:pt>
                <c:pt idx="12">
                  <c:v>#N/A</c:v>
                </c:pt>
                <c:pt idx="13">
                  <c:v>1570</c:v>
                </c:pt>
                <c:pt idx="14">
                  <c:v>#N/A</c:v>
                </c:pt>
              </c:numCache>
            </c:numRef>
          </c:val>
          <c:smooth val="0"/>
          <c:extLst>
            <c:ext xmlns:c16="http://schemas.microsoft.com/office/drawing/2014/chart" uri="{C3380CC4-5D6E-409C-BE32-E72D297353CC}">
              <c16:uniqueId val="{00000008-BA93-4A8E-BB15-9C4F156A514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52273</c:v>
                </c:pt>
                <c:pt idx="5">
                  <c:v>49966</c:v>
                </c:pt>
                <c:pt idx="8">
                  <c:v>48093</c:v>
                </c:pt>
                <c:pt idx="11">
                  <c:v>46772</c:v>
                </c:pt>
                <c:pt idx="14">
                  <c:v>45252</c:v>
                </c:pt>
              </c:numCache>
            </c:numRef>
          </c:val>
          <c:extLst>
            <c:ext xmlns:c16="http://schemas.microsoft.com/office/drawing/2014/chart" uri="{C3380CC4-5D6E-409C-BE32-E72D297353CC}">
              <c16:uniqueId val="{00000000-29DE-4817-9764-D397845761F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3603</c:v>
                </c:pt>
                <c:pt idx="5">
                  <c:v>3292</c:v>
                </c:pt>
                <c:pt idx="8">
                  <c:v>2981</c:v>
                </c:pt>
                <c:pt idx="11">
                  <c:v>2842</c:v>
                </c:pt>
                <c:pt idx="14">
                  <c:v>2583</c:v>
                </c:pt>
              </c:numCache>
            </c:numRef>
          </c:val>
          <c:extLst>
            <c:ext xmlns:c16="http://schemas.microsoft.com/office/drawing/2014/chart" uri="{C3380CC4-5D6E-409C-BE32-E72D297353CC}">
              <c16:uniqueId val="{00000001-29DE-4817-9764-D397845761F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21442</c:v>
                </c:pt>
                <c:pt idx="5">
                  <c:v>23419</c:v>
                </c:pt>
                <c:pt idx="8">
                  <c:v>23037</c:v>
                </c:pt>
                <c:pt idx="11">
                  <c:v>22991</c:v>
                </c:pt>
                <c:pt idx="14">
                  <c:v>21807</c:v>
                </c:pt>
              </c:numCache>
            </c:numRef>
          </c:val>
          <c:extLst>
            <c:ext xmlns:c16="http://schemas.microsoft.com/office/drawing/2014/chart" uri="{C3380CC4-5D6E-409C-BE32-E72D297353CC}">
              <c16:uniqueId val="{00000002-29DE-4817-9764-D397845761F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9DE-4817-9764-D397845761F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9DE-4817-9764-D397845761F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92</c:v>
                </c:pt>
                <c:pt idx="3">
                  <c:v>30</c:v>
                </c:pt>
                <c:pt idx="6">
                  <c:v>28</c:v>
                </c:pt>
                <c:pt idx="9">
                  <c:v>19</c:v>
                </c:pt>
                <c:pt idx="12">
                  <c:v>18</c:v>
                </c:pt>
              </c:numCache>
            </c:numRef>
          </c:val>
          <c:extLst>
            <c:ext xmlns:c16="http://schemas.microsoft.com/office/drawing/2014/chart" uri="{C3380CC4-5D6E-409C-BE32-E72D297353CC}">
              <c16:uniqueId val="{00000005-29DE-4817-9764-D397845761F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8490</c:v>
                </c:pt>
                <c:pt idx="3">
                  <c:v>8523</c:v>
                </c:pt>
                <c:pt idx="6">
                  <c:v>8378</c:v>
                </c:pt>
                <c:pt idx="9">
                  <c:v>8083</c:v>
                </c:pt>
                <c:pt idx="12">
                  <c:v>7743</c:v>
                </c:pt>
              </c:numCache>
            </c:numRef>
          </c:val>
          <c:extLst>
            <c:ext xmlns:c16="http://schemas.microsoft.com/office/drawing/2014/chart" uri="{C3380CC4-5D6E-409C-BE32-E72D297353CC}">
              <c16:uniqueId val="{00000006-29DE-4817-9764-D397845761F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9DE-4817-9764-D397845761F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12455</c:v>
                </c:pt>
                <c:pt idx="3">
                  <c:v>11775</c:v>
                </c:pt>
                <c:pt idx="6">
                  <c:v>11255</c:v>
                </c:pt>
                <c:pt idx="9">
                  <c:v>10769</c:v>
                </c:pt>
                <c:pt idx="12">
                  <c:v>10150</c:v>
                </c:pt>
              </c:numCache>
            </c:numRef>
          </c:val>
          <c:extLst>
            <c:ext xmlns:c16="http://schemas.microsoft.com/office/drawing/2014/chart" uri="{C3380CC4-5D6E-409C-BE32-E72D297353CC}">
              <c16:uniqueId val="{00000008-29DE-4817-9764-D397845761F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369</c:v>
                </c:pt>
                <c:pt idx="3">
                  <c:v>369</c:v>
                </c:pt>
                <c:pt idx="6">
                  <c:v>0</c:v>
                </c:pt>
                <c:pt idx="9">
                  <c:v>0</c:v>
                </c:pt>
                <c:pt idx="12">
                  <c:v>0</c:v>
                </c:pt>
              </c:numCache>
            </c:numRef>
          </c:val>
          <c:extLst>
            <c:ext xmlns:c16="http://schemas.microsoft.com/office/drawing/2014/chart" uri="{C3380CC4-5D6E-409C-BE32-E72D297353CC}">
              <c16:uniqueId val="{00000009-29DE-4817-9764-D397845761F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57076</c:v>
                </c:pt>
                <c:pt idx="3">
                  <c:v>54918</c:v>
                </c:pt>
                <c:pt idx="6">
                  <c:v>52567</c:v>
                </c:pt>
                <c:pt idx="9">
                  <c:v>51096</c:v>
                </c:pt>
                <c:pt idx="12">
                  <c:v>49277</c:v>
                </c:pt>
              </c:numCache>
            </c:numRef>
          </c:val>
          <c:extLst>
            <c:ext xmlns:c16="http://schemas.microsoft.com/office/drawing/2014/chart" uri="{C3380CC4-5D6E-409C-BE32-E72D297353CC}">
              <c16:uniqueId val="{0000000A-29DE-4817-9764-D397845761F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1164</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9DE-4817-9764-D397845761F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7363</c:v>
                </c:pt>
                <c:pt idx="1">
                  <c:v>6982</c:v>
                </c:pt>
                <c:pt idx="2">
                  <c:v>6304</c:v>
                </c:pt>
              </c:numCache>
            </c:numRef>
          </c:val>
          <c:extLst>
            <c:ext xmlns:c16="http://schemas.microsoft.com/office/drawing/2014/chart" uri="{C3380CC4-5D6E-409C-BE32-E72D297353CC}">
              <c16:uniqueId val="{00000000-15C6-4BF8-8582-9856BB2EF6F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7900</c:v>
                </c:pt>
                <c:pt idx="1">
                  <c:v>7115</c:v>
                </c:pt>
                <c:pt idx="2">
                  <c:v>5927</c:v>
                </c:pt>
              </c:numCache>
            </c:numRef>
          </c:val>
          <c:extLst>
            <c:ext xmlns:c16="http://schemas.microsoft.com/office/drawing/2014/chart" uri="{C3380CC4-5D6E-409C-BE32-E72D297353CC}">
              <c16:uniqueId val="{00000001-15C6-4BF8-8582-9856BB2EF6F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9221</c:v>
                </c:pt>
                <c:pt idx="1">
                  <c:v>10273</c:v>
                </c:pt>
                <c:pt idx="2">
                  <c:v>10577</c:v>
                </c:pt>
              </c:numCache>
            </c:numRef>
          </c:val>
          <c:extLst>
            <c:ext xmlns:c16="http://schemas.microsoft.com/office/drawing/2014/chart" uri="{C3380CC4-5D6E-409C-BE32-E72D297353CC}">
              <c16:uniqueId val="{00000002-15C6-4BF8-8582-9856BB2EF6F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{C9EB6726-0C70-493F-9C17-EBD7ED765DAA}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DE4-4275-8C4A-54AD8CD512E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{5E7ED731-AC1E-4ACD-B5FD-2144234E1E1F}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DE4-4275-8C4A-54AD8CD512E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{6185B1AA-8CC7-4F5A-9D5B-9DB1F248D7E5}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DE4-4275-8C4A-54AD8CD512E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{8E687941-1475-4D05-9E92-F9C42B31B728}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DE4-4275-8C4A-54AD8CD512E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{77B368B3-5E79-4615-B86D-D2B1E084FE34}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DE4-4275-8C4A-54AD8CD512E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{93DD079F-796F-4262-B770-896150D0A636}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DE4-4275-8C4A-54AD8CD512E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{199FE50D-DD2F-4ED3-A89F-054B569E5782}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DE4-4275-8C4A-54AD8CD512E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{3512DA6A-178F-46F7-A0AE-DB60944B3286}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DE4-4275-8C4A-54AD8CD512E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{6A15C0F7-EE52-45EB-885A-F45B57CD30D5}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DE4-4275-8C4A-54AD8CD512E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c:v>
                </c:pt>
                <c:pt idx="16">
                  <c:v>66.8</c:v>
                </c:pt>
                <c:pt idx="24">
                  <c:v>59.6</c:v>
                </c:pt>
                <c:pt idx="32">
                  <c:v>60.7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DE4-4275-8C4A-54AD8CD512E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{32FFB338-48BE-4473-A932-A9FAB74A2866}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DE4-4275-8C4A-54AD8CD512E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{A5B9DB6E-CF8B-41B7-9D1C-B5782A334315}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DE4-4275-8C4A-54AD8CD512E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{FADF1376-9F92-4B3C-903F-7189AF760C66}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DE4-4275-8C4A-54AD8CD512E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{893924B0-8852-4EB2-81D1-74C3D1F8702C}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DE4-4275-8C4A-54AD8CD512E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{ADB87A1C-25D4-40B4-9557-9F3368F30C2C}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DE4-4275-8C4A-54AD8CD512E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{731123E9-331E-42CA-9517-25131E9E1279}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DE4-4275-8C4A-54AD8CD512E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{FC0268C5-6493-4251-8E14-0687E9AF6DE0}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DE4-4275-8C4A-54AD8CD512E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{056C8EDD-88C2-4A58-B267-8DD0B1F8B5B8}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DE4-4275-8C4A-54AD8CD512E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{9CD3BFFE-4940-4EDA-9FE6-7D78474EE9F9}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DE4-4275-8C4A-54AD8CD512E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55.4</c:v>
                </c:pt>
                <c:pt idx="16">
                  <c:v>57</c:v>
                </c:pt>
                <c:pt idx="24">
                  <c:v>58.9</c:v>
                </c:pt>
                <c:pt idx="32">
                  <c:v>60.2</c:v>
                </c:pt>
              </c:numCache>
            </c:numRef>
          </c:xVal>
          <c:yVal>
            <c:numRef>
              <c:f>公会計指標分析・財政指標組合せ分析表!$BP$55:$DC$55</c:f>
              <c:numCache>
                <c:formatCode>#,##0.0;"▲ "#,##0.0</c:formatCode>
                <c:ptCount val="40"/>
                <c:pt idx="8">
                  <c:v>39</c:v>
                </c:pt>
                <c:pt idx="16">
                  <c:v>32.5</c:v>
                </c:pt>
                <c:pt idx="24">
                  <c:v>30.2</c:v>
                </c:pt>
                <c:pt idx="32">
                  <c:v>25.4</c:v>
                </c:pt>
              </c:numCache>
            </c:numRef>
          </c:yVal>
          <c:smooth val="0"/>
          <c:extLst>
            <c:ext xmlns:c16="http://schemas.microsoft.com/office/drawing/2014/chart" uri="{C3380CC4-5D6E-409C-BE32-E72D297353CC}">
              <c16:uniqueId val="{00000013-CDE4-4275-8C4A-54AD8CD512E2}"/>
            </c:ext>
          </c:extLst>
        </c:ser>
        <c:dLbls>
          <c:showLegendKey val="0"/>
          <c:showVal val="1"/>
          <c:showCatName val="0"/>
          <c:showSerName val="0"/>
          <c:showPercent val="0"/>
          <c:showBubbleSize val="0"/>
        </c:dLbls>
        <c:axId val="46179840"/>
        <c:axId val="46181760"/>
      </c:scatterChart>
      <c:valAx>
        <c:axId val="46179840"/>
        <c:scaling>
          <c:orientation val="minMax"/>
          <c:max val="60.6"/>
          <c:min val="5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2"/>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{6E7F6851-DCB1-4253-8BDE-8B9974ED77D9}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436-4435-8E20-025F4F4824D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{3A6909FB-152D-477B-8D25-A815FB19A9B3}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436-4435-8E20-025F4F4824D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{281E9B7C-4C8C-41EA-AAD9-70DDBC0C612C}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436-4435-8E20-025F4F4824D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{19110D35-B519-4EC1-A99C-838427B2BE71}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436-4435-8E20-025F4F4824D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{3A28F360-D910-4298-8257-3972318B856C}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436-4435-8E20-025F4F4824DF}"/>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{DA986D8B-9DFF-4804-AE38-F36378CCAB6E}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436-4435-8E20-025F4F4824DF}"/>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{5FE8907D-3786-4894-A69A-B780D998462D}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436-4435-8E20-025F4F4824DF}"/>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{43B95D53-E2B6-4592-A669-169C1FFE0F1F}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436-4435-8E20-025F4F4824DF}"/>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{FAB6EB30-4CBC-4A11-A889-40F9F2D0098A}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436-4435-8E20-025F4F4824D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9.8000000000000007</c:v>
                </c:pt>
                <c:pt idx="8">
                  <c:v>8.5</c:v>
                </c:pt>
                <c:pt idx="16">
                  <c:v>8.1999999999999993</c:v>
                </c:pt>
                <c:pt idx="24">
                  <c:v>8.5</c:v>
                </c:pt>
                <c:pt idx="32">
                  <c:v>8.9</c:v>
                </c:pt>
              </c:numCache>
            </c:numRef>
          </c:xVal>
          <c:yVal>
            <c:numRef>
              <c:f>公会計指標分析・財政指標組合せ分析表!$BP$73:$DC$73</c:f>
              <c:numCache>
                <c:formatCode>#,##0.0;"▲ "#,##0.0</c:formatCode>
                <c:ptCount val="40"/>
                <c:pt idx="0">
                  <c:v>5.5</c:v>
                </c:pt>
              </c:numCache>
            </c:numRef>
          </c:yVal>
          <c:smooth val="0"/>
          <c:extLst>
            <c:ext xmlns:c16="http://schemas.microsoft.com/office/drawing/2014/chart" uri="{C3380CC4-5D6E-409C-BE32-E72D297353CC}">
              <c16:uniqueId val="{00000009-8436-4435-8E20-025F4F4824D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{195C8862-B030-4BF9-B0AF-08506A9837DE}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436-4435-8E20-025F4F4824D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{EB447F3C-3244-41AD-97C5-E0BC535FD73F}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436-4435-8E20-025F4F4824D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{77E19A0E-5C11-4538-9FC1-9051B6601B74}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436-4435-8E20-025F4F4824D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{E470C5C5-2595-497F-8F12-06B1F3AFE0B1}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436-4435-8E20-025F4F4824D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{286C8DDC-1289-44F7-87A1-61101D44255A}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436-4435-8E20-025F4F4824D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{5B18A3EE-116D-413D-9951-109DD7888524}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436-4435-8E20-025F4F4824DF}"/>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{391CF368-1979-4B2C-89E6-86126A370B01}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436-4435-8E20-025F4F4824DF}"/>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{3441E4CF-ABD3-4033-881E-095B48405CF7}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436-4435-8E20-025F4F4824DF}"/>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{69864276-E737-47A9-AA80-5FE68ED99297}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436-4435-8E20-025F4F4824D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9</c:v>
                </c:pt>
                <c:pt idx="16">
                  <c:v>8.1999999999999993</c:v>
                </c:pt>
                <c:pt idx="24">
                  <c:v>8</c:v>
                </c:pt>
                <c:pt idx="32">
                  <c:v>7.8</c:v>
                </c:pt>
              </c:numCache>
            </c:numRef>
          </c:xVal>
          <c:yVal>
            <c:numRef>
              <c:f>公会計指標分析・財政指標組合せ分析表!$BP$77:$DC$77</c:f>
              <c:numCache>
                <c:formatCode>#,##0.0;"▲ "#,##0.0</c:formatCode>
                <c:ptCount val="40"/>
                <c:pt idx="0">
                  <c:v>45.9</c:v>
                </c:pt>
                <c:pt idx="8">
                  <c:v>39</c:v>
                </c:pt>
                <c:pt idx="16">
                  <c:v>32.5</c:v>
                </c:pt>
                <c:pt idx="24">
                  <c:v>30.2</c:v>
                </c:pt>
                <c:pt idx="32">
                  <c:v>25.4</c:v>
                </c:pt>
              </c:numCache>
            </c:numRef>
          </c:yVal>
          <c:smooth val="0"/>
          <c:extLst>
            <c:ext xmlns:c16="http://schemas.microsoft.com/office/drawing/2014/chart" uri="{C3380CC4-5D6E-409C-BE32-E72D297353CC}">
              <c16:uniqueId val="{00000013-8436-4435-8E20-025F4F4824DF}"/>
            </c:ext>
          </c:extLst>
        </c:ser>
        <c:dLbls>
          <c:showLegendKey val="0"/>
          <c:showVal val="1"/>
          <c:showCatName val="0"/>
          <c:showSerName val="0"/>
          <c:showPercent val="0"/>
          <c:showBubbleSize val="0"/>
        </c:dLbls>
        <c:axId val="84219776"/>
        <c:axId val="84234240"/>
      </c:scatterChart>
      <c:valAx>
        <c:axId val="84219776"/>
        <c:scaling>
          <c:orientation val="minMax"/>
          <c:max val="10"/>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3"/>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大分県佐伯市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元利償還金は平成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年度借入分から一部据置期間を設けなくなったことにより平成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年度から増加傾向であったが、平成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年度は大型事業の償還終了や新規発行の抑制により減少した。</a:t>
          </a:r>
        </a:p>
        <a:p>
          <a:r>
            <a:rPr kumimoji="1" lang="ja-JP" altLang="en-US" sz="1100">
              <a:latin typeface="ＭＳ ゴシック" pitchFamily="49" charset="-128"/>
              <a:ea typeface="ＭＳ ゴシック" pitchFamily="49" charset="-128"/>
            </a:rPr>
            <a:t>　公営企業債の元利償還金に対する繰入金は主に下水道事業会計によるものであり、概ね横ばい又は若干の減少傾向にある。</a:t>
          </a:r>
        </a:p>
        <a:p>
          <a:r>
            <a:rPr kumimoji="1" lang="ja-JP" altLang="en-US" sz="1100">
              <a:latin typeface="ＭＳ ゴシック" pitchFamily="49" charset="-128"/>
              <a:ea typeface="ＭＳ ゴシック" pitchFamily="49" charset="-128"/>
            </a:rPr>
            <a:t>　元利償還金、算入公債費とも減少しているため、実質公債費比率の分子は減少している。</a:t>
          </a:r>
        </a:p>
        <a:p>
          <a:r>
            <a:rPr kumimoji="1" lang="ja-JP" altLang="en-US" sz="1100">
              <a:latin typeface="ＭＳ ゴシック" pitchFamily="49" charset="-128"/>
              <a:ea typeface="ＭＳ ゴシック" pitchFamily="49" charset="-128"/>
            </a:rPr>
            <a:t>　今後も地方債の新規発行を抑制するなど、元利償還金の抑制に努める。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大分県佐伯市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一般会計等に係る地方債の現在高は、市債の新規発行の抑制等により概ね減少傾向にある。</a:t>
          </a:r>
        </a:p>
        <a:p>
          <a:r>
            <a:rPr kumimoji="1" lang="ja-JP" altLang="en-US" sz="1100">
              <a:latin typeface="ＭＳ ゴシック" pitchFamily="49" charset="-128"/>
              <a:ea typeface="ＭＳ ゴシック" pitchFamily="49" charset="-128"/>
            </a:rPr>
            <a:t>　公営企業債等繰入見込額は、下水道事業会計の影響が大きいが起債の発行の抑制等に努めており、減少傾向にある。</a:t>
          </a:r>
        </a:p>
        <a:p>
          <a:r>
            <a:rPr kumimoji="1" lang="ja-JP" altLang="en-US" sz="1100">
              <a:latin typeface="ＭＳ ゴシック" pitchFamily="49" charset="-128"/>
              <a:ea typeface="ＭＳ ゴシック" pitchFamily="49" charset="-128"/>
            </a:rPr>
            <a:t>　充当可能基金は、財政調整基金と減債基金の取崩しを行ったことにより減少している。</a:t>
          </a:r>
        </a:p>
        <a:p>
          <a:r>
            <a:rPr kumimoji="1" lang="ja-JP" altLang="en-US" sz="1100">
              <a:latin typeface="ＭＳ ゴシック" pitchFamily="49" charset="-128"/>
              <a:ea typeface="ＭＳ ゴシック" pitchFamily="49" charset="-128"/>
            </a:rPr>
            <a:t>　以上により、将来負担比率の分子は減少傾向で、平成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年度決算においては</a:t>
          </a:r>
          <a:r>
            <a:rPr kumimoji="1" lang="en-US" altLang="ja-JP" sz="1100">
              <a:latin typeface="ＭＳ ゴシック" pitchFamily="49" charset="-128"/>
              <a:ea typeface="ＭＳ ゴシック" pitchFamily="49" charset="-128"/>
            </a:rPr>
            <a:t>0</a:t>
          </a:r>
          <a:r>
            <a:rPr kumimoji="1" lang="ja-JP" altLang="en-US" sz="1100">
              <a:latin typeface="ＭＳ ゴシック" pitchFamily="49" charset="-128"/>
              <a:ea typeface="ＭＳ ゴシック" pitchFamily="49" charset="-128"/>
            </a:rPr>
            <a:t>を下回り、将来負担比率が発生しなかった。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大分県佐伯市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決算剰余金や基金利子を積立てたほか、ふるさとさいき応援基金など、基金全体で約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千万円積立てたが、財源不足や地方債償還のために財政調整基金と減債基金を約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千万円取崩したほか、基金全体で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千万円取崩したため、基金全体として約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普通交付税の合併算定替による特例措置の段階的縮減・終了などで、非常に厳しい財政運営が求められるため、その他特定目的基金を積極的に活用していく予定である。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地域振興基金：市民の連帯の強化及び地域振興のための事業の推進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ふるさと基金：創造的かつ一体的な振興整備のため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地域福祉基金：高齢化社会の到来に備え、地域における福祉活動の促進、快適な生活環境の形成等を図る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ふるさとさいき応援基金：ふるさとさいきを応援するために寄附された寄附金の適正な管理及び運用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まちづくり整備基金：施設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用地を含む。</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の整備及びまちづくり事業の推進を図る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ふるさとさいき応援基金が平成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年度途中に設置されたため、平成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年度は取崩しより積立てが大きく、その他特定目的基金としては約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普通交付税の合併算定替による特例措置の段階的縮減・終了などで、非常に厳しい財政運営が求められるため、活用できるその他特定目的基金は、積極的に活用していく予定。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決算剰余金と基金利子を約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千万円積立てたが、財源不足により約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千万円を取崩したことで、約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の段階的縮減・終了などで、非常に厳しい財政運営が求められるため、今後も減少していく見込みではあるが、投資的経費の抑制、定員の管理、給与の適正化、組織機構の見直し等により歳出の削減を行うと同時に、自主財源の根幹をなす市税の徴収強化を中心とする歳入の確保、その他特定目的基金の積極的活用に努め、取崩しの抑制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千万円積立てたが、地方債償還のため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億円を取崩したことで、約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市債の新規発行の抑制等に努めているが、大型の整備事業が控えているため減少する見込みであるので、その他特定目的基金を活用し、取崩しの抑制を図っていく。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大分県佐伯市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71,807
71,389
903.11
46,955,945
46,012,210
740,204
25,215,020
49,276,638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有形固定資産減価償却率は類似団体よりも高い水準である。これは、市町村合併により多数の老朽化した施設を保有することになったためであると考えられる。</a:t>
          </a:r>
          <a:endParaRPr lang="ja-JP" altLang="ja-JP">
            <a:effectLst/>
          </a:endParaRPr>
        </a:p>
        <a:p>
          <a:r>
            <a:rPr kumimoji="1" lang="ja-JP" altLang="ja-JP" sz="1100">
              <a:solidFill>
                <a:schemeClr val="dk1"/>
              </a:solidFill>
              <a:effectLst/>
              <a:latin typeface="+mn-lt"/>
              <a:ea typeface="+mn-ea"/>
              <a:cs typeface="+mn-cs"/>
            </a:rPr>
            <a:t>今後、公共施設等総合管理計画における数値目標（令和３９年度までに公共施設等の延床面積を４４％縮減）に向け、公共施設の集約化・複合化・除却などを積極的に取組んでいく。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35</xdr:row>
      <xdr:rowOff>69850</xdr:rowOff>
    </xdr:to>
    <xdr:cxnSp macro="">
      <xdr:nvCxnSpPr>
        <xdr:cNvPr id="72" name="直線コネクタ 71"/>
        <xdr:cNvCxnSpPr/>
      </xdr:nvCxnSpPr>
      <xdr:spPr>
        <a:xfrm flipV="1">
          <a:off x="4760595" y="5212080"/>
          <a:ext cx="1270" cy="1630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73677</xdr:rowOff>
    </xdr:from>
    <xdr:ext cx="405111" cy="259045"/>
    <xdr:sp macro="" textlink="">
      <xdr:nvSpPr>
        <xdr:cNvPr id="73" name="有形固定資産減価償却率最小値テキスト"/>
        <xdr:cNvSpPr txBox="1"/>
      </xdr:nvSpPr>
      <xdr:spPr>
        <a:xfrm>
          <a:off x="4813300" y="684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69850</xdr:rowOff>
    </xdr:from>
    <xdr:to>
      <xdr:col>23</xdr:col>
      <xdr:colOff>174625</xdr:colOff>
      <xdr:row>35</xdr:row>
      <xdr:rowOff>69850</xdr:rowOff>
    </xdr:to>
    <xdr:cxnSp macro="">
      <xdr:nvCxnSpPr>
        <xdr:cNvPr id="74" name="直線コネクタ 73"/>
        <xdr:cNvCxnSpPr/>
      </xdr:nvCxnSpPr>
      <xdr:spPr>
        <a:xfrm>
          <a:off x="4673600" y="684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75" name="有形固定資産減価償却率最大値テキスト"/>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76" name="直線コネクタ 75"/>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37905</xdr:rowOff>
    </xdr:from>
    <xdr:ext cx="405111" cy="259045"/>
    <xdr:sp macro="" textlink="">
      <xdr:nvSpPr>
        <xdr:cNvPr id="77" name="有形固定資産減価償却率平均値テキスト"/>
        <xdr:cNvSpPr txBox="1"/>
      </xdr:nvSpPr>
      <xdr:spPr>
        <a:xfrm>
          <a:off x="4813300" y="5952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59478</xdr:rowOff>
    </xdr:from>
    <xdr:to>
      <xdr:col>23</xdr:col>
      <xdr:colOff>136525</xdr:colOff>
      <xdr:row>30</xdr:row>
      <xdr:rowOff>161078</xdr:rowOff>
    </xdr:to>
    <xdr:sp macro="" textlink="">
      <xdr:nvSpPr>
        <xdr:cNvPr id="78" name="フローチャート: 判断 77"/>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9" name="フローチャート: 判断 78"/>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80" name="フローチャート: 判断 79"/>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60748</xdr:rowOff>
    </xdr:from>
    <xdr:to>
      <xdr:col>11</xdr:col>
      <xdr:colOff>187325</xdr:colOff>
      <xdr:row>31</xdr:row>
      <xdr:rowOff>162348</xdr:rowOff>
    </xdr:to>
    <xdr:sp macro="" textlink="">
      <xdr:nvSpPr>
        <xdr:cNvPr id="81" name="フローチャート: 判断 80"/>
        <xdr:cNvSpPr/>
      </xdr:nvSpPr>
      <xdr:spPr>
        <a:xfrm>
          <a:off x="2476500" y="614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41487</xdr:rowOff>
    </xdr:from>
    <xdr:to>
      <xdr:col>23</xdr:col>
      <xdr:colOff>136525</xdr:colOff>
      <xdr:row>30</xdr:row>
      <xdr:rowOff>143087</xdr:rowOff>
    </xdr:to>
    <xdr:sp macro="" textlink="">
      <xdr:nvSpPr>
        <xdr:cNvPr id="87" name="楕円 86"/>
        <xdr:cNvSpPr/>
      </xdr:nvSpPr>
      <xdr:spPr>
        <a:xfrm>
          <a:off x="4711700" y="595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64364</xdr:rowOff>
    </xdr:from>
    <xdr:ext cx="405111" cy="259045"/>
    <xdr:sp macro="" textlink="">
      <xdr:nvSpPr>
        <xdr:cNvPr id="88" name="有形固定資産減価償却率該当値テキスト"/>
        <xdr:cNvSpPr txBox="1"/>
      </xdr:nvSpPr>
      <xdr:spPr>
        <a:xfrm>
          <a:off x="4813300" y="580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81068</xdr:rowOff>
    </xdr:from>
    <xdr:to>
      <xdr:col>19</xdr:col>
      <xdr:colOff>187325</xdr:colOff>
      <xdr:row>31</xdr:row>
      <xdr:rowOff>11218</xdr:rowOff>
    </xdr:to>
    <xdr:sp macro="" textlink="">
      <xdr:nvSpPr>
        <xdr:cNvPr id="89" name="楕円 88"/>
        <xdr:cNvSpPr/>
      </xdr:nvSpPr>
      <xdr:spPr>
        <a:xfrm>
          <a:off x="4000500" y="599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92287</xdr:rowOff>
    </xdr:from>
    <xdr:to>
      <xdr:col>23</xdr:col>
      <xdr:colOff>85725</xdr:colOff>
      <xdr:row>30</xdr:row>
      <xdr:rowOff>131868</xdr:rowOff>
    </xdr:to>
    <xdr:cxnSp macro="">
      <xdr:nvCxnSpPr>
        <xdr:cNvPr id="90" name="直線コネクタ 89"/>
        <xdr:cNvCxnSpPr/>
      </xdr:nvCxnSpPr>
      <xdr:spPr>
        <a:xfrm flipV="1">
          <a:off x="4051300" y="6007312"/>
          <a:ext cx="7112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164888</xdr:rowOff>
    </xdr:from>
    <xdr:to>
      <xdr:col>15</xdr:col>
      <xdr:colOff>187325</xdr:colOff>
      <xdr:row>29</xdr:row>
      <xdr:rowOff>95038</xdr:rowOff>
    </xdr:to>
    <xdr:sp macro="" textlink="">
      <xdr:nvSpPr>
        <xdr:cNvPr id="91" name="楕円 90"/>
        <xdr:cNvSpPr/>
      </xdr:nvSpPr>
      <xdr:spPr>
        <a:xfrm>
          <a:off x="3238500" y="573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44238</xdr:rowOff>
    </xdr:from>
    <xdr:to>
      <xdr:col>19</xdr:col>
      <xdr:colOff>136525</xdr:colOff>
      <xdr:row>30</xdr:row>
      <xdr:rowOff>131868</xdr:rowOff>
    </xdr:to>
    <xdr:cxnSp macro="">
      <xdr:nvCxnSpPr>
        <xdr:cNvPr id="92" name="直線コネクタ 91"/>
        <xdr:cNvCxnSpPr/>
      </xdr:nvCxnSpPr>
      <xdr:spPr>
        <a:xfrm>
          <a:off x="3289300" y="5787813"/>
          <a:ext cx="762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102658</xdr:rowOff>
    </xdr:from>
    <xdr:to>
      <xdr:col>11</xdr:col>
      <xdr:colOff>187325</xdr:colOff>
      <xdr:row>31</xdr:row>
      <xdr:rowOff>32808</xdr:rowOff>
    </xdr:to>
    <xdr:sp macro="" textlink="">
      <xdr:nvSpPr>
        <xdr:cNvPr id="93" name="楕円 92"/>
        <xdr:cNvSpPr/>
      </xdr:nvSpPr>
      <xdr:spPr>
        <a:xfrm>
          <a:off x="2476500" y="60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44238</xdr:rowOff>
    </xdr:from>
    <xdr:to>
      <xdr:col>15</xdr:col>
      <xdr:colOff>136525</xdr:colOff>
      <xdr:row>30</xdr:row>
      <xdr:rowOff>153458</xdr:rowOff>
    </xdr:to>
    <xdr:cxnSp macro="">
      <xdr:nvCxnSpPr>
        <xdr:cNvPr id="94" name="直線コネクタ 93"/>
        <xdr:cNvCxnSpPr/>
      </xdr:nvCxnSpPr>
      <xdr:spPr>
        <a:xfrm flipV="1">
          <a:off x="2527300" y="5787813"/>
          <a:ext cx="762000" cy="28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95" name="n_1aveValue有形固定資産減価償却率"/>
        <xdr:cNvSpPr txBox="1"/>
      </xdr:nvSpPr>
      <xdr:spPr>
        <a:xfrm>
          <a:off x="38360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95902</xdr:rowOff>
    </xdr:from>
    <xdr:ext cx="405111" cy="259045"/>
    <xdr:sp macro="" textlink="">
      <xdr:nvSpPr>
        <xdr:cNvPr id="96" name="n_2aveValue有形固定資産減価償却率"/>
        <xdr:cNvSpPr txBox="1"/>
      </xdr:nvSpPr>
      <xdr:spPr>
        <a:xfrm>
          <a:off x="3086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153475</xdr:rowOff>
    </xdr:from>
    <xdr:ext cx="405111" cy="259045"/>
    <xdr:sp macro="" textlink="">
      <xdr:nvSpPr>
        <xdr:cNvPr id="97" name="n_3aveValue有形固定資産減価償却率"/>
        <xdr:cNvSpPr txBox="1"/>
      </xdr:nvSpPr>
      <xdr:spPr>
        <a:xfrm>
          <a:off x="2324744" y="6239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27745</xdr:rowOff>
    </xdr:from>
    <xdr:ext cx="405111" cy="259045"/>
    <xdr:sp macro="" textlink="">
      <xdr:nvSpPr>
        <xdr:cNvPr id="98" name="n_1mainValue有形固定資産減価償却率"/>
        <xdr:cNvSpPr txBox="1"/>
      </xdr:nvSpPr>
      <xdr:spPr>
        <a:xfrm>
          <a:off x="3836044" y="5771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111565</xdr:rowOff>
    </xdr:from>
    <xdr:ext cx="405111" cy="259045"/>
    <xdr:sp macro="" textlink="">
      <xdr:nvSpPr>
        <xdr:cNvPr id="99" name="n_2mainValue有形固定資産減価償却率"/>
        <xdr:cNvSpPr txBox="1"/>
      </xdr:nvSpPr>
      <xdr:spPr>
        <a:xfrm>
          <a:off x="3086744" y="5512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49335</xdr:rowOff>
    </xdr:from>
    <xdr:ext cx="405111" cy="259045"/>
    <xdr:sp macro="" textlink="">
      <xdr:nvSpPr>
        <xdr:cNvPr id="100" name="n_3mainValue有形固定資産減価償却率"/>
        <xdr:cNvSpPr txBox="1"/>
      </xdr:nvSpPr>
      <xdr:spPr>
        <a:xfrm>
          <a:off x="2324744" y="579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債務償還可能年数は類似団体より低い水準になっている。主な要因は既発債の終了を始めとする起債償還が進んだことにより平成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年度の地方債残高が減少したことが考えられる。今後も起債償還は進める一方で、合併特例債を活用した大型事業</a:t>
          </a:r>
          <a:r>
            <a:rPr kumimoji="1" lang="ja-JP" altLang="en-US" sz="1100">
              <a:solidFill>
                <a:schemeClr val="dk1"/>
              </a:solidFill>
              <a:effectLst/>
              <a:latin typeface="+mn-lt"/>
              <a:ea typeface="+mn-ea"/>
              <a:cs typeface="+mn-cs"/>
            </a:rPr>
            <a:t>の償還</a:t>
          </a:r>
          <a:r>
            <a:rPr kumimoji="1" lang="ja-JP" altLang="ja-JP" sz="1100">
              <a:solidFill>
                <a:schemeClr val="dk1"/>
              </a:solidFill>
              <a:effectLst/>
              <a:latin typeface="+mn-lt"/>
              <a:ea typeface="+mn-ea"/>
              <a:cs typeface="+mn-cs"/>
            </a:rPr>
            <a:t>が予定されていることから債務償還可能年数の上昇が見込まれるため、税収等の歳入確保に取り組み財政の健全化に努めていく。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6" name="直線コネクタ 115"/>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7" name="テキスト ボックス 116"/>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8" name="直線コネクタ 117"/>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9" name="テキスト ボックス 118"/>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0" name="直線コネクタ 119"/>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1" name="テキスト ボックス 120"/>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2" name="直線コネクタ 121"/>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3" name="テキスト ボックス 122"/>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4" name="直線コネクタ 123"/>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5" name="テキスト ボックス 124"/>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7" name="テキスト ボックス 126"/>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55781</xdr:rowOff>
    </xdr:from>
    <xdr:to>
      <xdr:col>76</xdr:col>
      <xdr:colOff>21589</xdr:colOff>
      <xdr:row>34</xdr:row>
      <xdr:rowOff>151342</xdr:rowOff>
    </xdr:to>
    <xdr:cxnSp macro="">
      <xdr:nvCxnSpPr>
        <xdr:cNvPr id="129" name="直線コネクタ 128"/>
        <xdr:cNvCxnSpPr/>
      </xdr:nvCxnSpPr>
      <xdr:spPr>
        <a:xfrm flipV="1">
          <a:off x="14793595" y="5285006"/>
          <a:ext cx="1269" cy="146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0"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1" name="直線コネクタ 130"/>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2458</xdr:rowOff>
    </xdr:from>
    <xdr:ext cx="560923" cy="259045"/>
    <xdr:sp macro="" textlink="">
      <xdr:nvSpPr>
        <xdr:cNvPr id="132" name="債務償還比率最大値テキスト"/>
        <xdr:cNvSpPr txBox="1"/>
      </xdr:nvSpPr>
      <xdr:spPr>
        <a:xfrm>
          <a:off x="14846300" y="50602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55781</xdr:rowOff>
    </xdr:from>
    <xdr:to>
      <xdr:col>76</xdr:col>
      <xdr:colOff>111125</xdr:colOff>
      <xdr:row>26</xdr:row>
      <xdr:rowOff>55781</xdr:rowOff>
    </xdr:to>
    <xdr:cxnSp macro="">
      <xdr:nvCxnSpPr>
        <xdr:cNvPr id="133" name="直線コネクタ 132"/>
        <xdr:cNvCxnSpPr/>
      </xdr:nvCxnSpPr>
      <xdr:spPr>
        <a:xfrm>
          <a:off x="14706600" y="528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38695</xdr:rowOff>
    </xdr:from>
    <xdr:ext cx="469744" cy="259045"/>
    <xdr:sp macro="" textlink="">
      <xdr:nvSpPr>
        <xdr:cNvPr id="134" name="債務償還比率平均値テキスト"/>
        <xdr:cNvSpPr txBox="1"/>
      </xdr:nvSpPr>
      <xdr:spPr>
        <a:xfrm>
          <a:off x="14846300" y="5782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35" name="フローチャート: 判断 134"/>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19657</xdr:rowOff>
    </xdr:from>
    <xdr:to>
      <xdr:col>72</xdr:col>
      <xdr:colOff>123825</xdr:colOff>
      <xdr:row>30</xdr:row>
      <xdr:rowOff>121257</xdr:rowOff>
    </xdr:to>
    <xdr:sp macro="" textlink="">
      <xdr:nvSpPr>
        <xdr:cNvPr id="136" name="フローチャート: 判断 135"/>
        <xdr:cNvSpPr/>
      </xdr:nvSpPr>
      <xdr:spPr>
        <a:xfrm>
          <a:off x="14033500" y="593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142240</xdr:rowOff>
    </xdr:from>
    <xdr:to>
      <xdr:col>76</xdr:col>
      <xdr:colOff>73025</xdr:colOff>
      <xdr:row>31</xdr:row>
      <xdr:rowOff>72390</xdr:rowOff>
    </xdr:to>
    <xdr:sp macro="" textlink="">
      <xdr:nvSpPr>
        <xdr:cNvPr id="142" name="楕円 141"/>
        <xdr:cNvSpPr/>
      </xdr:nvSpPr>
      <xdr:spPr>
        <a:xfrm>
          <a:off x="147447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120667</xdr:rowOff>
    </xdr:from>
    <xdr:ext cx="469744" cy="259045"/>
    <xdr:sp macro="" textlink="">
      <xdr:nvSpPr>
        <xdr:cNvPr id="143" name="債務償還比率該当値テキスト"/>
        <xdr:cNvSpPr txBox="1"/>
      </xdr:nvSpPr>
      <xdr:spPr>
        <a:xfrm>
          <a:off x="14846300" y="603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6893</xdr:rowOff>
    </xdr:from>
    <xdr:to>
      <xdr:col>72</xdr:col>
      <xdr:colOff>123825</xdr:colOff>
      <xdr:row>31</xdr:row>
      <xdr:rowOff>108493</xdr:rowOff>
    </xdr:to>
    <xdr:sp macro="" textlink="">
      <xdr:nvSpPr>
        <xdr:cNvPr id="144" name="楕円 143"/>
        <xdr:cNvSpPr/>
      </xdr:nvSpPr>
      <xdr:spPr>
        <a:xfrm>
          <a:off x="14033500" y="609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21590</xdr:rowOff>
    </xdr:from>
    <xdr:to>
      <xdr:col>76</xdr:col>
      <xdr:colOff>22225</xdr:colOff>
      <xdr:row>31</xdr:row>
      <xdr:rowOff>57693</xdr:rowOff>
    </xdr:to>
    <xdr:cxnSp macro="">
      <xdr:nvCxnSpPr>
        <xdr:cNvPr id="145" name="直線コネクタ 144"/>
        <xdr:cNvCxnSpPr/>
      </xdr:nvCxnSpPr>
      <xdr:spPr>
        <a:xfrm flipV="1">
          <a:off x="14084300" y="6108065"/>
          <a:ext cx="711200" cy="3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137784</xdr:rowOff>
    </xdr:from>
    <xdr:ext cx="469744" cy="259045"/>
    <xdr:sp macro="" textlink="">
      <xdr:nvSpPr>
        <xdr:cNvPr id="146" name="n_1aveValue債務償還比率"/>
        <xdr:cNvSpPr txBox="1"/>
      </xdr:nvSpPr>
      <xdr:spPr>
        <a:xfrm>
          <a:off x="13836727" y="570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99620</xdr:rowOff>
    </xdr:from>
    <xdr:ext cx="469744" cy="259045"/>
    <xdr:sp macro="" textlink="">
      <xdr:nvSpPr>
        <xdr:cNvPr id="147" name="n_1mainValue債務償還比率"/>
        <xdr:cNvSpPr txBox="1"/>
      </xdr:nvSpPr>
      <xdr:spPr>
        <a:xfrm>
          <a:off x="13836727" y="618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8" name="正方形/長方形 14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9" name="正方形/長方形 14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0" name="テキスト ボックス 14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1" name="テキスト ボックス 15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2" name="テキスト ボックス 15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3" name="テキスト ボックス 15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大分県佐伯市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71,807
71,389
903.11
46,955,945
46,012,210
740,204
25,215,020
49,276,638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83820</xdr:rowOff>
    </xdr:from>
    <xdr:to>
      <xdr:col>24</xdr:col>
      <xdr:colOff>62865</xdr:colOff>
      <xdr:row>42</xdr:row>
      <xdr:rowOff>74295</xdr:rowOff>
    </xdr:to>
    <xdr:cxnSp macro="">
      <xdr:nvCxnSpPr>
        <xdr:cNvPr id="56" name="直線コネクタ 55"/>
        <xdr:cNvCxnSpPr/>
      </xdr:nvCxnSpPr>
      <xdr:spPr>
        <a:xfrm flipV="1">
          <a:off x="4634865" y="574167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78122</xdr:rowOff>
    </xdr:from>
    <xdr:ext cx="405111" cy="259045"/>
    <xdr:sp macro="" textlink="">
      <xdr:nvSpPr>
        <xdr:cNvPr id="57" name="【道路】&#10;有形固定資産減価償却率最小値テキスト"/>
        <xdr:cNvSpPr txBox="1"/>
      </xdr:nvSpPr>
      <xdr:spPr>
        <a:xfrm>
          <a:off x="4673600" y="727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74295</xdr:rowOff>
    </xdr:from>
    <xdr:to>
      <xdr:col>24</xdr:col>
      <xdr:colOff>152400</xdr:colOff>
      <xdr:row>42</xdr:row>
      <xdr:rowOff>74295</xdr:rowOff>
    </xdr:to>
    <xdr:cxnSp macro="">
      <xdr:nvCxnSpPr>
        <xdr:cNvPr id="58" name="直線コネクタ 57"/>
        <xdr:cNvCxnSpPr/>
      </xdr:nvCxnSpPr>
      <xdr:spPr>
        <a:xfrm>
          <a:off x="4546600" y="7275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30497</xdr:rowOff>
    </xdr:from>
    <xdr:ext cx="405111" cy="259045"/>
    <xdr:sp macro="" textlink="">
      <xdr:nvSpPr>
        <xdr:cNvPr id="59" name="【道路】&#10;有形固定資産減価償却率最大値テキスト"/>
        <xdr:cNvSpPr txBox="1"/>
      </xdr:nvSpPr>
      <xdr:spPr>
        <a:xfrm>
          <a:off x="4673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83820</xdr:rowOff>
    </xdr:from>
    <xdr:to>
      <xdr:col>24</xdr:col>
      <xdr:colOff>152400</xdr:colOff>
      <xdr:row>33</xdr:row>
      <xdr:rowOff>83820</xdr:rowOff>
    </xdr:to>
    <xdr:cxnSp macro="">
      <xdr:nvCxnSpPr>
        <xdr:cNvPr id="60" name="直線コネクタ 59"/>
        <xdr:cNvCxnSpPr/>
      </xdr:nvCxnSpPr>
      <xdr:spPr>
        <a:xfrm>
          <a:off x="4546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13352</xdr:rowOff>
    </xdr:from>
    <xdr:ext cx="405111" cy="259045"/>
    <xdr:sp macro="" textlink="">
      <xdr:nvSpPr>
        <xdr:cNvPr id="61" name="【道路】&#10;有形固定資産減価償却率平均値テキスト"/>
        <xdr:cNvSpPr txBox="1"/>
      </xdr:nvSpPr>
      <xdr:spPr>
        <a:xfrm>
          <a:off x="4673600" y="635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34925</xdr:rowOff>
    </xdr:from>
    <xdr:to>
      <xdr:col>24</xdr:col>
      <xdr:colOff>114300</xdr:colOff>
      <xdr:row>37</xdr:row>
      <xdr:rowOff>136525</xdr:rowOff>
    </xdr:to>
    <xdr:sp macro="" textlink="">
      <xdr:nvSpPr>
        <xdr:cNvPr id="62" name="フローチャート: 判断 61"/>
        <xdr:cNvSpPr/>
      </xdr:nvSpPr>
      <xdr:spPr>
        <a:xfrm>
          <a:off x="4584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3" name="フローチャート: 判断 62"/>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4" name="フローチャート: 判断 63"/>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156845</xdr:rowOff>
    </xdr:from>
    <xdr:to>
      <xdr:col>24</xdr:col>
      <xdr:colOff>114300</xdr:colOff>
      <xdr:row>36</xdr:row>
      <xdr:rowOff>86995</xdr:rowOff>
    </xdr:to>
    <xdr:sp macro="" textlink="">
      <xdr:nvSpPr>
        <xdr:cNvPr id="71" name="楕円 70"/>
        <xdr:cNvSpPr/>
      </xdr:nvSpPr>
      <xdr:spPr>
        <a:xfrm>
          <a:off x="4584700" y="615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8272</xdr:rowOff>
    </xdr:from>
    <xdr:ext cx="405111" cy="259045"/>
    <xdr:sp macro="" textlink="">
      <xdr:nvSpPr>
        <xdr:cNvPr id="72" name="【道路】&#10;有形固定資産減価償却率該当値テキスト"/>
        <xdr:cNvSpPr txBox="1"/>
      </xdr:nvSpPr>
      <xdr:spPr>
        <a:xfrm>
          <a:off x="4673600"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4445</xdr:rowOff>
    </xdr:from>
    <xdr:to>
      <xdr:col>20</xdr:col>
      <xdr:colOff>38100</xdr:colOff>
      <xdr:row>36</xdr:row>
      <xdr:rowOff>106045</xdr:rowOff>
    </xdr:to>
    <xdr:sp macro="" textlink="">
      <xdr:nvSpPr>
        <xdr:cNvPr id="73" name="楕円 72"/>
        <xdr:cNvSpPr/>
      </xdr:nvSpPr>
      <xdr:spPr>
        <a:xfrm>
          <a:off x="37465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36195</xdr:rowOff>
    </xdr:from>
    <xdr:to>
      <xdr:col>24</xdr:col>
      <xdr:colOff>63500</xdr:colOff>
      <xdr:row>36</xdr:row>
      <xdr:rowOff>55245</xdr:rowOff>
    </xdr:to>
    <xdr:cxnSp macro="">
      <xdr:nvCxnSpPr>
        <xdr:cNvPr id="74" name="直線コネクタ 73"/>
        <xdr:cNvCxnSpPr/>
      </xdr:nvCxnSpPr>
      <xdr:spPr>
        <a:xfrm flipV="1">
          <a:off x="3797300" y="620839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19685</xdr:rowOff>
    </xdr:from>
    <xdr:to>
      <xdr:col>15</xdr:col>
      <xdr:colOff>101600</xdr:colOff>
      <xdr:row>36</xdr:row>
      <xdr:rowOff>121285</xdr:rowOff>
    </xdr:to>
    <xdr:sp macro="" textlink="">
      <xdr:nvSpPr>
        <xdr:cNvPr id="75" name="楕円 74"/>
        <xdr:cNvSpPr/>
      </xdr:nvSpPr>
      <xdr:spPr>
        <a:xfrm>
          <a:off x="28575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55245</xdr:rowOff>
    </xdr:from>
    <xdr:to>
      <xdr:col>19</xdr:col>
      <xdr:colOff>177800</xdr:colOff>
      <xdr:row>36</xdr:row>
      <xdr:rowOff>70485</xdr:rowOff>
    </xdr:to>
    <xdr:cxnSp macro="">
      <xdr:nvCxnSpPr>
        <xdr:cNvPr id="76" name="直線コネクタ 75"/>
        <xdr:cNvCxnSpPr/>
      </xdr:nvCxnSpPr>
      <xdr:spPr>
        <a:xfrm flipV="1">
          <a:off x="2908300" y="622744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38735</xdr:rowOff>
    </xdr:from>
    <xdr:to>
      <xdr:col>10</xdr:col>
      <xdr:colOff>165100</xdr:colOff>
      <xdr:row>36</xdr:row>
      <xdr:rowOff>140335</xdr:rowOff>
    </xdr:to>
    <xdr:sp macro="" textlink="">
      <xdr:nvSpPr>
        <xdr:cNvPr id="77" name="楕円 76"/>
        <xdr:cNvSpPr/>
      </xdr:nvSpPr>
      <xdr:spPr>
        <a:xfrm>
          <a:off x="196850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70485</xdr:rowOff>
    </xdr:from>
    <xdr:to>
      <xdr:col>15</xdr:col>
      <xdr:colOff>50800</xdr:colOff>
      <xdr:row>36</xdr:row>
      <xdr:rowOff>89535</xdr:rowOff>
    </xdr:to>
    <xdr:cxnSp macro="">
      <xdr:nvCxnSpPr>
        <xdr:cNvPr id="78" name="直線コネクタ 77"/>
        <xdr:cNvCxnSpPr/>
      </xdr:nvCxnSpPr>
      <xdr:spPr>
        <a:xfrm flipV="1">
          <a:off x="2019300" y="624268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79" name="n_1aveValue【道路】&#10;有形固定資産減価償却率"/>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80" name="n_2aveValue【道路】&#10;有形固定資産減価償却率"/>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120032</xdr:rowOff>
    </xdr:from>
    <xdr:ext cx="405111" cy="259045"/>
    <xdr:sp macro="" textlink="">
      <xdr:nvSpPr>
        <xdr:cNvPr id="81" name="n_3aveValue【道路】&#10;有形固定資産減価償却率"/>
        <xdr:cNvSpPr txBox="1"/>
      </xdr:nvSpPr>
      <xdr:spPr>
        <a:xfrm>
          <a:off x="1816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122572</xdr:rowOff>
    </xdr:from>
    <xdr:ext cx="405111" cy="259045"/>
    <xdr:sp macro="" textlink="">
      <xdr:nvSpPr>
        <xdr:cNvPr id="82" name="n_1mainValue【道路】&#10;有形固定資産減価償却率"/>
        <xdr:cNvSpPr txBox="1"/>
      </xdr:nvSpPr>
      <xdr:spPr>
        <a:xfrm>
          <a:off x="3582044"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137812</xdr:rowOff>
    </xdr:from>
    <xdr:ext cx="405111" cy="259045"/>
    <xdr:sp macro="" textlink="">
      <xdr:nvSpPr>
        <xdr:cNvPr id="83" name="n_2mainValue【道路】&#10;有形固定資産減価償却率"/>
        <xdr:cNvSpPr txBox="1"/>
      </xdr:nvSpPr>
      <xdr:spPr>
        <a:xfrm>
          <a:off x="270574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156862</xdr:rowOff>
    </xdr:from>
    <xdr:ext cx="405111" cy="259045"/>
    <xdr:sp macro="" textlink="">
      <xdr:nvSpPr>
        <xdr:cNvPr id="84" name="n_3mainValue【道路】&#10;有形固定資産減価償却率"/>
        <xdr:cNvSpPr txBox="1"/>
      </xdr:nvSpPr>
      <xdr:spPr>
        <a:xfrm>
          <a:off x="1816744"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8" name="テキスト ボックス 97"/>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0" name="テキスト ボックス 99"/>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2" name="テキスト ボックス 101"/>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4" name="テキスト ボックス 103"/>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6" name="テキスト ボックス 105"/>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169828</xdr:rowOff>
    </xdr:from>
    <xdr:to>
      <xdr:col>54</xdr:col>
      <xdr:colOff>189865</xdr:colOff>
      <xdr:row>42</xdr:row>
      <xdr:rowOff>79237</xdr:rowOff>
    </xdr:to>
    <xdr:cxnSp macro="">
      <xdr:nvCxnSpPr>
        <xdr:cNvPr id="110" name="直線コネクタ 109"/>
        <xdr:cNvCxnSpPr/>
      </xdr:nvCxnSpPr>
      <xdr:spPr>
        <a:xfrm flipV="1">
          <a:off x="10476865" y="5827678"/>
          <a:ext cx="0" cy="145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83064</xdr:rowOff>
    </xdr:from>
    <xdr:ext cx="469744" cy="259045"/>
    <xdr:sp macro="" textlink="">
      <xdr:nvSpPr>
        <xdr:cNvPr id="111" name="【道路】&#10;一人当たり延長最小値テキスト"/>
        <xdr:cNvSpPr txBox="1"/>
      </xdr:nvSpPr>
      <xdr:spPr>
        <a:xfrm>
          <a:off x="10515600" y="728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79237</xdr:rowOff>
    </xdr:from>
    <xdr:to>
      <xdr:col>55</xdr:col>
      <xdr:colOff>88900</xdr:colOff>
      <xdr:row>42</xdr:row>
      <xdr:rowOff>79237</xdr:rowOff>
    </xdr:to>
    <xdr:cxnSp macro="">
      <xdr:nvCxnSpPr>
        <xdr:cNvPr id="112" name="直線コネクタ 111"/>
        <xdr:cNvCxnSpPr/>
      </xdr:nvCxnSpPr>
      <xdr:spPr>
        <a:xfrm>
          <a:off x="10388600" y="72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116505</xdr:rowOff>
    </xdr:from>
    <xdr:ext cx="534377" cy="259045"/>
    <xdr:sp macro="" textlink="">
      <xdr:nvSpPr>
        <xdr:cNvPr id="113" name="【道路】&#10;一人当たり延長最大値テキスト"/>
        <xdr:cNvSpPr txBox="1"/>
      </xdr:nvSpPr>
      <xdr:spPr>
        <a:xfrm>
          <a:off x="10515600" y="560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169828</xdr:rowOff>
    </xdr:from>
    <xdr:to>
      <xdr:col>55</xdr:col>
      <xdr:colOff>88900</xdr:colOff>
      <xdr:row>33</xdr:row>
      <xdr:rowOff>169828</xdr:rowOff>
    </xdr:to>
    <xdr:cxnSp macro="">
      <xdr:nvCxnSpPr>
        <xdr:cNvPr id="114" name="直線コネクタ 113"/>
        <xdr:cNvCxnSpPr/>
      </xdr:nvCxnSpPr>
      <xdr:spPr>
        <a:xfrm>
          <a:off x="10388600" y="58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132333</xdr:rowOff>
    </xdr:from>
    <xdr:ext cx="534377" cy="259045"/>
    <xdr:sp macro="" textlink="">
      <xdr:nvSpPr>
        <xdr:cNvPr id="115" name="【道路】&#10;一人当たり延長平均値テキスト"/>
        <xdr:cNvSpPr txBox="1"/>
      </xdr:nvSpPr>
      <xdr:spPr>
        <a:xfrm>
          <a:off x="10515600" y="6647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153906</xdr:rowOff>
    </xdr:from>
    <xdr:to>
      <xdr:col>55</xdr:col>
      <xdr:colOff>50800</xdr:colOff>
      <xdr:row>39</xdr:row>
      <xdr:rowOff>84056</xdr:rowOff>
    </xdr:to>
    <xdr:sp macro="" textlink="">
      <xdr:nvSpPr>
        <xdr:cNvPr id="116" name="フローチャート: 判断 115"/>
        <xdr:cNvSpPr/>
      </xdr:nvSpPr>
      <xdr:spPr>
        <a:xfrm>
          <a:off x="10426700" y="666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137349</xdr:rowOff>
    </xdr:from>
    <xdr:to>
      <xdr:col>50</xdr:col>
      <xdr:colOff>165100</xdr:colOff>
      <xdr:row>39</xdr:row>
      <xdr:rowOff>67499</xdr:rowOff>
    </xdr:to>
    <xdr:sp macro="" textlink="">
      <xdr:nvSpPr>
        <xdr:cNvPr id="117" name="フローチャート: 判断 116"/>
        <xdr:cNvSpPr/>
      </xdr:nvSpPr>
      <xdr:spPr>
        <a:xfrm>
          <a:off x="9588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149399</xdr:rowOff>
    </xdr:from>
    <xdr:to>
      <xdr:col>46</xdr:col>
      <xdr:colOff>38100</xdr:colOff>
      <xdr:row>38</xdr:row>
      <xdr:rowOff>79549</xdr:rowOff>
    </xdr:to>
    <xdr:sp macro="" textlink="">
      <xdr:nvSpPr>
        <xdr:cNvPr id="118" name="フローチャート: 判断 117"/>
        <xdr:cNvSpPr/>
      </xdr:nvSpPr>
      <xdr:spPr>
        <a:xfrm>
          <a:off x="8699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6361</xdr:rowOff>
    </xdr:from>
    <xdr:to>
      <xdr:col>41</xdr:col>
      <xdr:colOff>101600</xdr:colOff>
      <xdr:row>39</xdr:row>
      <xdr:rowOff>107961</xdr:rowOff>
    </xdr:to>
    <xdr:sp macro="" textlink="">
      <xdr:nvSpPr>
        <xdr:cNvPr id="119" name="フローチャート: 判断 118"/>
        <xdr:cNvSpPr/>
      </xdr:nvSpPr>
      <xdr:spPr>
        <a:xfrm>
          <a:off x="7810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98454</xdr:rowOff>
    </xdr:from>
    <xdr:to>
      <xdr:col>55</xdr:col>
      <xdr:colOff>50800</xdr:colOff>
      <xdr:row>38</xdr:row>
      <xdr:rowOff>28604</xdr:rowOff>
    </xdr:to>
    <xdr:sp macro="" textlink="">
      <xdr:nvSpPr>
        <xdr:cNvPr id="125" name="楕円 124"/>
        <xdr:cNvSpPr/>
      </xdr:nvSpPr>
      <xdr:spPr>
        <a:xfrm>
          <a:off x="10426700" y="644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121331</xdr:rowOff>
    </xdr:from>
    <xdr:ext cx="534377" cy="259045"/>
    <xdr:sp macro="" textlink="">
      <xdr:nvSpPr>
        <xdr:cNvPr id="126" name="【道路】&#10;一人当たり延長該当値テキスト"/>
        <xdr:cNvSpPr txBox="1"/>
      </xdr:nvSpPr>
      <xdr:spPr>
        <a:xfrm>
          <a:off x="10515600" y="629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114423</xdr:rowOff>
    </xdr:from>
    <xdr:to>
      <xdr:col>50</xdr:col>
      <xdr:colOff>165100</xdr:colOff>
      <xdr:row>38</xdr:row>
      <xdr:rowOff>44573</xdr:rowOff>
    </xdr:to>
    <xdr:sp macro="" textlink="">
      <xdr:nvSpPr>
        <xdr:cNvPr id="127" name="楕円 126"/>
        <xdr:cNvSpPr/>
      </xdr:nvSpPr>
      <xdr:spPr>
        <a:xfrm>
          <a:off x="9588500" y="645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149254</xdr:rowOff>
    </xdr:from>
    <xdr:to>
      <xdr:col>55</xdr:col>
      <xdr:colOff>0</xdr:colOff>
      <xdr:row>37</xdr:row>
      <xdr:rowOff>165223</xdr:rowOff>
    </xdr:to>
    <xdr:cxnSp macro="">
      <xdr:nvCxnSpPr>
        <xdr:cNvPr id="128" name="直線コネクタ 127"/>
        <xdr:cNvCxnSpPr/>
      </xdr:nvCxnSpPr>
      <xdr:spPr>
        <a:xfrm flipV="1">
          <a:off x="9639300" y="6492904"/>
          <a:ext cx="838200" cy="1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129576</xdr:rowOff>
    </xdr:from>
    <xdr:to>
      <xdr:col>46</xdr:col>
      <xdr:colOff>38100</xdr:colOff>
      <xdr:row>38</xdr:row>
      <xdr:rowOff>59727</xdr:rowOff>
    </xdr:to>
    <xdr:sp macro="" textlink="">
      <xdr:nvSpPr>
        <xdr:cNvPr id="129" name="楕円 128"/>
        <xdr:cNvSpPr/>
      </xdr:nvSpPr>
      <xdr:spPr>
        <a:xfrm>
          <a:off x="8699500" y="64732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165223</xdr:rowOff>
    </xdr:from>
    <xdr:to>
      <xdr:col>50</xdr:col>
      <xdr:colOff>114300</xdr:colOff>
      <xdr:row>38</xdr:row>
      <xdr:rowOff>8927</xdr:rowOff>
    </xdr:to>
    <xdr:cxnSp macro="">
      <xdr:nvCxnSpPr>
        <xdr:cNvPr id="130" name="直線コネクタ 129"/>
        <xdr:cNvCxnSpPr/>
      </xdr:nvCxnSpPr>
      <xdr:spPr>
        <a:xfrm flipV="1">
          <a:off x="8750300" y="6508873"/>
          <a:ext cx="889000" cy="1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149301</xdr:rowOff>
    </xdr:from>
    <xdr:to>
      <xdr:col>41</xdr:col>
      <xdr:colOff>101600</xdr:colOff>
      <xdr:row>38</xdr:row>
      <xdr:rowOff>79451</xdr:rowOff>
    </xdr:to>
    <xdr:sp macro="" textlink="">
      <xdr:nvSpPr>
        <xdr:cNvPr id="131" name="楕円 130"/>
        <xdr:cNvSpPr/>
      </xdr:nvSpPr>
      <xdr:spPr>
        <a:xfrm>
          <a:off x="7810500" y="649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8927</xdr:rowOff>
    </xdr:from>
    <xdr:to>
      <xdr:col>45</xdr:col>
      <xdr:colOff>177800</xdr:colOff>
      <xdr:row>38</xdr:row>
      <xdr:rowOff>28651</xdr:rowOff>
    </xdr:to>
    <xdr:cxnSp macro="">
      <xdr:nvCxnSpPr>
        <xdr:cNvPr id="132" name="直線コネクタ 131"/>
        <xdr:cNvCxnSpPr/>
      </xdr:nvCxnSpPr>
      <xdr:spPr>
        <a:xfrm flipV="1">
          <a:off x="7861300" y="6524027"/>
          <a:ext cx="889000" cy="1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58626</xdr:rowOff>
    </xdr:from>
    <xdr:ext cx="534377" cy="259045"/>
    <xdr:sp macro="" textlink="">
      <xdr:nvSpPr>
        <xdr:cNvPr id="133" name="n_1aveValue【道路】&#10;一人当たり延長"/>
        <xdr:cNvSpPr txBox="1"/>
      </xdr:nvSpPr>
      <xdr:spPr>
        <a:xfrm>
          <a:off x="9359411" y="67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70676</xdr:rowOff>
    </xdr:from>
    <xdr:ext cx="534377" cy="259045"/>
    <xdr:sp macro="" textlink="">
      <xdr:nvSpPr>
        <xdr:cNvPr id="134" name="n_2aveValue【道路】&#10;一人当たり延長"/>
        <xdr:cNvSpPr txBox="1"/>
      </xdr:nvSpPr>
      <xdr:spPr>
        <a:xfrm>
          <a:off x="8483111" y="658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99088</xdr:rowOff>
    </xdr:from>
    <xdr:ext cx="534377" cy="259045"/>
    <xdr:sp macro="" textlink="">
      <xdr:nvSpPr>
        <xdr:cNvPr id="135" name="n_3aveValue【道路】&#10;一人当たり延長"/>
        <xdr:cNvSpPr txBox="1"/>
      </xdr:nvSpPr>
      <xdr:spPr>
        <a:xfrm>
          <a:off x="7594111" y="678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61100</xdr:rowOff>
    </xdr:from>
    <xdr:ext cx="534377" cy="259045"/>
    <xdr:sp macro="" textlink="">
      <xdr:nvSpPr>
        <xdr:cNvPr id="136" name="n_1mainValue【道路】&#10;一人当たり延長"/>
        <xdr:cNvSpPr txBox="1"/>
      </xdr:nvSpPr>
      <xdr:spPr>
        <a:xfrm>
          <a:off x="9359411" y="623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76253</xdr:rowOff>
    </xdr:from>
    <xdr:ext cx="534377" cy="259045"/>
    <xdr:sp macro="" textlink="">
      <xdr:nvSpPr>
        <xdr:cNvPr id="137" name="n_2mainValue【道路】&#10;一人当たり延長"/>
        <xdr:cNvSpPr txBox="1"/>
      </xdr:nvSpPr>
      <xdr:spPr>
        <a:xfrm>
          <a:off x="8483111" y="624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95978</xdr:rowOff>
    </xdr:from>
    <xdr:ext cx="534377" cy="259045"/>
    <xdr:sp macro="" textlink="">
      <xdr:nvSpPr>
        <xdr:cNvPr id="138" name="n_3mainValue【道路】&#10;一人当たり延長"/>
        <xdr:cNvSpPr txBox="1"/>
      </xdr:nvSpPr>
      <xdr:spPr>
        <a:xfrm>
          <a:off x="7594111" y="626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50" name="テキスト ボックス 14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60" name="テキスト ボックス 15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64" name="直線コネクタ 163"/>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65"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6" name="直線コネクタ 16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405111" cy="259045"/>
    <xdr:sp macro="" textlink="">
      <xdr:nvSpPr>
        <xdr:cNvPr id="167" name="【橋りょう・トンネル】&#10;有形固定資産減価償却率最大値テキスト"/>
        <xdr:cNvSpPr txBox="1"/>
      </xdr:nvSpPr>
      <xdr:spPr>
        <a:xfrm>
          <a:off x="4673600" y="934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68" name="直線コネクタ 167"/>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102343</xdr:rowOff>
    </xdr:from>
    <xdr:ext cx="405111" cy="259045"/>
    <xdr:sp macro="" textlink="">
      <xdr:nvSpPr>
        <xdr:cNvPr id="169" name="【橋りょう・トンネル】&#10;有形固定資産減価償却率平均値テキスト"/>
        <xdr:cNvSpPr txBox="1"/>
      </xdr:nvSpPr>
      <xdr:spPr>
        <a:xfrm>
          <a:off x="4673600" y="1004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123916</xdr:rowOff>
    </xdr:from>
    <xdr:to>
      <xdr:col>24</xdr:col>
      <xdr:colOff>114300</xdr:colOff>
      <xdr:row>59</xdr:row>
      <xdr:rowOff>54066</xdr:rowOff>
    </xdr:to>
    <xdr:sp macro="" textlink="">
      <xdr:nvSpPr>
        <xdr:cNvPr id="170" name="フローチャート: 判断 169"/>
        <xdr:cNvSpPr/>
      </xdr:nvSpPr>
      <xdr:spPr>
        <a:xfrm>
          <a:off x="45847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141877</xdr:rowOff>
    </xdr:from>
    <xdr:to>
      <xdr:col>20</xdr:col>
      <xdr:colOff>38100</xdr:colOff>
      <xdr:row>59</xdr:row>
      <xdr:rowOff>72027</xdr:rowOff>
    </xdr:to>
    <xdr:sp macro="" textlink="">
      <xdr:nvSpPr>
        <xdr:cNvPr id="171" name="フローチャート: 判断 170"/>
        <xdr:cNvSpPr/>
      </xdr:nvSpPr>
      <xdr:spPr>
        <a:xfrm>
          <a:off x="3746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2" name="フローチャート: 判断 171"/>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153307</xdr:rowOff>
    </xdr:from>
    <xdr:to>
      <xdr:col>10</xdr:col>
      <xdr:colOff>165100</xdr:colOff>
      <xdr:row>59</xdr:row>
      <xdr:rowOff>83457</xdr:rowOff>
    </xdr:to>
    <xdr:sp macro="" textlink="">
      <xdr:nvSpPr>
        <xdr:cNvPr id="173" name="フローチャート: 判断 172"/>
        <xdr:cNvSpPr/>
      </xdr:nvSpPr>
      <xdr:spPr>
        <a:xfrm>
          <a:off x="1968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179" name="楕円 178"/>
        <xdr:cNvSpPr/>
      </xdr:nvSpPr>
      <xdr:spPr>
        <a:xfrm>
          <a:off x="45847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120667</xdr:rowOff>
    </xdr:from>
    <xdr:ext cx="405111" cy="259045"/>
    <xdr:sp macro="" textlink="">
      <xdr:nvSpPr>
        <xdr:cNvPr id="180" name="【橋りょう・トンネル】&#10;有形固定資産減価償却率該当値テキスト"/>
        <xdr:cNvSpPr txBox="1"/>
      </xdr:nvSpPr>
      <xdr:spPr>
        <a:xfrm>
          <a:off x="4673600"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119017</xdr:rowOff>
    </xdr:from>
    <xdr:to>
      <xdr:col>20</xdr:col>
      <xdr:colOff>38100</xdr:colOff>
      <xdr:row>59</xdr:row>
      <xdr:rowOff>49167</xdr:rowOff>
    </xdr:to>
    <xdr:sp macro="" textlink="">
      <xdr:nvSpPr>
        <xdr:cNvPr id="181" name="楕円 180"/>
        <xdr:cNvSpPr/>
      </xdr:nvSpPr>
      <xdr:spPr>
        <a:xfrm>
          <a:off x="3746500" y="100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148590</xdr:rowOff>
    </xdr:from>
    <xdr:to>
      <xdr:col>24</xdr:col>
      <xdr:colOff>63500</xdr:colOff>
      <xdr:row>58</xdr:row>
      <xdr:rowOff>169817</xdr:rowOff>
    </xdr:to>
    <xdr:cxnSp macro="">
      <xdr:nvCxnSpPr>
        <xdr:cNvPr id="182" name="直線コネクタ 181"/>
        <xdr:cNvCxnSpPr/>
      </xdr:nvCxnSpPr>
      <xdr:spPr>
        <a:xfrm flipV="1">
          <a:off x="3797300" y="1009269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140244</xdr:rowOff>
    </xdr:from>
    <xdr:to>
      <xdr:col>15</xdr:col>
      <xdr:colOff>101600</xdr:colOff>
      <xdr:row>59</xdr:row>
      <xdr:rowOff>70394</xdr:rowOff>
    </xdr:to>
    <xdr:sp macro="" textlink="">
      <xdr:nvSpPr>
        <xdr:cNvPr id="183" name="楕円 182"/>
        <xdr:cNvSpPr/>
      </xdr:nvSpPr>
      <xdr:spPr>
        <a:xfrm>
          <a:off x="2857500" y="100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169817</xdr:rowOff>
    </xdr:from>
    <xdr:to>
      <xdr:col>19</xdr:col>
      <xdr:colOff>177800</xdr:colOff>
      <xdr:row>59</xdr:row>
      <xdr:rowOff>19594</xdr:rowOff>
    </xdr:to>
    <xdr:cxnSp macro="">
      <xdr:nvCxnSpPr>
        <xdr:cNvPr id="184" name="直線コネクタ 183"/>
        <xdr:cNvCxnSpPr/>
      </xdr:nvCxnSpPr>
      <xdr:spPr>
        <a:xfrm flipV="1">
          <a:off x="2908300" y="1011391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163104</xdr:rowOff>
    </xdr:from>
    <xdr:to>
      <xdr:col>10</xdr:col>
      <xdr:colOff>165100</xdr:colOff>
      <xdr:row>59</xdr:row>
      <xdr:rowOff>93254</xdr:rowOff>
    </xdr:to>
    <xdr:sp macro="" textlink="">
      <xdr:nvSpPr>
        <xdr:cNvPr id="185" name="楕円 184"/>
        <xdr:cNvSpPr/>
      </xdr:nvSpPr>
      <xdr:spPr>
        <a:xfrm>
          <a:off x="1968500" y="1010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19594</xdr:rowOff>
    </xdr:from>
    <xdr:to>
      <xdr:col>15</xdr:col>
      <xdr:colOff>50800</xdr:colOff>
      <xdr:row>59</xdr:row>
      <xdr:rowOff>42454</xdr:rowOff>
    </xdr:to>
    <xdr:cxnSp macro="">
      <xdr:nvCxnSpPr>
        <xdr:cNvPr id="186" name="直線コネクタ 185"/>
        <xdr:cNvCxnSpPr/>
      </xdr:nvCxnSpPr>
      <xdr:spPr>
        <a:xfrm flipV="1">
          <a:off x="2019300" y="101351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63154</xdr:rowOff>
    </xdr:from>
    <xdr:ext cx="405111" cy="259045"/>
    <xdr:sp macro="" textlink="">
      <xdr:nvSpPr>
        <xdr:cNvPr id="187" name="n_1aveValue【橋りょう・トンネル】&#10;有形固定資産減価償却率"/>
        <xdr:cNvSpPr txBox="1"/>
      </xdr:nvSpPr>
      <xdr:spPr>
        <a:xfrm>
          <a:off x="3582044" y="1017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82749</xdr:rowOff>
    </xdr:from>
    <xdr:ext cx="405111" cy="259045"/>
    <xdr:sp macro="" textlink="">
      <xdr:nvSpPr>
        <xdr:cNvPr id="188" name="n_2aveValue【橋りょう・トンネル】&#10;有形固定資産減価償却率"/>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99984</xdr:rowOff>
    </xdr:from>
    <xdr:ext cx="405111" cy="259045"/>
    <xdr:sp macro="" textlink="">
      <xdr:nvSpPr>
        <xdr:cNvPr id="189" name="n_3aveValue【橋りょう・トンネル】&#10;有形固定資産減価償却率"/>
        <xdr:cNvSpPr txBox="1"/>
      </xdr:nvSpPr>
      <xdr:spPr>
        <a:xfrm>
          <a:off x="1816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65694</xdr:rowOff>
    </xdr:from>
    <xdr:ext cx="405111" cy="259045"/>
    <xdr:sp macro="" textlink="">
      <xdr:nvSpPr>
        <xdr:cNvPr id="190" name="n_1mainValue【橋りょう・トンネル】&#10;有形固定資産減価償却率"/>
        <xdr:cNvSpPr txBox="1"/>
      </xdr:nvSpPr>
      <xdr:spPr>
        <a:xfrm>
          <a:off x="35820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86921</xdr:rowOff>
    </xdr:from>
    <xdr:ext cx="405111" cy="259045"/>
    <xdr:sp macro="" textlink="">
      <xdr:nvSpPr>
        <xdr:cNvPr id="191" name="n_2mainValue【橋りょう・トンネル】&#10;有形固定資産減価償却率"/>
        <xdr:cNvSpPr txBox="1"/>
      </xdr:nvSpPr>
      <xdr:spPr>
        <a:xfrm>
          <a:off x="27057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84381</xdr:rowOff>
    </xdr:from>
    <xdr:ext cx="405111" cy="259045"/>
    <xdr:sp macro="" textlink="">
      <xdr:nvSpPr>
        <xdr:cNvPr id="192" name="n_3mainValue【橋りょう・トンネル】&#10;有形固定資産減価償却率"/>
        <xdr:cNvSpPr txBox="1"/>
      </xdr:nvSpPr>
      <xdr:spPr>
        <a:xfrm>
          <a:off x="1816744" y="1019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4" name="テキスト ボックス 20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6" name="テキスト ボックス 205"/>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8" name="テキスト ボックス 207"/>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0" name="テキスト ボックス 209"/>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2" name="テキスト ボックス 211"/>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159071</xdr:rowOff>
    </xdr:from>
    <xdr:to>
      <xdr:col>54</xdr:col>
      <xdr:colOff>189865</xdr:colOff>
      <xdr:row>64</xdr:row>
      <xdr:rowOff>76200</xdr:rowOff>
    </xdr:to>
    <xdr:cxnSp macro="">
      <xdr:nvCxnSpPr>
        <xdr:cNvPr id="216" name="直線コネクタ 215"/>
        <xdr:cNvCxnSpPr/>
      </xdr:nvCxnSpPr>
      <xdr:spPr>
        <a:xfrm flipV="1">
          <a:off x="10476865" y="9760271"/>
          <a:ext cx="0" cy="12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80027</xdr:rowOff>
    </xdr:from>
    <xdr:ext cx="249299" cy="259045"/>
    <xdr:sp macro="" textlink="">
      <xdr:nvSpPr>
        <xdr:cNvPr id="217" name="【橋りょう・トンネル】&#10;一人当たり有形固定資産（償却資産）額最小値テキスト"/>
        <xdr:cNvSpPr txBox="1"/>
      </xdr:nvSpPr>
      <xdr:spPr>
        <a:xfrm>
          <a:off x="10515600" y="1105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76200</xdr:rowOff>
    </xdr:from>
    <xdr:to>
      <xdr:col>55</xdr:col>
      <xdr:colOff>88900</xdr:colOff>
      <xdr:row>64</xdr:row>
      <xdr:rowOff>76200</xdr:rowOff>
    </xdr:to>
    <xdr:cxnSp macro="">
      <xdr:nvCxnSpPr>
        <xdr:cNvPr id="218" name="直線コネクタ 217"/>
        <xdr:cNvCxnSpPr/>
      </xdr:nvCxnSpPr>
      <xdr:spPr>
        <a:xfrm>
          <a:off x="10388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105748</xdr:rowOff>
    </xdr:from>
    <xdr:ext cx="690189" cy="259045"/>
    <xdr:sp macro="" textlink="">
      <xdr:nvSpPr>
        <xdr:cNvPr id="219" name="【橋りょう・トンネル】&#10;一人当たり有形固定資産（償却資産）額最大値テキスト"/>
        <xdr:cNvSpPr txBox="1"/>
      </xdr:nvSpPr>
      <xdr:spPr>
        <a:xfrm>
          <a:off x="10515600" y="9535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3,382,492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159071</xdr:rowOff>
    </xdr:from>
    <xdr:to>
      <xdr:col>55</xdr:col>
      <xdr:colOff>88900</xdr:colOff>
      <xdr:row>56</xdr:row>
      <xdr:rowOff>159071</xdr:rowOff>
    </xdr:to>
    <xdr:cxnSp macro="">
      <xdr:nvCxnSpPr>
        <xdr:cNvPr id="220" name="直線コネクタ 219"/>
        <xdr:cNvCxnSpPr/>
      </xdr:nvCxnSpPr>
      <xdr:spPr>
        <a:xfrm>
          <a:off x="10388600" y="97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49433</xdr:rowOff>
    </xdr:from>
    <xdr:ext cx="599010" cy="259045"/>
    <xdr:sp macro="" textlink="">
      <xdr:nvSpPr>
        <xdr:cNvPr id="221" name="【橋りょう・トンネル】&#10;一人当たり有形固定資産（償却資産）額平均値テキスト"/>
        <xdr:cNvSpPr txBox="1"/>
      </xdr:nvSpPr>
      <xdr:spPr>
        <a:xfrm>
          <a:off x="10515600" y="108507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71006</xdr:rowOff>
    </xdr:from>
    <xdr:to>
      <xdr:col>55</xdr:col>
      <xdr:colOff>50800</xdr:colOff>
      <xdr:row>64</xdr:row>
      <xdr:rowOff>1156</xdr:rowOff>
    </xdr:to>
    <xdr:sp macro="" textlink="">
      <xdr:nvSpPr>
        <xdr:cNvPr id="222" name="フローチャート: 判断 221"/>
        <xdr:cNvSpPr/>
      </xdr:nvSpPr>
      <xdr:spPr>
        <a:xfrm>
          <a:off x="10426700" y="1087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69290</xdr:rowOff>
    </xdr:from>
    <xdr:to>
      <xdr:col>50</xdr:col>
      <xdr:colOff>165100</xdr:colOff>
      <xdr:row>63</xdr:row>
      <xdr:rowOff>170890</xdr:rowOff>
    </xdr:to>
    <xdr:sp macro="" textlink="">
      <xdr:nvSpPr>
        <xdr:cNvPr id="223" name="フローチャート: 判断 222"/>
        <xdr:cNvSpPr/>
      </xdr:nvSpPr>
      <xdr:spPr>
        <a:xfrm>
          <a:off x="9588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74047</xdr:rowOff>
    </xdr:from>
    <xdr:to>
      <xdr:col>46</xdr:col>
      <xdr:colOff>38100</xdr:colOff>
      <xdr:row>64</xdr:row>
      <xdr:rowOff>4197</xdr:rowOff>
    </xdr:to>
    <xdr:sp macro="" textlink="">
      <xdr:nvSpPr>
        <xdr:cNvPr id="224" name="フローチャート: 判断 223"/>
        <xdr:cNvSpPr/>
      </xdr:nvSpPr>
      <xdr:spPr>
        <a:xfrm>
          <a:off x="8699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85473</xdr:rowOff>
    </xdr:from>
    <xdr:to>
      <xdr:col>41</xdr:col>
      <xdr:colOff>101600</xdr:colOff>
      <xdr:row>64</xdr:row>
      <xdr:rowOff>15623</xdr:rowOff>
    </xdr:to>
    <xdr:sp macro="" textlink="">
      <xdr:nvSpPr>
        <xdr:cNvPr id="225" name="フローチャート: 判断 224"/>
        <xdr:cNvSpPr/>
      </xdr:nvSpPr>
      <xdr:spPr>
        <a:xfrm>
          <a:off x="7810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84678</xdr:rowOff>
    </xdr:from>
    <xdr:to>
      <xdr:col>55</xdr:col>
      <xdr:colOff>50800</xdr:colOff>
      <xdr:row>63</xdr:row>
      <xdr:rowOff>14828</xdr:rowOff>
    </xdr:to>
    <xdr:sp macro="" textlink="">
      <xdr:nvSpPr>
        <xdr:cNvPr id="231" name="楕円 230"/>
        <xdr:cNvSpPr/>
      </xdr:nvSpPr>
      <xdr:spPr>
        <a:xfrm>
          <a:off x="10426700" y="1071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107555</xdr:rowOff>
    </xdr:from>
    <xdr:ext cx="599010" cy="259045"/>
    <xdr:sp macro="" textlink="">
      <xdr:nvSpPr>
        <xdr:cNvPr id="232" name="【橋りょう・トンネル】&#10;一人当たり有形固定資産（償却資産）額該当値テキスト"/>
        <xdr:cNvSpPr txBox="1"/>
      </xdr:nvSpPr>
      <xdr:spPr>
        <a:xfrm>
          <a:off x="10515600" y="10566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89721</xdr:rowOff>
    </xdr:from>
    <xdr:to>
      <xdr:col>50</xdr:col>
      <xdr:colOff>165100</xdr:colOff>
      <xdr:row>63</xdr:row>
      <xdr:rowOff>19871</xdr:rowOff>
    </xdr:to>
    <xdr:sp macro="" textlink="">
      <xdr:nvSpPr>
        <xdr:cNvPr id="233" name="楕円 232"/>
        <xdr:cNvSpPr/>
      </xdr:nvSpPr>
      <xdr:spPr>
        <a:xfrm>
          <a:off x="9588500" y="1071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135478</xdr:rowOff>
    </xdr:from>
    <xdr:to>
      <xdr:col>55</xdr:col>
      <xdr:colOff>0</xdr:colOff>
      <xdr:row>62</xdr:row>
      <xdr:rowOff>140521</xdr:rowOff>
    </xdr:to>
    <xdr:cxnSp macro="">
      <xdr:nvCxnSpPr>
        <xdr:cNvPr id="234" name="直線コネクタ 233"/>
        <xdr:cNvCxnSpPr/>
      </xdr:nvCxnSpPr>
      <xdr:spPr>
        <a:xfrm flipV="1">
          <a:off x="9639300" y="10765378"/>
          <a:ext cx="838200" cy="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94422</xdr:rowOff>
    </xdr:from>
    <xdr:to>
      <xdr:col>46</xdr:col>
      <xdr:colOff>38100</xdr:colOff>
      <xdr:row>63</xdr:row>
      <xdr:rowOff>24572</xdr:rowOff>
    </xdr:to>
    <xdr:sp macro="" textlink="">
      <xdr:nvSpPr>
        <xdr:cNvPr id="235" name="楕円 234"/>
        <xdr:cNvSpPr/>
      </xdr:nvSpPr>
      <xdr:spPr>
        <a:xfrm>
          <a:off x="8699500" y="1072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140521</xdr:rowOff>
    </xdr:from>
    <xdr:to>
      <xdr:col>50</xdr:col>
      <xdr:colOff>114300</xdr:colOff>
      <xdr:row>62</xdr:row>
      <xdr:rowOff>145222</xdr:rowOff>
    </xdr:to>
    <xdr:cxnSp macro="">
      <xdr:nvCxnSpPr>
        <xdr:cNvPr id="236" name="直線コネクタ 235"/>
        <xdr:cNvCxnSpPr/>
      </xdr:nvCxnSpPr>
      <xdr:spPr>
        <a:xfrm flipV="1">
          <a:off x="8750300" y="10770421"/>
          <a:ext cx="889000" cy="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98812</xdr:rowOff>
    </xdr:from>
    <xdr:to>
      <xdr:col>41</xdr:col>
      <xdr:colOff>101600</xdr:colOff>
      <xdr:row>63</xdr:row>
      <xdr:rowOff>28962</xdr:rowOff>
    </xdr:to>
    <xdr:sp macro="" textlink="">
      <xdr:nvSpPr>
        <xdr:cNvPr id="237" name="楕円 236"/>
        <xdr:cNvSpPr/>
      </xdr:nvSpPr>
      <xdr:spPr>
        <a:xfrm>
          <a:off x="7810500" y="1072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145222</xdr:rowOff>
    </xdr:from>
    <xdr:to>
      <xdr:col>45</xdr:col>
      <xdr:colOff>177800</xdr:colOff>
      <xdr:row>62</xdr:row>
      <xdr:rowOff>149612</xdr:rowOff>
    </xdr:to>
    <xdr:cxnSp macro="">
      <xdr:nvCxnSpPr>
        <xdr:cNvPr id="238" name="直線コネクタ 237"/>
        <xdr:cNvCxnSpPr/>
      </xdr:nvCxnSpPr>
      <xdr:spPr>
        <a:xfrm flipV="1">
          <a:off x="7861300" y="10775122"/>
          <a:ext cx="889000" cy="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162017</xdr:rowOff>
    </xdr:from>
    <xdr:ext cx="599010" cy="259045"/>
    <xdr:sp macro="" textlink="">
      <xdr:nvSpPr>
        <xdr:cNvPr id="239" name="n_1aveValue【橋りょう・トンネル】&#10;一人当たり有形固定資産（償却資産）額"/>
        <xdr:cNvSpPr txBox="1"/>
      </xdr:nvSpPr>
      <xdr:spPr>
        <a:xfrm>
          <a:off x="9327095" y="109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166774</xdr:rowOff>
    </xdr:from>
    <xdr:ext cx="599010" cy="259045"/>
    <xdr:sp macro="" textlink="">
      <xdr:nvSpPr>
        <xdr:cNvPr id="240" name="n_2aveValue【橋りょう・トンネル】&#10;一人当たり有形固定資産（償却資産）額"/>
        <xdr:cNvSpPr txBox="1"/>
      </xdr:nvSpPr>
      <xdr:spPr>
        <a:xfrm>
          <a:off x="8450795" y="1096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6750</xdr:rowOff>
    </xdr:from>
    <xdr:ext cx="599010" cy="259045"/>
    <xdr:sp macro="" textlink="">
      <xdr:nvSpPr>
        <xdr:cNvPr id="241" name="n_3aveValue【橋りょう・トンネル】&#10;一人当たり有形固定資産（償却資産）額"/>
        <xdr:cNvSpPr txBox="1"/>
      </xdr:nvSpPr>
      <xdr:spPr>
        <a:xfrm>
          <a:off x="7561795" y="1097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36398</xdr:rowOff>
    </xdr:from>
    <xdr:ext cx="599010" cy="259045"/>
    <xdr:sp macro="" textlink="">
      <xdr:nvSpPr>
        <xdr:cNvPr id="242" name="n_1mainValue【橋りょう・トンネル】&#10;一人当たり有形固定資産（償却資産）額"/>
        <xdr:cNvSpPr txBox="1"/>
      </xdr:nvSpPr>
      <xdr:spPr>
        <a:xfrm>
          <a:off x="9327095" y="10494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41099</xdr:rowOff>
    </xdr:from>
    <xdr:ext cx="599010" cy="259045"/>
    <xdr:sp macro="" textlink="">
      <xdr:nvSpPr>
        <xdr:cNvPr id="243" name="n_2mainValue【橋りょう・トンネル】&#10;一人当たり有形固定資産（償却資産）額"/>
        <xdr:cNvSpPr txBox="1"/>
      </xdr:nvSpPr>
      <xdr:spPr>
        <a:xfrm>
          <a:off x="8450795" y="10499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45489</xdr:rowOff>
    </xdr:from>
    <xdr:ext cx="599010" cy="259045"/>
    <xdr:sp macro="" textlink="">
      <xdr:nvSpPr>
        <xdr:cNvPr id="244" name="n_3mainValue【橋りょう・トンネル】&#10;一人当たり有形固定資産（償却資産）額"/>
        <xdr:cNvSpPr txBox="1"/>
      </xdr:nvSpPr>
      <xdr:spPr>
        <a:xfrm>
          <a:off x="7561795" y="10503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5" name="テキスト ボックス 25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6" name="直線コネクタ 25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7" name="テキスト ボックス 25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8" name="直線コネクタ 25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9" name="テキスト ボックス 25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0" name="直線コネクタ 25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1" name="テキスト ボックス 26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2" name="直線コネクタ 26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3" name="テキスト ボックス 262"/>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138685</xdr:rowOff>
    </xdr:to>
    <xdr:cxnSp macro="">
      <xdr:nvCxnSpPr>
        <xdr:cNvPr id="267" name="直線コネクタ 266"/>
        <xdr:cNvCxnSpPr/>
      </xdr:nvCxnSpPr>
      <xdr:spPr>
        <a:xfrm flipV="1">
          <a:off x="4634865" y="13502639"/>
          <a:ext cx="0" cy="138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142512</xdr:rowOff>
    </xdr:from>
    <xdr:ext cx="405111" cy="259045"/>
    <xdr:sp macro="" textlink="">
      <xdr:nvSpPr>
        <xdr:cNvPr id="268" name="【公営住宅】&#10;有形固定資産減価償却率最小値テキスト"/>
        <xdr:cNvSpPr txBox="1"/>
      </xdr:nvSpPr>
      <xdr:spPr>
        <a:xfrm>
          <a:off x="4673600" y="1488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138685</xdr:rowOff>
    </xdr:from>
    <xdr:to>
      <xdr:col>24</xdr:col>
      <xdr:colOff>152400</xdr:colOff>
      <xdr:row>86</xdr:row>
      <xdr:rowOff>138685</xdr:rowOff>
    </xdr:to>
    <xdr:cxnSp macro="">
      <xdr:nvCxnSpPr>
        <xdr:cNvPr id="269" name="直線コネクタ 268"/>
        <xdr:cNvCxnSpPr/>
      </xdr:nvCxnSpPr>
      <xdr:spPr>
        <a:xfrm>
          <a:off x="4546600" y="148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70" name="【公営住宅】&#10;有形固定資産減価償却率最大値テキスト"/>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71" name="直線コネクタ 270"/>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87901</xdr:rowOff>
    </xdr:from>
    <xdr:ext cx="405111" cy="259045"/>
    <xdr:sp macro="" textlink="">
      <xdr:nvSpPr>
        <xdr:cNvPr id="272" name="【公営住宅】&#10;有形固定資産減価償却率平均値テキスト"/>
        <xdr:cNvSpPr txBox="1"/>
      </xdr:nvSpPr>
      <xdr:spPr>
        <a:xfrm>
          <a:off x="4673600" y="13975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65024</xdr:rowOff>
    </xdr:from>
    <xdr:to>
      <xdr:col>24</xdr:col>
      <xdr:colOff>114300</xdr:colOff>
      <xdr:row>82</xdr:row>
      <xdr:rowOff>166624</xdr:rowOff>
    </xdr:to>
    <xdr:sp macro="" textlink="">
      <xdr:nvSpPr>
        <xdr:cNvPr id="273" name="フローチャート: 判断 272"/>
        <xdr:cNvSpPr/>
      </xdr:nvSpPr>
      <xdr:spPr>
        <a:xfrm>
          <a:off x="4584700" y="1412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69596</xdr:rowOff>
    </xdr:from>
    <xdr:to>
      <xdr:col>20</xdr:col>
      <xdr:colOff>38100</xdr:colOff>
      <xdr:row>82</xdr:row>
      <xdr:rowOff>171196</xdr:rowOff>
    </xdr:to>
    <xdr:sp macro="" textlink="">
      <xdr:nvSpPr>
        <xdr:cNvPr id="274" name="フローチャート: 判断 273"/>
        <xdr:cNvSpPr/>
      </xdr:nvSpPr>
      <xdr:spPr>
        <a:xfrm>
          <a:off x="3746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94742</xdr:rowOff>
    </xdr:from>
    <xdr:to>
      <xdr:col>15</xdr:col>
      <xdr:colOff>101600</xdr:colOff>
      <xdr:row>83</xdr:row>
      <xdr:rowOff>24892</xdr:rowOff>
    </xdr:to>
    <xdr:sp macro="" textlink="">
      <xdr:nvSpPr>
        <xdr:cNvPr id="275" name="フローチャート: 判断 274"/>
        <xdr:cNvSpPr/>
      </xdr:nvSpPr>
      <xdr:spPr>
        <a:xfrm>
          <a:off x="2857500" y="1415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87885</xdr:rowOff>
    </xdr:from>
    <xdr:to>
      <xdr:col>10</xdr:col>
      <xdr:colOff>165100</xdr:colOff>
      <xdr:row>83</xdr:row>
      <xdr:rowOff>18035</xdr:rowOff>
    </xdr:to>
    <xdr:sp macro="" textlink="">
      <xdr:nvSpPr>
        <xdr:cNvPr id="276" name="フローチャート: 判断 275"/>
        <xdr:cNvSpPr/>
      </xdr:nvSpPr>
      <xdr:spPr>
        <a:xfrm>
          <a:off x="1968500" y="1414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97028</xdr:rowOff>
    </xdr:from>
    <xdr:to>
      <xdr:col>24</xdr:col>
      <xdr:colOff>114300</xdr:colOff>
      <xdr:row>83</xdr:row>
      <xdr:rowOff>27178</xdr:rowOff>
    </xdr:to>
    <xdr:sp macro="" textlink="">
      <xdr:nvSpPr>
        <xdr:cNvPr id="282" name="楕円 281"/>
        <xdr:cNvSpPr/>
      </xdr:nvSpPr>
      <xdr:spPr>
        <a:xfrm>
          <a:off x="4584700" y="1415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75455</xdr:rowOff>
    </xdr:from>
    <xdr:ext cx="405111" cy="259045"/>
    <xdr:sp macro="" textlink="">
      <xdr:nvSpPr>
        <xdr:cNvPr id="283" name="【公営住宅】&#10;有形固定資産減価償却率該当値テキスト"/>
        <xdr:cNvSpPr txBox="1"/>
      </xdr:nvSpPr>
      <xdr:spPr>
        <a:xfrm>
          <a:off x="4673600"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131318</xdr:rowOff>
    </xdr:from>
    <xdr:to>
      <xdr:col>20</xdr:col>
      <xdr:colOff>38100</xdr:colOff>
      <xdr:row>83</xdr:row>
      <xdr:rowOff>61468</xdr:rowOff>
    </xdr:to>
    <xdr:sp macro="" textlink="">
      <xdr:nvSpPr>
        <xdr:cNvPr id="284" name="楕円 283"/>
        <xdr:cNvSpPr/>
      </xdr:nvSpPr>
      <xdr:spPr>
        <a:xfrm>
          <a:off x="3746500" y="1419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147828</xdr:rowOff>
    </xdr:from>
    <xdr:to>
      <xdr:col>24</xdr:col>
      <xdr:colOff>63500</xdr:colOff>
      <xdr:row>83</xdr:row>
      <xdr:rowOff>10668</xdr:rowOff>
    </xdr:to>
    <xdr:cxnSp macro="">
      <xdr:nvCxnSpPr>
        <xdr:cNvPr id="285" name="直線コネクタ 284"/>
        <xdr:cNvCxnSpPr/>
      </xdr:nvCxnSpPr>
      <xdr:spPr>
        <a:xfrm flipV="1">
          <a:off x="3797300" y="1420672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167894</xdr:rowOff>
    </xdr:from>
    <xdr:to>
      <xdr:col>15</xdr:col>
      <xdr:colOff>101600</xdr:colOff>
      <xdr:row>83</xdr:row>
      <xdr:rowOff>98044</xdr:rowOff>
    </xdr:to>
    <xdr:sp macro="" textlink="">
      <xdr:nvSpPr>
        <xdr:cNvPr id="286" name="楕円 285"/>
        <xdr:cNvSpPr/>
      </xdr:nvSpPr>
      <xdr:spPr>
        <a:xfrm>
          <a:off x="2857500" y="1422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10668</xdr:rowOff>
    </xdr:from>
    <xdr:to>
      <xdr:col>19</xdr:col>
      <xdr:colOff>177800</xdr:colOff>
      <xdr:row>83</xdr:row>
      <xdr:rowOff>47244</xdr:rowOff>
    </xdr:to>
    <xdr:cxnSp macro="">
      <xdr:nvCxnSpPr>
        <xdr:cNvPr id="287" name="直線コネクタ 286"/>
        <xdr:cNvCxnSpPr/>
      </xdr:nvCxnSpPr>
      <xdr:spPr>
        <a:xfrm flipV="1">
          <a:off x="2908300" y="1424101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35306</xdr:rowOff>
    </xdr:from>
    <xdr:to>
      <xdr:col>10</xdr:col>
      <xdr:colOff>165100</xdr:colOff>
      <xdr:row>83</xdr:row>
      <xdr:rowOff>136906</xdr:rowOff>
    </xdr:to>
    <xdr:sp macro="" textlink="">
      <xdr:nvSpPr>
        <xdr:cNvPr id="288" name="楕円 287"/>
        <xdr:cNvSpPr/>
      </xdr:nvSpPr>
      <xdr:spPr>
        <a:xfrm>
          <a:off x="1968500" y="1426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47244</xdr:rowOff>
    </xdr:from>
    <xdr:to>
      <xdr:col>15</xdr:col>
      <xdr:colOff>50800</xdr:colOff>
      <xdr:row>83</xdr:row>
      <xdr:rowOff>86106</xdr:rowOff>
    </xdr:to>
    <xdr:cxnSp macro="">
      <xdr:nvCxnSpPr>
        <xdr:cNvPr id="289" name="直線コネクタ 288"/>
        <xdr:cNvCxnSpPr/>
      </xdr:nvCxnSpPr>
      <xdr:spPr>
        <a:xfrm flipV="1">
          <a:off x="2019300" y="1427759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16273</xdr:rowOff>
    </xdr:from>
    <xdr:ext cx="405111" cy="259045"/>
    <xdr:sp macro="" textlink="">
      <xdr:nvSpPr>
        <xdr:cNvPr id="290" name="n_1aveValue【公営住宅】&#10;有形固定資産減価償却率"/>
        <xdr:cNvSpPr txBox="1"/>
      </xdr:nvSpPr>
      <xdr:spPr>
        <a:xfrm>
          <a:off x="3582044" y="1390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41419</xdr:rowOff>
    </xdr:from>
    <xdr:ext cx="405111" cy="259045"/>
    <xdr:sp macro="" textlink="">
      <xdr:nvSpPr>
        <xdr:cNvPr id="291" name="n_2aveValue【公営住宅】&#10;有形固定資産減価償却率"/>
        <xdr:cNvSpPr txBox="1"/>
      </xdr:nvSpPr>
      <xdr:spPr>
        <a:xfrm>
          <a:off x="2705744" y="1392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34562</xdr:rowOff>
    </xdr:from>
    <xdr:ext cx="405111" cy="259045"/>
    <xdr:sp macro="" textlink="">
      <xdr:nvSpPr>
        <xdr:cNvPr id="292" name="n_3aveValue【公営住宅】&#10;有形固定資産減価償却率"/>
        <xdr:cNvSpPr txBox="1"/>
      </xdr:nvSpPr>
      <xdr:spPr>
        <a:xfrm>
          <a:off x="1816744" y="13922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52595</xdr:rowOff>
    </xdr:from>
    <xdr:ext cx="405111" cy="259045"/>
    <xdr:sp macro="" textlink="">
      <xdr:nvSpPr>
        <xdr:cNvPr id="293" name="n_1mainValue【公営住宅】&#10;有形固定資産減価償却率"/>
        <xdr:cNvSpPr txBox="1"/>
      </xdr:nvSpPr>
      <xdr:spPr>
        <a:xfrm>
          <a:off x="3582044" y="1428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89171</xdr:rowOff>
    </xdr:from>
    <xdr:ext cx="405111" cy="259045"/>
    <xdr:sp macro="" textlink="">
      <xdr:nvSpPr>
        <xdr:cNvPr id="294" name="n_2mainValue【公営住宅】&#10;有形固定資産減価償却率"/>
        <xdr:cNvSpPr txBox="1"/>
      </xdr:nvSpPr>
      <xdr:spPr>
        <a:xfrm>
          <a:off x="2705744" y="1431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128033</xdr:rowOff>
    </xdr:from>
    <xdr:ext cx="405111" cy="259045"/>
    <xdr:sp macro="" textlink="">
      <xdr:nvSpPr>
        <xdr:cNvPr id="295" name="n_3mainValue【公営住宅】&#10;有形固定資産減価償却率"/>
        <xdr:cNvSpPr txBox="1"/>
      </xdr:nvSpPr>
      <xdr:spPr>
        <a:xfrm>
          <a:off x="1816744" y="14358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6" name="直線コネクタ 30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7" name="テキスト ボックス 30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8" name="直線コネクタ 30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9" name="テキスト ボックス 30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0" name="直線コネクタ 30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1" name="テキスト ボックス 31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2" name="直線コネクタ 31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3" name="テキスト ボックス 31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4" name="直線コネクタ 31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5" name="テキスト ボックス 31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138685</xdr:rowOff>
    </xdr:from>
    <xdr:to>
      <xdr:col>54</xdr:col>
      <xdr:colOff>189865</xdr:colOff>
      <xdr:row>86</xdr:row>
      <xdr:rowOff>99061</xdr:rowOff>
    </xdr:to>
    <xdr:cxnSp macro="">
      <xdr:nvCxnSpPr>
        <xdr:cNvPr id="319" name="直線コネクタ 318"/>
        <xdr:cNvCxnSpPr/>
      </xdr:nvCxnSpPr>
      <xdr:spPr>
        <a:xfrm flipV="1">
          <a:off x="10476865" y="13340335"/>
          <a:ext cx="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20"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21" name="直線コネクタ 320"/>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85362</xdr:rowOff>
    </xdr:from>
    <xdr:ext cx="469744" cy="259045"/>
    <xdr:sp macro="" textlink="">
      <xdr:nvSpPr>
        <xdr:cNvPr id="322" name="【公営住宅】&#10;一人当たり面積最大値テキスト"/>
        <xdr:cNvSpPr txBox="1"/>
      </xdr:nvSpPr>
      <xdr:spPr>
        <a:xfrm>
          <a:off x="10515600" y="1311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138685</xdr:rowOff>
    </xdr:from>
    <xdr:to>
      <xdr:col>55</xdr:col>
      <xdr:colOff>88900</xdr:colOff>
      <xdr:row>77</xdr:row>
      <xdr:rowOff>138685</xdr:rowOff>
    </xdr:to>
    <xdr:cxnSp macro="">
      <xdr:nvCxnSpPr>
        <xdr:cNvPr id="323" name="直線コネクタ 322"/>
        <xdr:cNvCxnSpPr/>
      </xdr:nvCxnSpPr>
      <xdr:spPr>
        <a:xfrm>
          <a:off x="10388600" y="133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150892</xdr:rowOff>
    </xdr:from>
    <xdr:ext cx="469744" cy="259045"/>
    <xdr:sp macro="" textlink="">
      <xdr:nvSpPr>
        <xdr:cNvPr id="324" name="【公営住宅】&#10;一人当たり面積平均値テキスト"/>
        <xdr:cNvSpPr txBox="1"/>
      </xdr:nvSpPr>
      <xdr:spPr>
        <a:xfrm>
          <a:off x="10515600" y="14209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1015</xdr:rowOff>
    </xdr:from>
    <xdr:to>
      <xdr:col>55</xdr:col>
      <xdr:colOff>50800</xdr:colOff>
      <xdr:row>83</xdr:row>
      <xdr:rowOff>102615</xdr:rowOff>
    </xdr:to>
    <xdr:sp macro="" textlink="">
      <xdr:nvSpPr>
        <xdr:cNvPr id="325" name="フローチャート: 判断 324"/>
        <xdr:cNvSpPr/>
      </xdr:nvSpPr>
      <xdr:spPr>
        <a:xfrm>
          <a:off x="104267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170180</xdr:rowOff>
    </xdr:from>
    <xdr:to>
      <xdr:col>50</xdr:col>
      <xdr:colOff>165100</xdr:colOff>
      <xdr:row>83</xdr:row>
      <xdr:rowOff>100330</xdr:rowOff>
    </xdr:to>
    <xdr:sp macro="" textlink="">
      <xdr:nvSpPr>
        <xdr:cNvPr id="326" name="フローチャート: 判断 325"/>
        <xdr:cNvSpPr/>
      </xdr:nvSpPr>
      <xdr:spPr>
        <a:xfrm>
          <a:off x="958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43687</xdr:rowOff>
    </xdr:from>
    <xdr:to>
      <xdr:col>46</xdr:col>
      <xdr:colOff>38100</xdr:colOff>
      <xdr:row>83</xdr:row>
      <xdr:rowOff>145287</xdr:rowOff>
    </xdr:to>
    <xdr:sp macro="" textlink="">
      <xdr:nvSpPr>
        <xdr:cNvPr id="327" name="フローチャート: 判断 326"/>
        <xdr:cNvSpPr/>
      </xdr:nvSpPr>
      <xdr:spPr>
        <a:xfrm>
          <a:off x="8699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72644</xdr:rowOff>
    </xdr:from>
    <xdr:to>
      <xdr:col>41</xdr:col>
      <xdr:colOff>101600</xdr:colOff>
      <xdr:row>84</xdr:row>
      <xdr:rowOff>2794</xdr:rowOff>
    </xdr:to>
    <xdr:sp macro="" textlink="">
      <xdr:nvSpPr>
        <xdr:cNvPr id="328" name="フローチャート: 判断 327"/>
        <xdr:cNvSpPr/>
      </xdr:nvSpPr>
      <xdr:spPr>
        <a:xfrm>
          <a:off x="7810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140463</xdr:rowOff>
    </xdr:from>
    <xdr:to>
      <xdr:col>55</xdr:col>
      <xdr:colOff>50800</xdr:colOff>
      <xdr:row>79</xdr:row>
      <xdr:rowOff>70613</xdr:rowOff>
    </xdr:to>
    <xdr:sp macro="" textlink="">
      <xdr:nvSpPr>
        <xdr:cNvPr id="334" name="楕円 333"/>
        <xdr:cNvSpPr/>
      </xdr:nvSpPr>
      <xdr:spPr>
        <a:xfrm>
          <a:off x="10426700" y="1351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163340</xdr:rowOff>
    </xdr:from>
    <xdr:ext cx="469744" cy="259045"/>
    <xdr:sp macro="" textlink="">
      <xdr:nvSpPr>
        <xdr:cNvPr id="335" name="【公営住宅】&#10;一人当たり面積該当値テキスト"/>
        <xdr:cNvSpPr txBox="1"/>
      </xdr:nvSpPr>
      <xdr:spPr>
        <a:xfrm>
          <a:off x="10515600" y="1336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161798</xdr:rowOff>
    </xdr:from>
    <xdr:to>
      <xdr:col>50</xdr:col>
      <xdr:colOff>165100</xdr:colOff>
      <xdr:row>79</xdr:row>
      <xdr:rowOff>91948</xdr:rowOff>
    </xdr:to>
    <xdr:sp macro="" textlink="">
      <xdr:nvSpPr>
        <xdr:cNvPr id="336" name="楕円 335"/>
        <xdr:cNvSpPr/>
      </xdr:nvSpPr>
      <xdr:spPr>
        <a:xfrm>
          <a:off x="9588500" y="1353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19813</xdr:rowOff>
    </xdr:from>
    <xdr:to>
      <xdr:col>55</xdr:col>
      <xdr:colOff>0</xdr:colOff>
      <xdr:row>79</xdr:row>
      <xdr:rowOff>41148</xdr:rowOff>
    </xdr:to>
    <xdr:cxnSp macro="">
      <xdr:nvCxnSpPr>
        <xdr:cNvPr id="337" name="直線コネクタ 336"/>
        <xdr:cNvCxnSpPr/>
      </xdr:nvCxnSpPr>
      <xdr:spPr>
        <a:xfrm flipV="1">
          <a:off x="9639300" y="13564363"/>
          <a:ext cx="838200" cy="2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168656</xdr:rowOff>
    </xdr:from>
    <xdr:to>
      <xdr:col>46</xdr:col>
      <xdr:colOff>38100</xdr:colOff>
      <xdr:row>79</xdr:row>
      <xdr:rowOff>98806</xdr:rowOff>
    </xdr:to>
    <xdr:sp macro="" textlink="">
      <xdr:nvSpPr>
        <xdr:cNvPr id="338" name="楕円 337"/>
        <xdr:cNvSpPr/>
      </xdr:nvSpPr>
      <xdr:spPr>
        <a:xfrm>
          <a:off x="8699500" y="1354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41148</xdr:rowOff>
    </xdr:from>
    <xdr:to>
      <xdr:col>50</xdr:col>
      <xdr:colOff>114300</xdr:colOff>
      <xdr:row>79</xdr:row>
      <xdr:rowOff>48006</xdr:rowOff>
    </xdr:to>
    <xdr:cxnSp macro="">
      <xdr:nvCxnSpPr>
        <xdr:cNvPr id="339" name="直線コネクタ 338"/>
        <xdr:cNvCxnSpPr/>
      </xdr:nvCxnSpPr>
      <xdr:spPr>
        <a:xfrm flipV="1">
          <a:off x="8750300" y="1358569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16256</xdr:rowOff>
    </xdr:from>
    <xdr:to>
      <xdr:col>41</xdr:col>
      <xdr:colOff>101600</xdr:colOff>
      <xdr:row>79</xdr:row>
      <xdr:rowOff>117856</xdr:rowOff>
    </xdr:to>
    <xdr:sp macro="" textlink="">
      <xdr:nvSpPr>
        <xdr:cNvPr id="340" name="楕円 339"/>
        <xdr:cNvSpPr/>
      </xdr:nvSpPr>
      <xdr:spPr>
        <a:xfrm>
          <a:off x="7810500" y="1356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48006</xdr:rowOff>
    </xdr:from>
    <xdr:to>
      <xdr:col>45</xdr:col>
      <xdr:colOff>177800</xdr:colOff>
      <xdr:row>79</xdr:row>
      <xdr:rowOff>67056</xdr:rowOff>
    </xdr:to>
    <xdr:cxnSp macro="">
      <xdr:nvCxnSpPr>
        <xdr:cNvPr id="341" name="直線コネクタ 340"/>
        <xdr:cNvCxnSpPr/>
      </xdr:nvCxnSpPr>
      <xdr:spPr>
        <a:xfrm flipV="1">
          <a:off x="7861300" y="1359255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91457</xdr:rowOff>
    </xdr:from>
    <xdr:ext cx="469744" cy="259045"/>
    <xdr:sp macro="" textlink="">
      <xdr:nvSpPr>
        <xdr:cNvPr id="342" name="n_1aveValue【公営住宅】&#10;一人当たり面積"/>
        <xdr:cNvSpPr txBox="1"/>
      </xdr:nvSpPr>
      <xdr:spPr>
        <a:xfrm>
          <a:off x="93917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136414</xdr:rowOff>
    </xdr:from>
    <xdr:ext cx="469744" cy="259045"/>
    <xdr:sp macro="" textlink="">
      <xdr:nvSpPr>
        <xdr:cNvPr id="343" name="n_2aveValue【公営住宅】&#10;一人当たり面積"/>
        <xdr:cNvSpPr txBox="1"/>
      </xdr:nvSpPr>
      <xdr:spPr>
        <a:xfrm>
          <a:off x="8515427" y="1436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165371</xdr:rowOff>
    </xdr:from>
    <xdr:ext cx="469744" cy="259045"/>
    <xdr:sp macro="" textlink="">
      <xdr:nvSpPr>
        <xdr:cNvPr id="344" name="n_3aveValue【公営住宅】&#10;一人当たり面積"/>
        <xdr:cNvSpPr txBox="1"/>
      </xdr:nvSpPr>
      <xdr:spPr>
        <a:xfrm>
          <a:off x="7626427" y="1439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108475</xdr:rowOff>
    </xdr:from>
    <xdr:ext cx="469744" cy="259045"/>
    <xdr:sp macro="" textlink="">
      <xdr:nvSpPr>
        <xdr:cNvPr id="345" name="n_1mainValue【公営住宅】&#10;一人当たり面積"/>
        <xdr:cNvSpPr txBox="1"/>
      </xdr:nvSpPr>
      <xdr:spPr>
        <a:xfrm>
          <a:off x="9391727" y="1331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115333</xdr:rowOff>
    </xdr:from>
    <xdr:ext cx="469744" cy="259045"/>
    <xdr:sp macro="" textlink="">
      <xdr:nvSpPr>
        <xdr:cNvPr id="346" name="n_2mainValue【公営住宅】&#10;一人当たり面積"/>
        <xdr:cNvSpPr txBox="1"/>
      </xdr:nvSpPr>
      <xdr:spPr>
        <a:xfrm>
          <a:off x="8515427" y="1331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134383</xdr:rowOff>
    </xdr:from>
    <xdr:ext cx="469744" cy="259045"/>
    <xdr:sp macro="" textlink="">
      <xdr:nvSpPr>
        <xdr:cNvPr id="347" name="n_3mainValue【公営住宅】&#10;一人当たり面積"/>
        <xdr:cNvSpPr txBox="1"/>
      </xdr:nvSpPr>
      <xdr:spPr>
        <a:xfrm>
          <a:off x="7626427" y="1333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6" name="テキスト ボックス 35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7" name="直線コネクタ 35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8" name="テキスト ボックス 357"/>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9" name="直線コネクタ 35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60" name="テキスト ボックス 359"/>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1" name="直線コネクタ 36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2" name="テキスト ボックス 36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3" name="直線コネクタ 36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4" name="テキスト ボックス 36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5" name="直線コネクタ 36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6" name="テキスト ボックス 36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7" name="直線コネクタ 36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8" name="テキスト ボックス 367"/>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9" name="直線コネクタ 36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0" name="テキスト ボックス 36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109</xdr:row>
      <xdr:rowOff>1905</xdr:rowOff>
    </xdr:to>
    <xdr:cxnSp macro="">
      <xdr:nvCxnSpPr>
        <xdr:cNvPr id="372" name="直線コネクタ 371"/>
        <xdr:cNvCxnSpPr/>
      </xdr:nvCxnSpPr>
      <xdr:spPr>
        <a:xfrm flipV="1">
          <a:off x="4634865" y="1715262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5732</xdr:rowOff>
    </xdr:from>
    <xdr:ext cx="405111" cy="259045"/>
    <xdr:sp macro="" textlink="">
      <xdr:nvSpPr>
        <xdr:cNvPr id="373" name="【港湾・漁港】&#10;有形固定資産減価償却率最小値テキスト"/>
        <xdr:cNvSpPr txBox="1"/>
      </xdr:nvSpPr>
      <xdr:spPr>
        <a:xfrm>
          <a:off x="4673600" y="186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1905</xdr:rowOff>
    </xdr:from>
    <xdr:to>
      <xdr:col>24</xdr:col>
      <xdr:colOff>152400</xdr:colOff>
      <xdr:row>109</xdr:row>
      <xdr:rowOff>1905</xdr:rowOff>
    </xdr:to>
    <xdr:cxnSp macro="">
      <xdr:nvCxnSpPr>
        <xdr:cNvPr id="374" name="直線コネクタ 373"/>
        <xdr:cNvCxnSpPr/>
      </xdr:nvCxnSpPr>
      <xdr:spPr>
        <a:xfrm>
          <a:off x="4546600" y="1868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405111" cy="259045"/>
    <xdr:sp macro="" textlink="">
      <xdr:nvSpPr>
        <xdr:cNvPr id="375" name="【港湾・漁港】&#10;有形固定資産減価償却率最大値テキスト"/>
        <xdr:cNvSpPr txBox="1"/>
      </xdr:nvSpPr>
      <xdr:spPr>
        <a:xfrm>
          <a:off x="4673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376" name="直線コネクタ 375"/>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59707</xdr:rowOff>
    </xdr:from>
    <xdr:ext cx="405111" cy="259045"/>
    <xdr:sp macro="" textlink="">
      <xdr:nvSpPr>
        <xdr:cNvPr id="377" name="【港湾・漁港】&#10;有形固定資産減価償却率平均値テキスト"/>
        <xdr:cNvSpPr txBox="1"/>
      </xdr:nvSpPr>
      <xdr:spPr>
        <a:xfrm>
          <a:off x="4673600" y="1771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378" name="フローチャート: 判断 377"/>
        <xdr:cNvSpPr/>
      </xdr:nvSpPr>
      <xdr:spPr>
        <a:xfrm>
          <a:off x="4584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57786</xdr:rowOff>
    </xdr:from>
    <xdr:to>
      <xdr:col>20</xdr:col>
      <xdr:colOff>38100</xdr:colOff>
      <xdr:row>104</xdr:row>
      <xdr:rowOff>159386</xdr:rowOff>
    </xdr:to>
    <xdr:sp macro="" textlink="">
      <xdr:nvSpPr>
        <xdr:cNvPr id="379" name="フローチャート: 判断 378"/>
        <xdr:cNvSpPr/>
      </xdr:nvSpPr>
      <xdr:spPr>
        <a:xfrm>
          <a:off x="3746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29211</xdr:rowOff>
    </xdr:from>
    <xdr:to>
      <xdr:col>15</xdr:col>
      <xdr:colOff>101600</xdr:colOff>
      <xdr:row>103</xdr:row>
      <xdr:rowOff>130811</xdr:rowOff>
    </xdr:to>
    <xdr:sp macro="" textlink="">
      <xdr:nvSpPr>
        <xdr:cNvPr id="380" name="フローチャート: 判断 379"/>
        <xdr:cNvSpPr/>
      </xdr:nvSpPr>
      <xdr:spPr>
        <a:xfrm>
          <a:off x="2857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137795</xdr:rowOff>
    </xdr:from>
    <xdr:to>
      <xdr:col>10</xdr:col>
      <xdr:colOff>165100</xdr:colOff>
      <xdr:row>105</xdr:row>
      <xdr:rowOff>67945</xdr:rowOff>
    </xdr:to>
    <xdr:sp macro="" textlink="">
      <xdr:nvSpPr>
        <xdr:cNvPr id="381" name="フローチャート: 判断 380"/>
        <xdr:cNvSpPr/>
      </xdr:nvSpPr>
      <xdr:spPr>
        <a:xfrm>
          <a:off x="1968500" y="1796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2" name="テキスト ボックス 38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3" name="テキスト ボックス 38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4" name="テキスト ボックス 38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5" name="テキスト ボックス 38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6" name="テキスト ボックス 38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88264</xdr:rowOff>
    </xdr:from>
    <xdr:to>
      <xdr:col>24</xdr:col>
      <xdr:colOff>114300</xdr:colOff>
      <xdr:row>105</xdr:row>
      <xdr:rowOff>18414</xdr:rowOff>
    </xdr:to>
    <xdr:sp macro="" textlink="">
      <xdr:nvSpPr>
        <xdr:cNvPr id="387" name="楕円 386"/>
        <xdr:cNvSpPr/>
      </xdr:nvSpPr>
      <xdr:spPr>
        <a:xfrm>
          <a:off x="4584700" y="179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66691</xdr:rowOff>
    </xdr:from>
    <xdr:ext cx="405111" cy="259045"/>
    <xdr:sp macro="" textlink="">
      <xdr:nvSpPr>
        <xdr:cNvPr id="388" name="【港湾・漁港】&#10;有形固定資産減価償却率該当値テキスト"/>
        <xdr:cNvSpPr txBox="1"/>
      </xdr:nvSpPr>
      <xdr:spPr>
        <a:xfrm>
          <a:off x="4673600" y="1789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124461</xdr:rowOff>
    </xdr:from>
    <xdr:to>
      <xdr:col>20</xdr:col>
      <xdr:colOff>38100</xdr:colOff>
      <xdr:row>105</xdr:row>
      <xdr:rowOff>54611</xdr:rowOff>
    </xdr:to>
    <xdr:sp macro="" textlink="">
      <xdr:nvSpPr>
        <xdr:cNvPr id="389" name="楕円 388"/>
        <xdr:cNvSpPr/>
      </xdr:nvSpPr>
      <xdr:spPr>
        <a:xfrm>
          <a:off x="37465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139064</xdr:rowOff>
    </xdr:from>
    <xdr:to>
      <xdr:col>24</xdr:col>
      <xdr:colOff>63500</xdr:colOff>
      <xdr:row>105</xdr:row>
      <xdr:rowOff>3811</xdr:rowOff>
    </xdr:to>
    <xdr:cxnSp macro="">
      <xdr:nvCxnSpPr>
        <xdr:cNvPr id="390" name="直線コネクタ 389"/>
        <xdr:cNvCxnSpPr/>
      </xdr:nvCxnSpPr>
      <xdr:spPr>
        <a:xfrm flipV="1">
          <a:off x="3797300" y="17969864"/>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160655</xdr:rowOff>
    </xdr:from>
    <xdr:to>
      <xdr:col>15</xdr:col>
      <xdr:colOff>101600</xdr:colOff>
      <xdr:row>104</xdr:row>
      <xdr:rowOff>90805</xdr:rowOff>
    </xdr:to>
    <xdr:sp macro="" textlink="">
      <xdr:nvSpPr>
        <xdr:cNvPr id="391" name="楕円 390"/>
        <xdr:cNvSpPr/>
      </xdr:nvSpPr>
      <xdr:spPr>
        <a:xfrm>
          <a:off x="2857500" y="1782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40005</xdr:rowOff>
    </xdr:from>
    <xdr:to>
      <xdr:col>19</xdr:col>
      <xdr:colOff>177800</xdr:colOff>
      <xdr:row>105</xdr:row>
      <xdr:rowOff>3811</xdr:rowOff>
    </xdr:to>
    <xdr:cxnSp macro="">
      <xdr:nvCxnSpPr>
        <xdr:cNvPr id="392" name="直線コネクタ 391"/>
        <xdr:cNvCxnSpPr/>
      </xdr:nvCxnSpPr>
      <xdr:spPr>
        <a:xfrm>
          <a:off x="2908300" y="17870805"/>
          <a:ext cx="889000" cy="13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17780</xdr:rowOff>
    </xdr:from>
    <xdr:to>
      <xdr:col>10</xdr:col>
      <xdr:colOff>165100</xdr:colOff>
      <xdr:row>105</xdr:row>
      <xdr:rowOff>119380</xdr:rowOff>
    </xdr:to>
    <xdr:sp macro="" textlink="">
      <xdr:nvSpPr>
        <xdr:cNvPr id="393" name="楕円 392"/>
        <xdr:cNvSpPr/>
      </xdr:nvSpPr>
      <xdr:spPr>
        <a:xfrm>
          <a:off x="1968500" y="180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40005</xdr:rowOff>
    </xdr:from>
    <xdr:to>
      <xdr:col>15</xdr:col>
      <xdr:colOff>50800</xdr:colOff>
      <xdr:row>105</xdr:row>
      <xdr:rowOff>68580</xdr:rowOff>
    </xdr:to>
    <xdr:cxnSp macro="">
      <xdr:nvCxnSpPr>
        <xdr:cNvPr id="394" name="直線コネクタ 393"/>
        <xdr:cNvCxnSpPr/>
      </xdr:nvCxnSpPr>
      <xdr:spPr>
        <a:xfrm flipV="1">
          <a:off x="2019300" y="1787080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4463</xdr:rowOff>
    </xdr:from>
    <xdr:ext cx="405111" cy="259045"/>
    <xdr:sp macro="" textlink="">
      <xdr:nvSpPr>
        <xdr:cNvPr id="395" name="n_1aveValue【港湾・漁港】&#10;有形固定資産減価償却率"/>
        <xdr:cNvSpPr txBox="1"/>
      </xdr:nvSpPr>
      <xdr:spPr>
        <a:xfrm>
          <a:off x="35820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147338</xdr:rowOff>
    </xdr:from>
    <xdr:ext cx="405111" cy="259045"/>
    <xdr:sp macro="" textlink="">
      <xdr:nvSpPr>
        <xdr:cNvPr id="396" name="n_2aveValue【港湾・漁港】&#10;有形固定資産減価償却率"/>
        <xdr:cNvSpPr txBox="1"/>
      </xdr:nvSpPr>
      <xdr:spPr>
        <a:xfrm>
          <a:off x="27057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84472</xdr:rowOff>
    </xdr:from>
    <xdr:ext cx="405111" cy="259045"/>
    <xdr:sp macro="" textlink="">
      <xdr:nvSpPr>
        <xdr:cNvPr id="397" name="n_3aveValue【港湾・漁港】&#10;有形固定資産減価償却率"/>
        <xdr:cNvSpPr txBox="1"/>
      </xdr:nvSpPr>
      <xdr:spPr>
        <a:xfrm>
          <a:off x="1816744" y="1774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45738</xdr:rowOff>
    </xdr:from>
    <xdr:ext cx="405111" cy="259045"/>
    <xdr:sp macro="" textlink="">
      <xdr:nvSpPr>
        <xdr:cNvPr id="398" name="n_1mainValue【港湾・漁港】&#10;有形固定資産減価償却率"/>
        <xdr:cNvSpPr txBox="1"/>
      </xdr:nvSpPr>
      <xdr:spPr>
        <a:xfrm>
          <a:off x="35820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81932</xdr:rowOff>
    </xdr:from>
    <xdr:ext cx="405111" cy="259045"/>
    <xdr:sp macro="" textlink="">
      <xdr:nvSpPr>
        <xdr:cNvPr id="399" name="n_2mainValue【港湾・漁港】&#10;有形固定資産減価償却率"/>
        <xdr:cNvSpPr txBox="1"/>
      </xdr:nvSpPr>
      <xdr:spPr>
        <a:xfrm>
          <a:off x="2705744" y="1791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110507</xdr:rowOff>
    </xdr:from>
    <xdr:ext cx="405111" cy="259045"/>
    <xdr:sp macro="" textlink="">
      <xdr:nvSpPr>
        <xdr:cNvPr id="400" name="n_3mainValue【港湾・漁港】&#10;有形固定資産減価償却率"/>
        <xdr:cNvSpPr txBox="1"/>
      </xdr:nvSpPr>
      <xdr:spPr>
        <a:xfrm>
          <a:off x="1816744" y="1811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1" name="正方形/長方形 40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2" name="正方形/長方形 40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3" name="正方形/長方形 40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4" name="正方形/長方形 40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5" name="正方形/長方形 40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6" name="正方形/長方形 40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7" name="正方形/長方形 40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8" name="正方形/長方形 40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9" name="テキスト ボックス 40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0" name="直線コネクタ 40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11" name="直線コネクタ 410"/>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12" name="テキスト ボックス 411"/>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3" name="直線コネクタ 41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14" name="テキスト ボックス 413"/>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15" name="直線コネクタ 414"/>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16" name="テキスト ボックス 415"/>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7" name="直線コネクタ 41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18" name="テキスト ボックス 417"/>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18774</xdr:rowOff>
    </xdr:from>
    <xdr:to>
      <xdr:col>54</xdr:col>
      <xdr:colOff>189865</xdr:colOff>
      <xdr:row>107</xdr:row>
      <xdr:rowOff>133113</xdr:rowOff>
    </xdr:to>
    <xdr:cxnSp macro="">
      <xdr:nvCxnSpPr>
        <xdr:cNvPr id="420" name="直線コネクタ 419"/>
        <xdr:cNvCxnSpPr/>
      </xdr:nvCxnSpPr>
      <xdr:spPr>
        <a:xfrm flipV="1">
          <a:off x="10476865" y="17335224"/>
          <a:ext cx="0" cy="114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136940</xdr:rowOff>
    </xdr:from>
    <xdr:ext cx="378565" cy="259045"/>
    <xdr:sp macro="" textlink="">
      <xdr:nvSpPr>
        <xdr:cNvPr id="421" name="【港湾・漁港】&#10;一人当たり有形固定資産（償却資産）額最小値テキスト"/>
        <xdr:cNvSpPr txBox="1"/>
      </xdr:nvSpPr>
      <xdr:spPr>
        <a:xfrm>
          <a:off x="10515600" y="18482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133113</xdr:rowOff>
    </xdr:from>
    <xdr:to>
      <xdr:col>55</xdr:col>
      <xdr:colOff>88900</xdr:colOff>
      <xdr:row>107</xdr:row>
      <xdr:rowOff>133113</xdr:rowOff>
    </xdr:to>
    <xdr:cxnSp macro="">
      <xdr:nvCxnSpPr>
        <xdr:cNvPr id="422" name="直線コネクタ 421"/>
        <xdr:cNvCxnSpPr/>
      </xdr:nvCxnSpPr>
      <xdr:spPr>
        <a:xfrm>
          <a:off x="10388600" y="18478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136901</xdr:rowOff>
    </xdr:from>
    <xdr:ext cx="690189" cy="259045"/>
    <xdr:sp macro="" textlink="">
      <xdr:nvSpPr>
        <xdr:cNvPr id="423" name="【港湾・漁港】&#10;一人当たり有形固定資産（償却資産）額最大値テキスト"/>
        <xdr:cNvSpPr txBox="1"/>
      </xdr:nvSpPr>
      <xdr:spPr>
        <a:xfrm>
          <a:off x="10515600" y="171104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18774</xdr:rowOff>
    </xdr:from>
    <xdr:to>
      <xdr:col>55</xdr:col>
      <xdr:colOff>88900</xdr:colOff>
      <xdr:row>101</xdr:row>
      <xdr:rowOff>18774</xdr:rowOff>
    </xdr:to>
    <xdr:cxnSp macro="">
      <xdr:nvCxnSpPr>
        <xdr:cNvPr id="424" name="直線コネクタ 423"/>
        <xdr:cNvCxnSpPr/>
      </xdr:nvCxnSpPr>
      <xdr:spPr>
        <a:xfrm>
          <a:off x="10388600" y="17335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31945</xdr:rowOff>
    </xdr:from>
    <xdr:ext cx="599010" cy="259045"/>
    <xdr:sp macro="" textlink="">
      <xdr:nvSpPr>
        <xdr:cNvPr id="425" name="【港湾・漁港】&#10;一人当たり有形固定資産（償却資産）額平均値テキスト"/>
        <xdr:cNvSpPr txBox="1"/>
      </xdr:nvSpPr>
      <xdr:spPr>
        <a:xfrm>
          <a:off x="10515600" y="182056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53518</xdr:rowOff>
    </xdr:from>
    <xdr:to>
      <xdr:col>55</xdr:col>
      <xdr:colOff>50800</xdr:colOff>
      <xdr:row>106</xdr:row>
      <xdr:rowOff>155118</xdr:rowOff>
    </xdr:to>
    <xdr:sp macro="" textlink="">
      <xdr:nvSpPr>
        <xdr:cNvPr id="426" name="フローチャート: 判断 425"/>
        <xdr:cNvSpPr/>
      </xdr:nvSpPr>
      <xdr:spPr>
        <a:xfrm>
          <a:off x="10426700" y="1822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29415</xdr:rowOff>
    </xdr:from>
    <xdr:to>
      <xdr:col>50</xdr:col>
      <xdr:colOff>165100</xdr:colOff>
      <xdr:row>106</xdr:row>
      <xdr:rowOff>131015</xdr:rowOff>
    </xdr:to>
    <xdr:sp macro="" textlink="">
      <xdr:nvSpPr>
        <xdr:cNvPr id="427" name="フローチャート: 判断 426"/>
        <xdr:cNvSpPr/>
      </xdr:nvSpPr>
      <xdr:spPr>
        <a:xfrm>
          <a:off x="9588500" y="182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108474</xdr:rowOff>
    </xdr:from>
    <xdr:to>
      <xdr:col>46</xdr:col>
      <xdr:colOff>38100</xdr:colOff>
      <xdr:row>107</xdr:row>
      <xdr:rowOff>38624</xdr:rowOff>
    </xdr:to>
    <xdr:sp macro="" textlink="">
      <xdr:nvSpPr>
        <xdr:cNvPr id="428" name="フローチャート: 判断 427"/>
        <xdr:cNvSpPr/>
      </xdr:nvSpPr>
      <xdr:spPr>
        <a:xfrm>
          <a:off x="8699500" y="1828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151061</xdr:rowOff>
    </xdr:from>
    <xdr:to>
      <xdr:col>41</xdr:col>
      <xdr:colOff>101600</xdr:colOff>
      <xdr:row>107</xdr:row>
      <xdr:rowOff>81211</xdr:rowOff>
    </xdr:to>
    <xdr:sp macro="" textlink="">
      <xdr:nvSpPr>
        <xdr:cNvPr id="429" name="フローチャート: 判断 428"/>
        <xdr:cNvSpPr/>
      </xdr:nvSpPr>
      <xdr:spPr>
        <a:xfrm>
          <a:off x="7810500" y="1832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0" name="テキスト ボックス 42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1" name="テキスト ボックス 43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2" name="テキスト ボックス 43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3" name="テキスト ボックス 43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4" name="テキスト ボックス 43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17731</xdr:rowOff>
    </xdr:from>
    <xdr:to>
      <xdr:col>55</xdr:col>
      <xdr:colOff>50800</xdr:colOff>
      <xdr:row>105</xdr:row>
      <xdr:rowOff>119331</xdr:rowOff>
    </xdr:to>
    <xdr:sp macro="" textlink="">
      <xdr:nvSpPr>
        <xdr:cNvPr id="435" name="楕円 434"/>
        <xdr:cNvSpPr/>
      </xdr:nvSpPr>
      <xdr:spPr>
        <a:xfrm>
          <a:off x="10426700" y="1801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40608</xdr:rowOff>
    </xdr:from>
    <xdr:ext cx="599010" cy="259045"/>
    <xdr:sp macro="" textlink="">
      <xdr:nvSpPr>
        <xdr:cNvPr id="436" name="【港湾・漁港】&#10;一人当たり有形固定資産（償却資産）額該当値テキスト"/>
        <xdr:cNvSpPr txBox="1"/>
      </xdr:nvSpPr>
      <xdr:spPr>
        <a:xfrm>
          <a:off x="10515600" y="17871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24168</xdr:rowOff>
    </xdr:from>
    <xdr:to>
      <xdr:col>50</xdr:col>
      <xdr:colOff>165100</xdr:colOff>
      <xdr:row>105</xdr:row>
      <xdr:rowOff>125768</xdr:rowOff>
    </xdr:to>
    <xdr:sp macro="" textlink="">
      <xdr:nvSpPr>
        <xdr:cNvPr id="437" name="楕円 436"/>
        <xdr:cNvSpPr/>
      </xdr:nvSpPr>
      <xdr:spPr>
        <a:xfrm>
          <a:off x="9588500" y="1802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68531</xdr:rowOff>
    </xdr:from>
    <xdr:to>
      <xdr:col>55</xdr:col>
      <xdr:colOff>0</xdr:colOff>
      <xdr:row>105</xdr:row>
      <xdr:rowOff>74968</xdr:rowOff>
    </xdr:to>
    <xdr:cxnSp macro="">
      <xdr:nvCxnSpPr>
        <xdr:cNvPr id="438" name="直線コネクタ 437"/>
        <xdr:cNvCxnSpPr/>
      </xdr:nvCxnSpPr>
      <xdr:spPr>
        <a:xfrm flipV="1">
          <a:off x="9639300" y="18070781"/>
          <a:ext cx="838200" cy="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81550</xdr:rowOff>
    </xdr:from>
    <xdr:to>
      <xdr:col>46</xdr:col>
      <xdr:colOff>38100</xdr:colOff>
      <xdr:row>108</xdr:row>
      <xdr:rowOff>11700</xdr:rowOff>
    </xdr:to>
    <xdr:sp macro="" textlink="">
      <xdr:nvSpPr>
        <xdr:cNvPr id="439" name="楕円 438"/>
        <xdr:cNvSpPr/>
      </xdr:nvSpPr>
      <xdr:spPr>
        <a:xfrm>
          <a:off x="8699500" y="18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74968</xdr:rowOff>
    </xdr:from>
    <xdr:to>
      <xdr:col>50</xdr:col>
      <xdr:colOff>114300</xdr:colOff>
      <xdr:row>107</xdr:row>
      <xdr:rowOff>132350</xdr:rowOff>
    </xdr:to>
    <xdr:cxnSp macro="">
      <xdr:nvCxnSpPr>
        <xdr:cNvPr id="440" name="直線コネクタ 439"/>
        <xdr:cNvCxnSpPr/>
      </xdr:nvCxnSpPr>
      <xdr:spPr>
        <a:xfrm flipV="1">
          <a:off x="8750300" y="18077218"/>
          <a:ext cx="889000" cy="40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37219</xdr:rowOff>
    </xdr:from>
    <xdr:to>
      <xdr:col>41</xdr:col>
      <xdr:colOff>101600</xdr:colOff>
      <xdr:row>105</xdr:row>
      <xdr:rowOff>138819</xdr:rowOff>
    </xdr:to>
    <xdr:sp macro="" textlink="">
      <xdr:nvSpPr>
        <xdr:cNvPr id="441" name="楕円 440"/>
        <xdr:cNvSpPr/>
      </xdr:nvSpPr>
      <xdr:spPr>
        <a:xfrm>
          <a:off x="7810500" y="1803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88019</xdr:rowOff>
    </xdr:from>
    <xdr:to>
      <xdr:col>45</xdr:col>
      <xdr:colOff>177800</xdr:colOff>
      <xdr:row>107</xdr:row>
      <xdr:rowOff>132350</xdr:rowOff>
    </xdr:to>
    <xdr:cxnSp macro="">
      <xdr:nvCxnSpPr>
        <xdr:cNvPr id="442" name="直線コネクタ 441"/>
        <xdr:cNvCxnSpPr/>
      </xdr:nvCxnSpPr>
      <xdr:spPr>
        <a:xfrm>
          <a:off x="7861300" y="18090269"/>
          <a:ext cx="889000" cy="38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122142</xdr:rowOff>
    </xdr:from>
    <xdr:ext cx="599010" cy="259045"/>
    <xdr:sp macro="" textlink="">
      <xdr:nvSpPr>
        <xdr:cNvPr id="443" name="n_1aveValue【港湾・漁港】&#10;一人当たり有形固定資産（償却資産）額"/>
        <xdr:cNvSpPr txBox="1"/>
      </xdr:nvSpPr>
      <xdr:spPr>
        <a:xfrm>
          <a:off x="9327095" y="1829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55151</xdr:rowOff>
    </xdr:from>
    <xdr:ext cx="599010" cy="259045"/>
    <xdr:sp macro="" textlink="">
      <xdr:nvSpPr>
        <xdr:cNvPr id="444" name="n_2aveValue【港湾・漁港】&#10;一人当たり有形固定資産（償却資産）額"/>
        <xdr:cNvSpPr txBox="1"/>
      </xdr:nvSpPr>
      <xdr:spPr>
        <a:xfrm>
          <a:off x="8450795" y="1805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72338</xdr:rowOff>
    </xdr:from>
    <xdr:ext cx="599010" cy="259045"/>
    <xdr:sp macro="" textlink="">
      <xdr:nvSpPr>
        <xdr:cNvPr id="445" name="n_3aveValue【港湾・漁港】&#10;一人当たり有形固定資産（償却資産）額"/>
        <xdr:cNvSpPr txBox="1"/>
      </xdr:nvSpPr>
      <xdr:spPr>
        <a:xfrm>
          <a:off x="7561795" y="18417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103</xdr:row>
      <xdr:rowOff>142295</xdr:rowOff>
    </xdr:from>
    <xdr:ext cx="599010" cy="259045"/>
    <xdr:sp macro="" textlink="">
      <xdr:nvSpPr>
        <xdr:cNvPr id="446" name="n_1mainValue【港湾・漁港】&#10;一人当たり有形固定資産（償却資産）額"/>
        <xdr:cNvSpPr txBox="1"/>
      </xdr:nvSpPr>
      <xdr:spPr>
        <a:xfrm>
          <a:off x="9327095" y="17801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2827</xdr:rowOff>
    </xdr:from>
    <xdr:ext cx="469744" cy="259045"/>
    <xdr:sp macro="" textlink="">
      <xdr:nvSpPr>
        <xdr:cNvPr id="447" name="n_2mainValue【港湾・漁港】&#10;一人当たり有形固定資産（償却資産）額"/>
        <xdr:cNvSpPr txBox="1"/>
      </xdr:nvSpPr>
      <xdr:spPr>
        <a:xfrm>
          <a:off x="8515428" y="185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155346</xdr:rowOff>
    </xdr:from>
    <xdr:ext cx="599010" cy="259045"/>
    <xdr:sp macro="" textlink="">
      <xdr:nvSpPr>
        <xdr:cNvPr id="448" name="n_3mainValue【港湾・漁港】&#10;一人当たり有形固定資産（償却資産）額"/>
        <xdr:cNvSpPr txBox="1"/>
      </xdr:nvSpPr>
      <xdr:spPr>
        <a:xfrm>
          <a:off x="7561795" y="1781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9" name="正方形/長方形 44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0" name="正方形/長方形 44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1" name="正方形/長方形 45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2" name="正方形/長方形 45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3" name="正方形/長方形 45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4" name="正方形/長方形 45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5" name="正方形/長方形 45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6" name="正方形/長方形 45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7" name="テキスト ボックス 45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8" name="直線コネクタ 45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9" name="テキスト ボックス 45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0" name="直線コネクタ 45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1" name="テキスト ボックス 46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2" name="直線コネクタ 46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3" name="テキスト ボックス 46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4" name="直線コネクタ 46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5" name="テキスト ボックス 46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6" name="直線コネクタ 46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7" name="テキスト ボックス 46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8" name="直線コネクタ 46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9" name="テキスト ボックス 46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0" name="直線コネクタ 46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1" name="テキスト ボックス 47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42</xdr:row>
      <xdr:rowOff>19050</xdr:rowOff>
    </xdr:to>
    <xdr:cxnSp macro="">
      <xdr:nvCxnSpPr>
        <xdr:cNvPr id="473" name="直線コネクタ 472"/>
        <xdr:cNvCxnSpPr/>
      </xdr:nvCxnSpPr>
      <xdr:spPr>
        <a:xfrm flipV="1">
          <a:off x="16318864" y="577596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74"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75" name="直線コネクタ 474"/>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476"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477" name="直線コネクタ 476"/>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71137</xdr:rowOff>
    </xdr:from>
    <xdr:ext cx="405111" cy="259045"/>
    <xdr:sp macro="" textlink="">
      <xdr:nvSpPr>
        <xdr:cNvPr id="478" name="【認定こども園・幼稚園・保育所】&#10;有形固定資産減価償却率平均値テキスト"/>
        <xdr:cNvSpPr txBox="1"/>
      </xdr:nvSpPr>
      <xdr:spPr>
        <a:xfrm>
          <a:off x="16357600" y="641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479" name="フローチャート: 判断 478"/>
        <xdr:cNvSpPr/>
      </xdr:nvSpPr>
      <xdr:spPr>
        <a:xfrm>
          <a:off x="16268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36830</xdr:rowOff>
    </xdr:from>
    <xdr:to>
      <xdr:col>81</xdr:col>
      <xdr:colOff>101600</xdr:colOff>
      <xdr:row>38</xdr:row>
      <xdr:rowOff>138430</xdr:rowOff>
    </xdr:to>
    <xdr:sp macro="" textlink="">
      <xdr:nvSpPr>
        <xdr:cNvPr id="480" name="フローチャート: 判断 479"/>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481" name="フローチャート: 判断 480"/>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482" name="フローチャート: 判断 481"/>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3" name="テキスト ボックス 4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4" name="テキスト ボックス 4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5" name="テキスト ボックス 4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6" name="テキスト ボックス 4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7" name="テキスト ボックス 4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122555</xdr:rowOff>
    </xdr:from>
    <xdr:to>
      <xdr:col>85</xdr:col>
      <xdr:colOff>177800</xdr:colOff>
      <xdr:row>39</xdr:row>
      <xdr:rowOff>52705</xdr:rowOff>
    </xdr:to>
    <xdr:sp macro="" textlink="">
      <xdr:nvSpPr>
        <xdr:cNvPr id="488" name="楕円 487"/>
        <xdr:cNvSpPr/>
      </xdr:nvSpPr>
      <xdr:spPr>
        <a:xfrm>
          <a:off x="162687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100982</xdr:rowOff>
    </xdr:from>
    <xdr:ext cx="405111" cy="259045"/>
    <xdr:sp macro="" textlink="">
      <xdr:nvSpPr>
        <xdr:cNvPr id="489" name="【認定こども園・幼稚園・保育所】&#10;有形固定資産減価償却率該当値テキスト"/>
        <xdr:cNvSpPr txBox="1"/>
      </xdr:nvSpPr>
      <xdr:spPr>
        <a:xfrm>
          <a:off x="16357600"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147320</xdr:rowOff>
    </xdr:from>
    <xdr:to>
      <xdr:col>81</xdr:col>
      <xdr:colOff>101600</xdr:colOff>
      <xdr:row>37</xdr:row>
      <xdr:rowOff>77470</xdr:rowOff>
    </xdr:to>
    <xdr:sp macro="" textlink="">
      <xdr:nvSpPr>
        <xdr:cNvPr id="490" name="楕円 489"/>
        <xdr:cNvSpPr/>
      </xdr:nvSpPr>
      <xdr:spPr>
        <a:xfrm>
          <a:off x="15430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26670</xdr:rowOff>
    </xdr:from>
    <xdr:to>
      <xdr:col>85</xdr:col>
      <xdr:colOff>127000</xdr:colOff>
      <xdr:row>39</xdr:row>
      <xdr:rowOff>1905</xdr:rowOff>
    </xdr:to>
    <xdr:cxnSp macro="">
      <xdr:nvCxnSpPr>
        <xdr:cNvPr id="491" name="直線コネクタ 490"/>
        <xdr:cNvCxnSpPr/>
      </xdr:nvCxnSpPr>
      <xdr:spPr>
        <a:xfrm>
          <a:off x="15481300" y="6370320"/>
          <a:ext cx="838200" cy="3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15875</xdr:rowOff>
    </xdr:from>
    <xdr:to>
      <xdr:col>76</xdr:col>
      <xdr:colOff>165100</xdr:colOff>
      <xdr:row>37</xdr:row>
      <xdr:rowOff>117475</xdr:rowOff>
    </xdr:to>
    <xdr:sp macro="" textlink="">
      <xdr:nvSpPr>
        <xdr:cNvPr id="492" name="楕円 491"/>
        <xdr:cNvSpPr/>
      </xdr:nvSpPr>
      <xdr:spPr>
        <a:xfrm>
          <a:off x="14541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26670</xdr:rowOff>
    </xdr:from>
    <xdr:to>
      <xdr:col>81</xdr:col>
      <xdr:colOff>50800</xdr:colOff>
      <xdr:row>37</xdr:row>
      <xdr:rowOff>66675</xdr:rowOff>
    </xdr:to>
    <xdr:cxnSp macro="">
      <xdr:nvCxnSpPr>
        <xdr:cNvPr id="493" name="直線コネクタ 492"/>
        <xdr:cNvCxnSpPr/>
      </xdr:nvCxnSpPr>
      <xdr:spPr>
        <a:xfrm flipV="1">
          <a:off x="14592300" y="63703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82550</xdr:rowOff>
    </xdr:from>
    <xdr:to>
      <xdr:col>72</xdr:col>
      <xdr:colOff>38100</xdr:colOff>
      <xdr:row>38</xdr:row>
      <xdr:rowOff>12700</xdr:rowOff>
    </xdr:to>
    <xdr:sp macro="" textlink="">
      <xdr:nvSpPr>
        <xdr:cNvPr id="494" name="楕円 493"/>
        <xdr:cNvSpPr/>
      </xdr:nvSpPr>
      <xdr:spPr>
        <a:xfrm>
          <a:off x="13652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66675</xdr:rowOff>
    </xdr:from>
    <xdr:to>
      <xdr:col>76</xdr:col>
      <xdr:colOff>114300</xdr:colOff>
      <xdr:row>37</xdr:row>
      <xdr:rowOff>133350</xdr:rowOff>
    </xdr:to>
    <xdr:cxnSp macro="">
      <xdr:nvCxnSpPr>
        <xdr:cNvPr id="495" name="直線コネクタ 494"/>
        <xdr:cNvCxnSpPr/>
      </xdr:nvCxnSpPr>
      <xdr:spPr>
        <a:xfrm flipV="1">
          <a:off x="13703300" y="64103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129557</xdr:rowOff>
    </xdr:from>
    <xdr:ext cx="405111" cy="259045"/>
    <xdr:sp macro="" textlink="">
      <xdr:nvSpPr>
        <xdr:cNvPr id="496" name="n_1aveValue【認定こども園・幼稚園・保育所】&#10;有形固定資産減価償却率"/>
        <xdr:cNvSpPr txBox="1"/>
      </xdr:nvSpPr>
      <xdr:spPr>
        <a:xfrm>
          <a:off x="152660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154322</xdr:rowOff>
    </xdr:from>
    <xdr:ext cx="405111" cy="259045"/>
    <xdr:sp macro="" textlink="">
      <xdr:nvSpPr>
        <xdr:cNvPr id="497" name="n_2aveValue【認定こども園・幼稚園・保育所】&#10;有形固定資産減価償却率"/>
        <xdr:cNvSpPr txBox="1"/>
      </xdr:nvSpPr>
      <xdr:spPr>
        <a:xfrm>
          <a:off x="14389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66692</xdr:rowOff>
    </xdr:from>
    <xdr:ext cx="405111" cy="259045"/>
    <xdr:sp macro="" textlink="">
      <xdr:nvSpPr>
        <xdr:cNvPr id="498" name="n_3aveValue【認定こども園・幼稚園・保育所】&#10;有形固定資産減価償却率"/>
        <xdr:cNvSpPr txBox="1"/>
      </xdr:nvSpPr>
      <xdr:spPr>
        <a:xfrm>
          <a:off x="13500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93997</xdr:rowOff>
    </xdr:from>
    <xdr:ext cx="405111" cy="259045"/>
    <xdr:sp macro="" textlink="">
      <xdr:nvSpPr>
        <xdr:cNvPr id="499" name="n_1mainValue【認定こども園・幼稚園・保育所】&#10;有形固定資産減価償却率"/>
        <xdr:cNvSpPr txBox="1"/>
      </xdr:nvSpPr>
      <xdr:spPr>
        <a:xfrm>
          <a:off x="152660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134002</xdr:rowOff>
    </xdr:from>
    <xdr:ext cx="405111" cy="259045"/>
    <xdr:sp macro="" textlink="">
      <xdr:nvSpPr>
        <xdr:cNvPr id="500" name="n_2mainValue【認定こども園・幼稚園・保育所】&#10;有形固定資産減価償却率"/>
        <xdr:cNvSpPr txBox="1"/>
      </xdr:nvSpPr>
      <xdr:spPr>
        <a:xfrm>
          <a:off x="14389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501" name="n_3mainValue【認定こども園・幼稚園・保育所】&#10;有形固定資産減価償却率"/>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2" name="正方形/長方形 50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3" name="正方形/長方形 50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4" name="正方形/長方形 50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5" name="正方形/長方形 50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6" name="正方形/長方形 50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7" name="正方形/長方形 50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8" name="正方形/長方形 50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9" name="正方形/長方形 50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0" name="テキスト ボックス 50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1" name="直線コネクタ 51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2" name="直線コネクタ 51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13" name="テキスト ボックス 51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4" name="直線コネクタ 51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15" name="テキスト ボックス 51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6" name="直線コネクタ 51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17" name="テキスト ボックス 51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8" name="直線コネクタ 51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19" name="テキスト ボックス 51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0" name="直線コネクタ 51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21" name="テキスト ボックス 52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2" name="直線コネクタ 52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23" name="テキスト ボックス 52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4" name="直線コネクタ 52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5" name="テキスト ボックス 52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84364</xdr:rowOff>
    </xdr:from>
    <xdr:to>
      <xdr:col>116</xdr:col>
      <xdr:colOff>62864</xdr:colOff>
      <xdr:row>42</xdr:row>
      <xdr:rowOff>50074</xdr:rowOff>
    </xdr:to>
    <xdr:cxnSp macro="">
      <xdr:nvCxnSpPr>
        <xdr:cNvPr id="527" name="直線コネクタ 526"/>
        <xdr:cNvCxnSpPr/>
      </xdr:nvCxnSpPr>
      <xdr:spPr>
        <a:xfrm flipV="1">
          <a:off x="22160864" y="574221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53901</xdr:rowOff>
    </xdr:from>
    <xdr:ext cx="469744" cy="259045"/>
    <xdr:sp macro="" textlink="">
      <xdr:nvSpPr>
        <xdr:cNvPr id="528" name="【認定こども園・幼稚園・保育所】&#10;一人当たり面積最小値テキスト"/>
        <xdr:cNvSpPr txBox="1"/>
      </xdr:nvSpPr>
      <xdr:spPr>
        <a:xfrm>
          <a:off x="22199600" y="725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50074</xdr:rowOff>
    </xdr:from>
    <xdr:to>
      <xdr:col>116</xdr:col>
      <xdr:colOff>152400</xdr:colOff>
      <xdr:row>42</xdr:row>
      <xdr:rowOff>50074</xdr:rowOff>
    </xdr:to>
    <xdr:cxnSp macro="">
      <xdr:nvCxnSpPr>
        <xdr:cNvPr id="529" name="直線コネクタ 528"/>
        <xdr:cNvCxnSpPr/>
      </xdr:nvCxnSpPr>
      <xdr:spPr>
        <a:xfrm>
          <a:off x="22072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31041</xdr:rowOff>
    </xdr:from>
    <xdr:ext cx="469744" cy="259045"/>
    <xdr:sp macro="" textlink="">
      <xdr:nvSpPr>
        <xdr:cNvPr id="530" name="【認定こども園・幼稚園・保育所】&#10;一人当たり面積最大値テキスト"/>
        <xdr:cNvSpPr txBox="1"/>
      </xdr:nvSpPr>
      <xdr:spPr>
        <a:xfrm>
          <a:off x="22199600" y="55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84364</xdr:rowOff>
    </xdr:from>
    <xdr:to>
      <xdr:col>116</xdr:col>
      <xdr:colOff>152400</xdr:colOff>
      <xdr:row>33</xdr:row>
      <xdr:rowOff>84364</xdr:rowOff>
    </xdr:to>
    <xdr:cxnSp macro="">
      <xdr:nvCxnSpPr>
        <xdr:cNvPr id="531" name="直線コネクタ 530"/>
        <xdr:cNvCxnSpPr/>
      </xdr:nvCxnSpPr>
      <xdr:spPr>
        <a:xfrm>
          <a:off x="22072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119760</xdr:rowOff>
    </xdr:from>
    <xdr:ext cx="469744" cy="259045"/>
    <xdr:sp macro="" textlink="">
      <xdr:nvSpPr>
        <xdr:cNvPr id="532" name="【認定こども園・幼稚園・保育所】&#10;一人当たり面積平均値テキスト"/>
        <xdr:cNvSpPr txBox="1"/>
      </xdr:nvSpPr>
      <xdr:spPr>
        <a:xfrm>
          <a:off x="22199600" y="6806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141333</xdr:rowOff>
    </xdr:from>
    <xdr:to>
      <xdr:col>116</xdr:col>
      <xdr:colOff>114300</xdr:colOff>
      <xdr:row>40</xdr:row>
      <xdr:rowOff>71483</xdr:rowOff>
    </xdr:to>
    <xdr:sp macro="" textlink="">
      <xdr:nvSpPr>
        <xdr:cNvPr id="533" name="フローチャート: 判断 532"/>
        <xdr:cNvSpPr/>
      </xdr:nvSpPr>
      <xdr:spPr>
        <a:xfrm>
          <a:off x="22110700" y="682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534" name="フローチャート: 判断 533"/>
        <xdr:cNvSpPr/>
      </xdr:nvSpPr>
      <xdr:spPr>
        <a:xfrm>
          <a:off x="21272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72753</xdr:rowOff>
    </xdr:from>
    <xdr:to>
      <xdr:col>107</xdr:col>
      <xdr:colOff>101600</xdr:colOff>
      <xdr:row>40</xdr:row>
      <xdr:rowOff>2903</xdr:rowOff>
    </xdr:to>
    <xdr:sp macro="" textlink="">
      <xdr:nvSpPr>
        <xdr:cNvPr id="535" name="フローチャート: 判断 534"/>
        <xdr:cNvSpPr/>
      </xdr:nvSpPr>
      <xdr:spPr>
        <a:xfrm>
          <a:off x="20383500" y="67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134801</xdr:rowOff>
    </xdr:from>
    <xdr:to>
      <xdr:col>102</xdr:col>
      <xdr:colOff>165100</xdr:colOff>
      <xdr:row>40</xdr:row>
      <xdr:rowOff>64951</xdr:rowOff>
    </xdr:to>
    <xdr:sp macro="" textlink="">
      <xdr:nvSpPr>
        <xdr:cNvPr id="536" name="フローチャート: 判断 535"/>
        <xdr:cNvSpPr/>
      </xdr:nvSpPr>
      <xdr:spPr>
        <a:xfrm>
          <a:off x="19494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7" name="テキスト ボックス 53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8" name="テキスト ボックス 53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9" name="テキスト ボックス 53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0" name="テキスト ボックス 53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1" name="テキスト ボックス 54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542" name="楕円 541"/>
        <xdr:cNvSpPr/>
      </xdr:nvSpPr>
      <xdr:spPr>
        <a:xfrm>
          <a:off x="22110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13987</xdr:rowOff>
    </xdr:from>
    <xdr:ext cx="469744" cy="259045"/>
    <xdr:sp macro="" textlink="">
      <xdr:nvSpPr>
        <xdr:cNvPr id="543" name="【認定こども園・幼稚園・保育所】&#10;一人当たり面積該当値テキスト"/>
        <xdr:cNvSpPr txBox="1"/>
      </xdr:nvSpPr>
      <xdr:spPr>
        <a:xfrm>
          <a:off x="22199600" y="652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43362</xdr:rowOff>
    </xdr:from>
    <xdr:to>
      <xdr:col>112</xdr:col>
      <xdr:colOff>38100</xdr:colOff>
      <xdr:row>39</xdr:row>
      <xdr:rowOff>144962</xdr:rowOff>
    </xdr:to>
    <xdr:sp macro="" textlink="">
      <xdr:nvSpPr>
        <xdr:cNvPr id="544" name="楕円 543"/>
        <xdr:cNvSpPr/>
      </xdr:nvSpPr>
      <xdr:spPr>
        <a:xfrm>
          <a:off x="212725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41910</xdr:rowOff>
    </xdr:from>
    <xdr:to>
      <xdr:col>116</xdr:col>
      <xdr:colOff>63500</xdr:colOff>
      <xdr:row>39</xdr:row>
      <xdr:rowOff>94162</xdr:rowOff>
    </xdr:to>
    <xdr:cxnSp macro="">
      <xdr:nvCxnSpPr>
        <xdr:cNvPr id="545" name="直線コネクタ 544"/>
        <xdr:cNvCxnSpPr/>
      </xdr:nvCxnSpPr>
      <xdr:spPr>
        <a:xfrm flipV="1">
          <a:off x="21323300" y="6728460"/>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17235</xdr:rowOff>
    </xdr:from>
    <xdr:to>
      <xdr:col>107</xdr:col>
      <xdr:colOff>101600</xdr:colOff>
      <xdr:row>39</xdr:row>
      <xdr:rowOff>118835</xdr:rowOff>
    </xdr:to>
    <xdr:sp macro="" textlink="">
      <xdr:nvSpPr>
        <xdr:cNvPr id="546" name="楕円 545"/>
        <xdr:cNvSpPr/>
      </xdr:nvSpPr>
      <xdr:spPr>
        <a:xfrm>
          <a:off x="20383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68035</xdr:rowOff>
    </xdr:from>
    <xdr:to>
      <xdr:col>111</xdr:col>
      <xdr:colOff>177800</xdr:colOff>
      <xdr:row>39</xdr:row>
      <xdr:rowOff>94162</xdr:rowOff>
    </xdr:to>
    <xdr:cxnSp macro="">
      <xdr:nvCxnSpPr>
        <xdr:cNvPr id="547" name="直線コネクタ 546"/>
        <xdr:cNvCxnSpPr/>
      </xdr:nvCxnSpPr>
      <xdr:spPr>
        <a:xfrm>
          <a:off x="20434300" y="6754585"/>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4173</xdr:rowOff>
    </xdr:from>
    <xdr:to>
      <xdr:col>102</xdr:col>
      <xdr:colOff>165100</xdr:colOff>
      <xdr:row>39</xdr:row>
      <xdr:rowOff>105773</xdr:rowOff>
    </xdr:to>
    <xdr:sp macro="" textlink="">
      <xdr:nvSpPr>
        <xdr:cNvPr id="548" name="楕円 547"/>
        <xdr:cNvSpPr/>
      </xdr:nvSpPr>
      <xdr:spPr>
        <a:xfrm>
          <a:off x="194945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54973</xdr:rowOff>
    </xdr:from>
    <xdr:to>
      <xdr:col>107</xdr:col>
      <xdr:colOff>50800</xdr:colOff>
      <xdr:row>39</xdr:row>
      <xdr:rowOff>68035</xdr:rowOff>
    </xdr:to>
    <xdr:cxnSp macro="">
      <xdr:nvCxnSpPr>
        <xdr:cNvPr id="549" name="直線コネクタ 548"/>
        <xdr:cNvCxnSpPr/>
      </xdr:nvCxnSpPr>
      <xdr:spPr>
        <a:xfrm>
          <a:off x="19545300" y="6741523"/>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561</xdr:rowOff>
    </xdr:from>
    <xdr:ext cx="469744" cy="259045"/>
    <xdr:sp macro="" textlink="">
      <xdr:nvSpPr>
        <xdr:cNvPr id="550" name="n_1aveValue【認定こども園・幼稚園・保育所】&#10;一人当たり面積"/>
        <xdr:cNvSpPr txBox="1"/>
      </xdr:nvSpPr>
      <xdr:spPr>
        <a:xfrm>
          <a:off x="21075727" y="685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165480</xdr:rowOff>
    </xdr:from>
    <xdr:ext cx="469744" cy="259045"/>
    <xdr:sp macro="" textlink="">
      <xdr:nvSpPr>
        <xdr:cNvPr id="551" name="n_2aveValue【認定こども園・幼稚園・保育所】&#10;一人当たり面積"/>
        <xdr:cNvSpPr txBox="1"/>
      </xdr:nvSpPr>
      <xdr:spPr>
        <a:xfrm>
          <a:off x="20199427" y="685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56078</xdr:rowOff>
    </xdr:from>
    <xdr:ext cx="469744" cy="259045"/>
    <xdr:sp macro="" textlink="">
      <xdr:nvSpPr>
        <xdr:cNvPr id="552" name="n_3aveValue【認定こども園・幼稚園・保育所】&#10;一人当たり面積"/>
        <xdr:cNvSpPr txBox="1"/>
      </xdr:nvSpPr>
      <xdr:spPr>
        <a:xfrm>
          <a:off x="19310427" y="691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161489</xdr:rowOff>
    </xdr:from>
    <xdr:ext cx="469744" cy="259045"/>
    <xdr:sp macro="" textlink="">
      <xdr:nvSpPr>
        <xdr:cNvPr id="553" name="n_1mainValue【認定こども園・幼稚園・保育所】&#10;一人当たり面積"/>
        <xdr:cNvSpPr txBox="1"/>
      </xdr:nvSpPr>
      <xdr:spPr>
        <a:xfrm>
          <a:off x="2107572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135362</xdr:rowOff>
    </xdr:from>
    <xdr:ext cx="469744" cy="259045"/>
    <xdr:sp macro="" textlink="">
      <xdr:nvSpPr>
        <xdr:cNvPr id="554" name="n_2mainValue【認定こども園・幼稚園・保育所】&#10;一人当たり面積"/>
        <xdr:cNvSpPr txBox="1"/>
      </xdr:nvSpPr>
      <xdr:spPr>
        <a:xfrm>
          <a:off x="20199427" y="647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122300</xdr:rowOff>
    </xdr:from>
    <xdr:ext cx="469744" cy="259045"/>
    <xdr:sp macro="" textlink="">
      <xdr:nvSpPr>
        <xdr:cNvPr id="555" name="n_3mainValue【認定こども園・幼稚園・保育所】&#10;一人当たり面積"/>
        <xdr:cNvSpPr txBox="1"/>
      </xdr:nvSpPr>
      <xdr:spPr>
        <a:xfrm>
          <a:off x="19310427" y="646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6" name="正方形/長方形 5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7" name="正方形/長方形 5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8" name="正方形/長方形 5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9" name="正方形/長方形 5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0" name="正方形/長方形 5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1" name="正方形/長方形 5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2" name="正方形/長方形 5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3" name="正方形/長方形 5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4" name="テキスト ボックス 5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5" name="直線コネクタ 5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6" name="テキスト ボックス 56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67" name="直線コネクタ 56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68" name="テキスト ボックス 56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69" name="直線コネクタ 56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70" name="テキスト ボックス 56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71" name="直線コネクタ 57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72" name="テキスト ボックス 57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73" name="直線コネクタ 57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74" name="テキスト ボックス 57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5" name="直線コネクタ 5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6" name="テキスト ボックス 57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107442</xdr:rowOff>
    </xdr:from>
    <xdr:to>
      <xdr:col>85</xdr:col>
      <xdr:colOff>126364</xdr:colOff>
      <xdr:row>62</xdr:row>
      <xdr:rowOff>148590</xdr:rowOff>
    </xdr:to>
    <xdr:cxnSp macro="">
      <xdr:nvCxnSpPr>
        <xdr:cNvPr id="578" name="直線コネクタ 577"/>
        <xdr:cNvCxnSpPr/>
      </xdr:nvCxnSpPr>
      <xdr:spPr>
        <a:xfrm flipV="1">
          <a:off x="16318864" y="9537192"/>
          <a:ext cx="0"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152417</xdr:rowOff>
    </xdr:from>
    <xdr:ext cx="405111" cy="259045"/>
    <xdr:sp macro="" textlink="">
      <xdr:nvSpPr>
        <xdr:cNvPr id="579" name="【学校施設】&#10;有形固定資産減価償却率最小値テキスト"/>
        <xdr:cNvSpPr txBox="1"/>
      </xdr:nvSpPr>
      <xdr:spPr>
        <a:xfrm>
          <a:off x="16357600"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148590</xdr:rowOff>
    </xdr:from>
    <xdr:to>
      <xdr:col>86</xdr:col>
      <xdr:colOff>25400</xdr:colOff>
      <xdr:row>62</xdr:row>
      <xdr:rowOff>148590</xdr:rowOff>
    </xdr:to>
    <xdr:cxnSp macro="">
      <xdr:nvCxnSpPr>
        <xdr:cNvPr id="580" name="直線コネクタ 579"/>
        <xdr:cNvCxnSpPr/>
      </xdr:nvCxnSpPr>
      <xdr:spPr>
        <a:xfrm>
          <a:off x="16230600" y="1077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54119</xdr:rowOff>
    </xdr:from>
    <xdr:ext cx="405111" cy="259045"/>
    <xdr:sp macro="" textlink="">
      <xdr:nvSpPr>
        <xdr:cNvPr id="581" name="【学校施設】&#10;有形固定資産減価償却率最大値テキスト"/>
        <xdr:cNvSpPr txBox="1"/>
      </xdr:nvSpPr>
      <xdr:spPr>
        <a:xfrm>
          <a:off x="16357600" y="931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107442</xdr:rowOff>
    </xdr:from>
    <xdr:to>
      <xdr:col>86</xdr:col>
      <xdr:colOff>25400</xdr:colOff>
      <xdr:row>55</xdr:row>
      <xdr:rowOff>107442</xdr:rowOff>
    </xdr:to>
    <xdr:cxnSp macro="">
      <xdr:nvCxnSpPr>
        <xdr:cNvPr id="582" name="直線コネクタ 581"/>
        <xdr:cNvCxnSpPr/>
      </xdr:nvCxnSpPr>
      <xdr:spPr>
        <a:xfrm>
          <a:off x="16230600" y="953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132097</xdr:rowOff>
    </xdr:from>
    <xdr:ext cx="405111" cy="259045"/>
    <xdr:sp macro="" textlink="">
      <xdr:nvSpPr>
        <xdr:cNvPr id="583" name="【学校施設】&#10;有形固定資産減価償却率平均値テキスト"/>
        <xdr:cNvSpPr txBox="1"/>
      </xdr:nvSpPr>
      <xdr:spPr>
        <a:xfrm>
          <a:off x="16357600" y="990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584" name="フローチャート: 判断 583"/>
        <xdr:cNvSpPr/>
      </xdr:nvSpPr>
      <xdr:spPr>
        <a:xfrm>
          <a:off x="16268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122936</xdr:rowOff>
    </xdr:from>
    <xdr:to>
      <xdr:col>81</xdr:col>
      <xdr:colOff>101600</xdr:colOff>
      <xdr:row>59</xdr:row>
      <xdr:rowOff>53086</xdr:rowOff>
    </xdr:to>
    <xdr:sp macro="" textlink="">
      <xdr:nvSpPr>
        <xdr:cNvPr id="585" name="フローチャート: 判断 584"/>
        <xdr:cNvSpPr/>
      </xdr:nvSpPr>
      <xdr:spPr>
        <a:xfrm>
          <a:off x="15430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129794</xdr:rowOff>
    </xdr:from>
    <xdr:to>
      <xdr:col>76</xdr:col>
      <xdr:colOff>165100</xdr:colOff>
      <xdr:row>59</xdr:row>
      <xdr:rowOff>59944</xdr:rowOff>
    </xdr:to>
    <xdr:sp macro="" textlink="">
      <xdr:nvSpPr>
        <xdr:cNvPr id="586" name="フローチャート: 判断 585"/>
        <xdr:cNvSpPr/>
      </xdr:nvSpPr>
      <xdr:spPr>
        <a:xfrm>
          <a:off x="14541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587" name="フローチャート: 判断 586"/>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8" name="テキスト ボックス 5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9" name="テキスト ボックス 5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0" name="テキスト ボックス 5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1" name="テキスト ボックス 5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2" name="テキスト ボックス 5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125222</xdr:rowOff>
    </xdr:from>
    <xdr:to>
      <xdr:col>85</xdr:col>
      <xdr:colOff>177800</xdr:colOff>
      <xdr:row>59</xdr:row>
      <xdr:rowOff>55372</xdr:rowOff>
    </xdr:to>
    <xdr:sp macro="" textlink="">
      <xdr:nvSpPr>
        <xdr:cNvPr id="593" name="楕円 592"/>
        <xdr:cNvSpPr/>
      </xdr:nvSpPr>
      <xdr:spPr>
        <a:xfrm>
          <a:off x="16268700" y="1006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103649</xdr:rowOff>
    </xdr:from>
    <xdr:ext cx="405111" cy="259045"/>
    <xdr:sp macro="" textlink="">
      <xdr:nvSpPr>
        <xdr:cNvPr id="594" name="【学校施設】&#10;有形固定資産減価償却率該当値テキスト"/>
        <xdr:cNvSpPr txBox="1"/>
      </xdr:nvSpPr>
      <xdr:spPr>
        <a:xfrm>
          <a:off x="16357600" y="10047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136652</xdr:rowOff>
    </xdr:from>
    <xdr:to>
      <xdr:col>81</xdr:col>
      <xdr:colOff>101600</xdr:colOff>
      <xdr:row>59</xdr:row>
      <xdr:rowOff>66802</xdr:rowOff>
    </xdr:to>
    <xdr:sp macro="" textlink="">
      <xdr:nvSpPr>
        <xdr:cNvPr id="595" name="楕円 594"/>
        <xdr:cNvSpPr/>
      </xdr:nvSpPr>
      <xdr:spPr>
        <a:xfrm>
          <a:off x="15430500" y="1008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4572</xdr:rowOff>
    </xdr:from>
    <xdr:to>
      <xdr:col>85</xdr:col>
      <xdr:colOff>127000</xdr:colOff>
      <xdr:row>59</xdr:row>
      <xdr:rowOff>16002</xdr:rowOff>
    </xdr:to>
    <xdr:cxnSp macro="">
      <xdr:nvCxnSpPr>
        <xdr:cNvPr id="596" name="直線コネクタ 595"/>
        <xdr:cNvCxnSpPr/>
      </xdr:nvCxnSpPr>
      <xdr:spPr>
        <a:xfrm flipV="1">
          <a:off x="15481300" y="1012012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74930</xdr:rowOff>
    </xdr:from>
    <xdr:to>
      <xdr:col>76</xdr:col>
      <xdr:colOff>165100</xdr:colOff>
      <xdr:row>60</xdr:row>
      <xdr:rowOff>5080</xdr:rowOff>
    </xdr:to>
    <xdr:sp macro="" textlink="">
      <xdr:nvSpPr>
        <xdr:cNvPr id="597" name="楕円 596"/>
        <xdr:cNvSpPr/>
      </xdr:nvSpPr>
      <xdr:spPr>
        <a:xfrm>
          <a:off x="14541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16002</xdr:rowOff>
    </xdr:from>
    <xdr:to>
      <xdr:col>81</xdr:col>
      <xdr:colOff>50800</xdr:colOff>
      <xdr:row>59</xdr:row>
      <xdr:rowOff>125730</xdr:rowOff>
    </xdr:to>
    <xdr:cxnSp macro="">
      <xdr:nvCxnSpPr>
        <xdr:cNvPr id="598" name="直線コネクタ 597"/>
        <xdr:cNvCxnSpPr/>
      </xdr:nvCxnSpPr>
      <xdr:spPr>
        <a:xfrm flipV="1">
          <a:off x="14592300" y="101315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20066</xdr:rowOff>
    </xdr:from>
    <xdr:to>
      <xdr:col>72</xdr:col>
      <xdr:colOff>38100</xdr:colOff>
      <xdr:row>59</xdr:row>
      <xdr:rowOff>121666</xdr:rowOff>
    </xdr:to>
    <xdr:sp macro="" textlink="">
      <xdr:nvSpPr>
        <xdr:cNvPr id="599" name="楕円 598"/>
        <xdr:cNvSpPr/>
      </xdr:nvSpPr>
      <xdr:spPr>
        <a:xfrm>
          <a:off x="13652500" y="101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70866</xdr:rowOff>
    </xdr:from>
    <xdr:to>
      <xdr:col>76</xdr:col>
      <xdr:colOff>114300</xdr:colOff>
      <xdr:row>59</xdr:row>
      <xdr:rowOff>125730</xdr:rowOff>
    </xdr:to>
    <xdr:cxnSp macro="">
      <xdr:nvCxnSpPr>
        <xdr:cNvPr id="600" name="直線コネクタ 599"/>
        <xdr:cNvCxnSpPr/>
      </xdr:nvCxnSpPr>
      <xdr:spPr>
        <a:xfrm>
          <a:off x="13703300" y="101864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69613</xdr:rowOff>
    </xdr:from>
    <xdr:ext cx="405111" cy="259045"/>
    <xdr:sp macro="" textlink="">
      <xdr:nvSpPr>
        <xdr:cNvPr id="601" name="n_1aveValue【学校施設】&#10;有形固定資産減価償却率"/>
        <xdr:cNvSpPr txBox="1"/>
      </xdr:nvSpPr>
      <xdr:spPr>
        <a:xfrm>
          <a:off x="152660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76471</xdr:rowOff>
    </xdr:from>
    <xdr:ext cx="405111" cy="259045"/>
    <xdr:sp macro="" textlink="">
      <xdr:nvSpPr>
        <xdr:cNvPr id="602" name="n_2aveValue【学校施設】&#10;有形固定資産減価償却率"/>
        <xdr:cNvSpPr txBox="1"/>
      </xdr:nvSpPr>
      <xdr:spPr>
        <a:xfrm>
          <a:off x="14389744" y="984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78757</xdr:rowOff>
    </xdr:from>
    <xdr:ext cx="405111" cy="259045"/>
    <xdr:sp macro="" textlink="">
      <xdr:nvSpPr>
        <xdr:cNvPr id="603" name="n_3aveValue【学校施設】&#10;有形固定資産減価償却率"/>
        <xdr:cNvSpPr txBox="1"/>
      </xdr:nvSpPr>
      <xdr:spPr>
        <a:xfrm>
          <a:off x="13500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57929</xdr:rowOff>
    </xdr:from>
    <xdr:ext cx="405111" cy="259045"/>
    <xdr:sp macro="" textlink="">
      <xdr:nvSpPr>
        <xdr:cNvPr id="604" name="n_1mainValue【学校施設】&#10;有形固定資産減価償却率"/>
        <xdr:cNvSpPr txBox="1"/>
      </xdr:nvSpPr>
      <xdr:spPr>
        <a:xfrm>
          <a:off x="15266044" y="1017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167657</xdr:rowOff>
    </xdr:from>
    <xdr:ext cx="405111" cy="259045"/>
    <xdr:sp macro="" textlink="">
      <xdr:nvSpPr>
        <xdr:cNvPr id="605" name="n_2mainValue【学校施設】&#10;有形固定資産減価償却率"/>
        <xdr:cNvSpPr txBox="1"/>
      </xdr:nvSpPr>
      <xdr:spPr>
        <a:xfrm>
          <a:off x="14389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112793</xdr:rowOff>
    </xdr:from>
    <xdr:ext cx="405111" cy="259045"/>
    <xdr:sp macro="" textlink="">
      <xdr:nvSpPr>
        <xdr:cNvPr id="606" name="n_3mainValue【学校施設】&#10;有形固定資産減価償却率"/>
        <xdr:cNvSpPr txBox="1"/>
      </xdr:nvSpPr>
      <xdr:spPr>
        <a:xfrm>
          <a:off x="13500744" y="10228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7" name="正方形/長方形 6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8" name="正方形/長方形 6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9" name="正方形/長方形 6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0" name="正方形/長方形 6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1" name="正方形/長方形 6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2" name="正方形/長方形 6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3" name="正方形/長方形 6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4" name="正方形/長方形 61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5" name="テキスト ボックス 61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6" name="直線コネクタ 61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7" name="直線コネクタ 61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8" name="テキスト ボックス 61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9" name="直線コネクタ 61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0" name="テキスト ボックス 61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1" name="直線コネクタ 62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2" name="テキスト ボックス 62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3" name="直線コネクタ 62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4" name="テキスト ボックス 62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5" name="直線コネクタ 62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6" name="テキスト ボックス 62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7" name="直線コネクタ 62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8" name="テキスト ボックス 62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64008</xdr:rowOff>
    </xdr:from>
    <xdr:to>
      <xdr:col>116</xdr:col>
      <xdr:colOff>62864</xdr:colOff>
      <xdr:row>64</xdr:row>
      <xdr:rowOff>68199</xdr:rowOff>
    </xdr:to>
    <xdr:cxnSp macro="">
      <xdr:nvCxnSpPr>
        <xdr:cNvPr id="630" name="直線コネクタ 629"/>
        <xdr:cNvCxnSpPr/>
      </xdr:nvCxnSpPr>
      <xdr:spPr>
        <a:xfrm flipV="1">
          <a:off x="22160864" y="9665208"/>
          <a:ext cx="0" cy="1375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72026</xdr:rowOff>
    </xdr:from>
    <xdr:ext cx="469744" cy="259045"/>
    <xdr:sp macro="" textlink="">
      <xdr:nvSpPr>
        <xdr:cNvPr id="631" name="【学校施設】&#10;一人当たり面積最小値テキスト"/>
        <xdr:cNvSpPr txBox="1"/>
      </xdr:nvSpPr>
      <xdr:spPr>
        <a:xfrm>
          <a:off x="22199600" y="1104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68199</xdr:rowOff>
    </xdr:from>
    <xdr:to>
      <xdr:col>116</xdr:col>
      <xdr:colOff>152400</xdr:colOff>
      <xdr:row>64</xdr:row>
      <xdr:rowOff>68199</xdr:rowOff>
    </xdr:to>
    <xdr:cxnSp macro="">
      <xdr:nvCxnSpPr>
        <xdr:cNvPr id="632" name="直線コネクタ 631"/>
        <xdr:cNvCxnSpPr/>
      </xdr:nvCxnSpPr>
      <xdr:spPr>
        <a:xfrm>
          <a:off x="22072600" y="1104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10685</xdr:rowOff>
    </xdr:from>
    <xdr:ext cx="469744" cy="259045"/>
    <xdr:sp macro="" textlink="">
      <xdr:nvSpPr>
        <xdr:cNvPr id="633" name="【学校施設】&#10;一人当たり面積最大値テキスト"/>
        <xdr:cNvSpPr txBox="1"/>
      </xdr:nvSpPr>
      <xdr:spPr>
        <a:xfrm>
          <a:off x="221996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64008</xdr:rowOff>
    </xdr:from>
    <xdr:to>
      <xdr:col>116</xdr:col>
      <xdr:colOff>152400</xdr:colOff>
      <xdr:row>56</xdr:row>
      <xdr:rowOff>64008</xdr:rowOff>
    </xdr:to>
    <xdr:cxnSp macro="">
      <xdr:nvCxnSpPr>
        <xdr:cNvPr id="634" name="直線コネクタ 633"/>
        <xdr:cNvCxnSpPr/>
      </xdr:nvCxnSpPr>
      <xdr:spPr>
        <a:xfrm>
          <a:off x="22072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23639</xdr:rowOff>
    </xdr:from>
    <xdr:ext cx="469744" cy="259045"/>
    <xdr:sp macro="" textlink="">
      <xdr:nvSpPr>
        <xdr:cNvPr id="635" name="【学校施設】&#10;一人当たり面積平均値テキスト"/>
        <xdr:cNvSpPr txBox="1"/>
      </xdr:nvSpPr>
      <xdr:spPr>
        <a:xfrm>
          <a:off x="22199600" y="10310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45212</xdr:rowOff>
    </xdr:from>
    <xdr:to>
      <xdr:col>116</xdr:col>
      <xdr:colOff>114300</xdr:colOff>
      <xdr:row>60</xdr:row>
      <xdr:rowOff>146812</xdr:rowOff>
    </xdr:to>
    <xdr:sp macro="" textlink="">
      <xdr:nvSpPr>
        <xdr:cNvPr id="636" name="フローチャート: 判断 635"/>
        <xdr:cNvSpPr/>
      </xdr:nvSpPr>
      <xdr:spPr>
        <a:xfrm>
          <a:off x="22110700" y="1033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35687</xdr:rowOff>
    </xdr:from>
    <xdr:to>
      <xdr:col>112</xdr:col>
      <xdr:colOff>38100</xdr:colOff>
      <xdr:row>60</xdr:row>
      <xdr:rowOff>137287</xdr:rowOff>
    </xdr:to>
    <xdr:sp macro="" textlink="">
      <xdr:nvSpPr>
        <xdr:cNvPr id="637" name="フローチャート: 判断 636"/>
        <xdr:cNvSpPr/>
      </xdr:nvSpPr>
      <xdr:spPr>
        <a:xfrm>
          <a:off x="21272500" y="1032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21209</xdr:rowOff>
    </xdr:from>
    <xdr:to>
      <xdr:col>107</xdr:col>
      <xdr:colOff>101600</xdr:colOff>
      <xdr:row>60</xdr:row>
      <xdr:rowOff>122809</xdr:rowOff>
    </xdr:to>
    <xdr:sp macro="" textlink="">
      <xdr:nvSpPr>
        <xdr:cNvPr id="638" name="フローチャート: 判断 637"/>
        <xdr:cNvSpPr/>
      </xdr:nvSpPr>
      <xdr:spPr>
        <a:xfrm>
          <a:off x="20383500" y="1030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42926</xdr:rowOff>
    </xdr:from>
    <xdr:to>
      <xdr:col>102</xdr:col>
      <xdr:colOff>165100</xdr:colOff>
      <xdr:row>60</xdr:row>
      <xdr:rowOff>144526</xdr:rowOff>
    </xdr:to>
    <xdr:sp macro="" textlink="">
      <xdr:nvSpPr>
        <xdr:cNvPr id="639" name="フローチャート: 判断 638"/>
        <xdr:cNvSpPr/>
      </xdr:nvSpPr>
      <xdr:spPr>
        <a:xfrm>
          <a:off x="194945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0" name="テキスト ボックス 6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1" name="テキスト ボックス 6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2" name="テキスト ボックス 6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3" name="テキスト ボックス 6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4" name="テキスト ボックス 6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34544</xdr:rowOff>
    </xdr:from>
    <xdr:to>
      <xdr:col>116</xdr:col>
      <xdr:colOff>114300</xdr:colOff>
      <xdr:row>59</xdr:row>
      <xdr:rowOff>136144</xdr:rowOff>
    </xdr:to>
    <xdr:sp macro="" textlink="">
      <xdr:nvSpPr>
        <xdr:cNvPr id="645" name="楕円 644"/>
        <xdr:cNvSpPr/>
      </xdr:nvSpPr>
      <xdr:spPr>
        <a:xfrm>
          <a:off x="22110700" y="1015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57421</xdr:rowOff>
    </xdr:from>
    <xdr:ext cx="469744" cy="259045"/>
    <xdr:sp macro="" textlink="">
      <xdr:nvSpPr>
        <xdr:cNvPr id="646" name="【学校施設】&#10;一人当たり面積該当値テキスト"/>
        <xdr:cNvSpPr txBox="1"/>
      </xdr:nvSpPr>
      <xdr:spPr>
        <a:xfrm>
          <a:off x="22199600" y="1000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75692</xdr:rowOff>
    </xdr:from>
    <xdr:to>
      <xdr:col>112</xdr:col>
      <xdr:colOff>38100</xdr:colOff>
      <xdr:row>60</xdr:row>
      <xdr:rowOff>5842</xdr:rowOff>
    </xdr:to>
    <xdr:sp macro="" textlink="">
      <xdr:nvSpPr>
        <xdr:cNvPr id="647" name="楕円 646"/>
        <xdr:cNvSpPr/>
      </xdr:nvSpPr>
      <xdr:spPr>
        <a:xfrm>
          <a:off x="21272500" y="1019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85344</xdr:rowOff>
    </xdr:from>
    <xdr:to>
      <xdr:col>116</xdr:col>
      <xdr:colOff>63500</xdr:colOff>
      <xdr:row>59</xdr:row>
      <xdr:rowOff>126492</xdr:rowOff>
    </xdr:to>
    <xdr:cxnSp macro="">
      <xdr:nvCxnSpPr>
        <xdr:cNvPr id="648" name="直線コネクタ 647"/>
        <xdr:cNvCxnSpPr/>
      </xdr:nvCxnSpPr>
      <xdr:spPr>
        <a:xfrm flipV="1">
          <a:off x="21323300" y="1020089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97790</xdr:rowOff>
    </xdr:from>
    <xdr:to>
      <xdr:col>107</xdr:col>
      <xdr:colOff>101600</xdr:colOff>
      <xdr:row>59</xdr:row>
      <xdr:rowOff>27940</xdr:rowOff>
    </xdr:to>
    <xdr:sp macro="" textlink="">
      <xdr:nvSpPr>
        <xdr:cNvPr id="649" name="楕円 648"/>
        <xdr:cNvSpPr/>
      </xdr:nvSpPr>
      <xdr:spPr>
        <a:xfrm>
          <a:off x="20383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148590</xdr:rowOff>
    </xdr:from>
    <xdr:to>
      <xdr:col>111</xdr:col>
      <xdr:colOff>177800</xdr:colOff>
      <xdr:row>59</xdr:row>
      <xdr:rowOff>126492</xdr:rowOff>
    </xdr:to>
    <xdr:cxnSp macro="">
      <xdr:nvCxnSpPr>
        <xdr:cNvPr id="650" name="直線コネクタ 649"/>
        <xdr:cNvCxnSpPr/>
      </xdr:nvCxnSpPr>
      <xdr:spPr>
        <a:xfrm>
          <a:off x="20434300" y="10092690"/>
          <a:ext cx="889000" cy="14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100076</xdr:rowOff>
    </xdr:from>
    <xdr:to>
      <xdr:col>102</xdr:col>
      <xdr:colOff>165100</xdr:colOff>
      <xdr:row>59</xdr:row>
      <xdr:rowOff>30226</xdr:rowOff>
    </xdr:to>
    <xdr:sp macro="" textlink="">
      <xdr:nvSpPr>
        <xdr:cNvPr id="651" name="楕円 650"/>
        <xdr:cNvSpPr/>
      </xdr:nvSpPr>
      <xdr:spPr>
        <a:xfrm>
          <a:off x="19494500" y="1004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148590</xdr:rowOff>
    </xdr:from>
    <xdr:to>
      <xdr:col>107</xdr:col>
      <xdr:colOff>50800</xdr:colOff>
      <xdr:row>58</xdr:row>
      <xdr:rowOff>150876</xdr:rowOff>
    </xdr:to>
    <xdr:cxnSp macro="">
      <xdr:nvCxnSpPr>
        <xdr:cNvPr id="652" name="直線コネクタ 651"/>
        <xdr:cNvCxnSpPr/>
      </xdr:nvCxnSpPr>
      <xdr:spPr>
        <a:xfrm flipV="1">
          <a:off x="19545300" y="1009269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128414</xdr:rowOff>
    </xdr:from>
    <xdr:ext cx="469744" cy="259045"/>
    <xdr:sp macro="" textlink="">
      <xdr:nvSpPr>
        <xdr:cNvPr id="653" name="n_1aveValue【学校施設】&#10;一人当たり面積"/>
        <xdr:cNvSpPr txBox="1"/>
      </xdr:nvSpPr>
      <xdr:spPr>
        <a:xfrm>
          <a:off x="21075727" y="1041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113936</xdr:rowOff>
    </xdr:from>
    <xdr:ext cx="469744" cy="259045"/>
    <xdr:sp macro="" textlink="">
      <xdr:nvSpPr>
        <xdr:cNvPr id="654" name="n_2aveValue【学校施設】&#10;一人当たり面積"/>
        <xdr:cNvSpPr txBox="1"/>
      </xdr:nvSpPr>
      <xdr:spPr>
        <a:xfrm>
          <a:off x="20199427" y="1040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135653</xdr:rowOff>
    </xdr:from>
    <xdr:ext cx="469744" cy="259045"/>
    <xdr:sp macro="" textlink="">
      <xdr:nvSpPr>
        <xdr:cNvPr id="655" name="n_3aveValue【学校施設】&#10;一人当たり面積"/>
        <xdr:cNvSpPr txBox="1"/>
      </xdr:nvSpPr>
      <xdr:spPr>
        <a:xfrm>
          <a:off x="19310427" y="1042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22369</xdr:rowOff>
    </xdr:from>
    <xdr:ext cx="469744" cy="259045"/>
    <xdr:sp macro="" textlink="">
      <xdr:nvSpPr>
        <xdr:cNvPr id="656" name="n_1mainValue【学校施設】&#10;一人当たり面積"/>
        <xdr:cNvSpPr txBox="1"/>
      </xdr:nvSpPr>
      <xdr:spPr>
        <a:xfrm>
          <a:off x="21075727" y="996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44467</xdr:rowOff>
    </xdr:from>
    <xdr:ext cx="469744" cy="259045"/>
    <xdr:sp macro="" textlink="">
      <xdr:nvSpPr>
        <xdr:cNvPr id="657" name="n_2mainValue【学校施設】&#10;一人当たり面積"/>
        <xdr:cNvSpPr txBox="1"/>
      </xdr:nvSpPr>
      <xdr:spPr>
        <a:xfrm>
          <a:off x="20199427" y="981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46753</xdr:rowOff>
    </xdr:from>
    <xdr:ext cx="469744" cy="259045"/>
    <xdr:sp macro="" textlink="">
      <xdr:nvSpPr>
        <xdr:cNvPr id="658" name="n_3mainValue【学校施設】&#10;一人当たり面積"/>
        <xdr:cNvSpPr txBox="1"/>
      </xdr:nvSpPr>
      <xdr:spPr>
        <a:xfrm>
          <a:off x="19310427" y="981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9" name="正方形/長方形 65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0" name="正方形/長方形 65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1" name="正方形/長方形 66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2" name="正方形/長方形 66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3" name="正方形/長方形 66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4" name="正方形/長方形 66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5" name="正方形/長方形 66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6" name="正方形/長方形 66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7" name="テキスト ボックス 66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8" name="直線コネクタ 66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9" name="テキスト ボックス 66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0" name="直線コネクタ 66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1" name="テキスト ボックス 67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2" name="直線コネクタ 67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3" name="テキスト ボックス 67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4" name="直線コネクタ 67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5" name="テキスト ボックス 67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6" name="直線コネクタ 67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7" name="テキスト ボックス 67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8" name="直線コネクタ 67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79" name="テキスト ボックス 67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0" name="直線コネクタ 67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1" name="テキスト ボックス 68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683" name="直線コネクタ 682"/>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684" name="【児童館】&#10;有形固定資産減価償却率最小値テキスト"/>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685" name="直線コネクタ 684"/>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8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87" name="直線コネクタ 68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57166</xdr:rowOff>
    </xdr:from>
    <xdr:ext cx="405111" cy="259045"/>
    <xdr:sp macro="" textlink="">
      <xdr:nvSpPr>
        <xdr:cNvPr id="688" name="【児童館】&#10;有形固定資産減価償却率平均値テキスト"/>
        <xdr:cNvSpPr txBox="1"/>
      </xdr:nvSpPr>
      <xdr:spPr>
        <a:xfrm>
          <a:off x="163576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78739</xdr:rowOff>
    </xdr:from>
    <xdr:to>
      <xdr:col>85</xdr:col>
      <xdr:colOff>177800</xdr:colOff>
      <xdr:row>83</xdr:row>
      <xdr:rowOff>8889</xdr:rowOff>
    </xdr:to>
    <xdr:sp macro="" textlink="">
      <xdr:nvSpPr>
        <xdr:cNvPr id="689" name="フローチャート: 判断 688"/>
        <xdr:cNvSpPr/>
      </xdr:nvSpPr>
      <xdr:spPr>
        <a:xfrm>
          <a:off x="16268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53975</xdr:rowOff>
    </xdr:from>
    <xdr:to>
      <xdr:col>81</xdr:col>
      <xdr:colOff>101600</xdr:colOff>
      <xdr:row>82</xdr:row>
      <xdr:rowOff>155575</xdr:rowOff>
    </xdr:to>
    <xdr:sp macro="" textlink="">
      <xdr:nvSpPr>
        <xdr:cNvPr id="690" name="フローチャート: 判断 689"/>
        <xdr:cNvSpPr/>
      </xdr:nvSpPr>
      <xdr:spPr>
        <a:xfrm>
          <a:off x="154305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91" name="フローチャート: 判断 690"/>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145414</xdr:rowOff>
    </xdr:from>
    <xdr:to>
      <xdr:col>72</xdr:col>
      <xdr:colOff>38100</xdr:colOff>
      <xdr:row>82</xdr:row>
      <xdr:rowOff>75564</xdr:rowOff>
    </xdr:to>
    <xdr:sp macro="" textlink="">
      <xdr:nvSpPr>
        <xdr:cNvPr id="692" name="フローチャート: 判断 691"/>
        <xdr:cNvSpPr/>
      </xdr:nvSpPr>
      <xdr:spPr>
        <a:xfrm>
          <a:off x="13652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3" name="テキスト ボックス 69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4" name="テキスト ボックス 69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5" name="テキスト ボックス 69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6" name="テキスト ボックス 69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7" name="テキスト ボックス 69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698" name="楕円 697"/>
        <xdr:cNvSpPr/>
      </xdr:nvSpPr>
      <xdr:spPr>
        <a:xfrm>
          <a:off x="162687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113047</xdr:rowOff>
    </xdr:from>
    <xdr:ext cx="405111" cy="259045"/>
    <xdr:sp macro="" textlink="">
      <xdr:nvSpPr>
        <xdr:cNvPr id="699" name="【児童館】&#10;有形固定資産減価償却率該当値テキスト"/>
        <xdr:cNvSpPr txBox="1"/>
      </xdr:nvSpPr>
      <xdr:spPr>
        <a:xfrm>
          <a:off x="16357600"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135889</xdr:rowOff>
    </xdr:from>
    <xdr:to>
      <xdr:col>81</xdr:col>
      <xdr:colOff>101600</xdr:colOff>
      <xdr:row>82</xdr:row>
      <xdr:rowOff>66039</xdr:rowOff>
    </xdr:to>
    <xdr:sp macro="" textlink="">
      <xdr:nvSpPr>
        <xdr:cNvPr id="700" name="楕円 699"/>
        <xdr:cNvSpPr/>
      </xdr:nvSpPr>
      <xdr:spPr>
        <a:xfrm>
          <a:off x="15430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140970</xdr:rowOff>
    </xdr:from>
    <xdr:to>
      <xdr:col>85</xdr:col>
      <xdr:colOff>127000</xdr:colOff>
      <xdr:row>82</xdr:row>
      <xdr:rowOff>15239</xdr:rowOff>
    </xdr:to>
    <xdr:cxnSp macro="">
      <xdr:nvCxnSpPr>
        <xdr:cNvPr id="701" name="直線コネクタ 700"/>
        <xdr:cNvCxnSpPr/>
      </xdr:nvCxnSpPr>
      <xdr:spPr>
        <a:xfrm flipV="1">
          <a:off x="15481300" y="140284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113030</xdr:rowOff>
    </xdr:from>
    <xdr:to>
      <xdr:col>76</xdr:col>
      <xdr:colOff>165100</xdr:colOff>
      <xdr:row>83</xdr:row>
      <xdr:rowOff>43180</xdr:rowOff>
    </xdr:to>
    <xdr:sp macro="" textlink="">
      <xdr:nvSpPr>
        <xdr:cNvPr id="702" name="楕円 701"/>
        <xdr:cNvSpPr/>
      </xdr:nvSpPr>
      <xdr:spPr>
        <a:xfrm>
          <a:off x="14541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15239</xdr:rowOff>
    </xdr:from>
    <xdr:to>
      <xdr:col>81</xdr:col>
      <xdr:colOff>50800</xdr:colOff>
      <xdr:row>82</xdr:row>
      <xdr:rowOff>163830</xdr:rowOff>
    </xdr:to>
    <xdr:cxnSp macro="">
      <xdr:nvCxnSpPr>
        <xdr:cNvPr id="703" name="直線コネクタ 702"/>
        <xdr:cNvCxnSpPr/>
      </xdr:nvCxnSpPr>
      <xdr:spPr>
        <a:xfrm flipV="1">
          <a:off x="14592300" y="14074139"/>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57786</xdr:rowOff>
    </xdr:from>
    <xdr:to>
      <xdr:col>72</xdr:col>
      <xdr:colOff>38100</xdr:colOff>
      <xdr:row>82</xdr:row>
      <xdr:rowOff>159386</xdr:rowOff>
    </xdr:to>
    <xdr:sp macro="" textlink="">
      <xdr:nvSpPr>
        <xdr:cNvPr id="704" name="楕円 703"/>
        <xdr:cNvSpPr/>
      </xdr:nvSpPr>
      <xdr:spPr>
        <a:xfrm>
          <a:off x="136525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108586</xdr:rowOff>
    </xdr:from>
    <xdr:to>
      <xdr:col>76</xdr:col>
      <xdr:colOff>114300</xdr:colOff>
      <xdr:row>82</xdr:row>
      <xdr:rowOff>163830</xdr:rowOff>
    </xdr:to>
    <xdr:cxnSp macro="">
      <xdr:nvCxnSpPr>
        <xdr:cNvPr id="705" name="直線コネクタ 704"/>
        <xdr:cNvCxnSpPr/>
      </xdr:nvCxnSpPr>
      <xdr:spPr>
        <a:xfrm>
          <a:off x="13703300" y="14167486"/>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146702</xdr:rowOff>
    </xdr:from>
    <xdr:ext cx="405111" cy="259045"/>
    <xdr:sp macro="" textlink="">
      <xdr:nvSpPr>
        <xdr:cNvPr id="706" name="n_1aveValue【児童館】&#10;有形固定資産減価償却率"/>
        <xdr:cNvSpPr txBox="1"/>
      </xdr:nvSpPr>
      <xdr:spPr>
        <a:xfrm>
          <a:off x="15266044" y="1420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164482</xdr:rowOff>
    </xdr:from>
    <xdr:ext cx="405111" cy="259045"/>
    <xdr:sp macro="" textlink="">
      <xdr:nvSpPr>
        <xdr:cNvPr id="707" name="n_2aveValue【児童館】&#10;有形固定資産減価償却率"/>
        <xdr:cNvSpPr txBox="1"/>
      </xdr:nvSpPr>
      <xdr:spPr>
        <a:xfrm>
          <a:off x="14389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92091</xdr:rowOff>
    </xdr:from>
    <xdr:ext cx="405111" cy="259045"/>
    <xdr:sp macro="" textlink="">
      <xdr:nvSpPr>
        <xdr:cNvPr id="708" name="n_3aveValue【児童館】&#10;有形固定資産減価償却率"/>
        <xdr:cNvSpPr txBox="1"/>
      </xdr:nvSpPr>
      <xdr:spPr>
        <a:xfrm>
          <a:off x="13500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82566</xdr:rowOff>
    </xdr:from>
    <xdr:ext cx="405111" cy="259045"/>
    <xdr:sp macro="" textlink="">
      <xdr:nvSpPr>
        <xdr:cNvPr id="709" name="n_1mainValue【児童館】&#10;有形固定資産減価償却率"/>
        <xdr:cNvSpPr txBox="1"/>
      </xdr:nvSpPr>
      <xdr:spPr>
        <a:xfrm>
          <a:off x="152660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34307</xdr:rowOff>
    </xdr:from>
    <xdr:ext cx="405111" cy="259045"/>
    <xdr:sp macro="" textlink="">
      <xdr:nvSpPr>
        <xdr:cNvPr id="710" name="n_2mainValue【児童館】&#10;有形固定資産減価償却率"/>
        <xdr:cNvSpPr txBox="1"/>
      </xdr:nvSpPr>
      <xdr:spPr>
        <a:xfrm>
          <a:off x="143897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150513</xdr:rowOff>
    </xdr:from>
    <xdr:ext cx="405111" cy="259045"/>
    <xdr:sp macro="" textlink="">
      <xdr:nvSpPr>
        <xdr:cNvPr id="711" name="n_3mainValue【児童館】&#10;有形固定資産減価償却率"/>
        <xdr:cNvSpPr txBox="1"/>
      </xdr:nvSpPr>
      <xdr:spPr>
        <a:xfrm>
          <a:off x="13500744"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2" name="正方形/長方形 7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3" name="正方形/長方形 7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4" name="正方形/長方形 7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5" name="正方形/長方形 7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6" name="正方形/長方形 7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7" name="正方形/長方形 7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8" name="正方形/長方形 7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0" name="テキスト ボックス 71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1" name="直線コネクタ 72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2" name="直線コネクタ 72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3" name="テキスト ボックス 72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4" name="直線コネクタ 72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5" name="テキスト ボックス 72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6" name="直線コネクタ 72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7" name="テキスト ボックス 72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8" name="直線コネクタ 72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9" name="テキスト ボックス 72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0" name="直線コネクタ 72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1" name="テキスト ボックス 73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733" name="直線コネクタ 732"/>
        <xdr:cNvCxnSpPr/>
      </xdr:nvCxnSpPr>
      <xdr:spPr>
        <a:xfrm flipV="1">
          <a:off x="221608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34"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35" name="直線コネクタ 734"/>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36" name="【児童館】&#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37" name="直線コネクタ 736"/>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101616</xdr:rowOff>
    </xdr:from>
    <xdr:ext cx="469744" cy="259045"/>
    <xdr:sp macro="" textlink="">
      <xdr:nvSpPr>
        <xdr:cNvPr id="738" name="【児童館】&#10;一人当たり面積平均値テキスト"/>
        <xdr:cNvSpPr txBox="1"/>
      </xdr:nvSpPr>
      <xdr:spPr>
        <a:xfrm>
          <a:off x="2219960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739" name="フローチャート: 判断 738"/>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740" name="フローチャート: 判断 739"/>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741" name="フローチャート: 判断 740"/>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147320</xdr:rowOff>
    </xdr:from>
    <xdr:to>
      <xdr:col>102</xdr:col>
      <xdr:colOff>165100</xdr:colOff>
      <xdr:row>83</xdr:row>
      <xdr:rowOff>77470</xdr:rowOff>
    </xdr:to>
    <xdr:sp macro="" textlink="">
      <xdr:nvSpPr>
        <xdr:cNvPr id="742" name="フローチャート: 判断 741"/>
        <xdr:cNvSpPr/>
      </xdr:nvSpPr>
      <xdr:spPr>
        <a:xfrm>
          <a:off x="19494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3" name="テキスト ボックス 7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4" name="テキスト ボックス 7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5" name="テキスト ボックス 7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6" name="テキスト ボックス 7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7" name="テキスト ボックス 7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748" name="楕円 747"/>
        <xdr:cNvSpPr/>
      </xdr:nvSpPr>
      <xdr:spPr>
        <a:xfrm>
          <a:off x="221107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45738</xdr:rowOff>
    </xdr:from>
    <xdr:ext cx="469744" cy="259045"/>
    <xdr:sp macro="" textlink="">
      <xdr:nvSpPr>
        <xdr:cNvPr id="749" name="【児童館】&#10;一人当たり面積該当値テキスト"/>
        <xdr:cNvSpPr txBox="1"/>
      </xdr:nvSpPr>
      <xdr:spPr>
        <a:xfrm>
          <a:off x="22199600"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67311</xdr:rowOff>
    </xdr:from>
    <xdr:to>
      <xdr:col>112</xdr:col>
      <xdr:colOff>38100</xdr:colOff>
      <xdr:row>83</xdr:row>
      <xdr:rowOff>168911</xdr:rowOff>
    </xdr:to>
    <xdr:sp macro="" textlink="">
      <xdr:nvSpPr>
        <xdr:cNvPr id="750" name="楕円 749"/>
        <xdr:cNvSpPr/>
      </xdr:nvSpPr>
      <xdr:spPr>
        <a:xfrm>
          <a:off x="21272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118111</xdr:rowOff>
    </xdr:from>
    <xdr:to>
      <xdr:col>116</xdr:col>
      <xdr:colOff>63500</xdr:colOff>
      <xdr:row>83</xdr:row>
      <xdr:rowOff>118111</xdr:rowOff>
    </xdr:to>
    <xdr:cxnSp macro="">
      <xdr:nvCxnSpPr>
        <xdr:cNvPr id="751" name="直線コネクタ 750"/>
        <xdr:cNvCxnSpPr/>
      </xdr:nvCxnSpPr>
      <xdr:spPr>
        <a:xfrm>
          <a:off x="21323300" y="143484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124461</xdr:rowOff>
    </xdr:from>
    <xdr:to>
      <xdr:col>107</xdr:col>
      <xdr:colOff>101600</xdr:colOff>
      <xdr:row>83</xdr:row>
      <xdr:rowOff>54611</xdr:rowOff>
    </xdr:to>
    <xdr:sp macro="" textlink="">
      <xdr:nvSpPr>
        <xdr:cNvPr id="752" name="楕円 751"/>
        <xdr:cNvSpPr/>
      </xdr:nvSpPr>
      <xdr:spPr>
        <a:xfrm>
          <a:off x="20383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3811</xdr:rowOff>
    </xdr:from>
    <xdr:to>
      <xdr:col>111</xdr:col>
      <xdr:colOff>177800</xdr:colOff>
      <xdr:row>83</xdr:row>
      <xdr:rowOff>118111</xdr:rowOff>
    </xdr:to>
    <xdr:cxnSp macro="">
      <xdr:nvCxnSpPr>
        <xdr:cNvPr id="753" name="直線コネクタ 752"/>
        <xdr:cNvCxnSpPr/>
      </xdr:nvCxnSpPr>
      <xdr:spPr>
        <a:xfrm>
          <a:off x="20434300" y="142341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54" name="楕円 753"/>
        <xdr:cNvSpPr/>
      </xdr:nvSpPr>
      <xdr:spPr>
        <a:xfrm>
          <a:off x="19494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3811</xdr:rowOff>
    </xdr:from>
    <xdr:to>
      <xdr:col>107</xdr:col>
      <xdr:colOff>50800</xdr:colOff>
      <xdr:row>83</xdr:row>
      <xdr:rowOff>140970</xdr:rowOff>
    </xdr:to>
    <xdr:cxnSp macro="">
      <xdr:nvCxnSpPr>
        <xdr:cNvPr id="755" name="直線コネクタ 754"/>
        <xdr:cNvCxnSpPr/>
      </xdr:nvCxnSpPr>
      <xdr:spPr>
        <a:xfrm flipV="1">
          <a:off x="19545300" y="1423416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2557</xdr:rowOff>
    </xdr:from>
    <xdr:ext cx="469744" cy="259045"/>
    <xdr:sp macro="" textlink="">
      <xdr:nvSpPr>
        <xdr:cNvPr id="756" name="n_1aveValue【児童館】&#10;一人当たり面積"/>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757" name="n_2aveValue【児童館】&#10;一人当たり面積"/>
        <xdr:cNvSpPr txBox="1"/>
      </xdr:nvSpPr>
      <xdr:spPr>
        <a:xfrm>
          <a:off x="20199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93997</xdr:rowOff>
    </xdr:from>
    <xdr:ext cx="469744" cy="259045"/>
    <xdr:sp macro="" textlink="">
      <xdr:nvSpPr>
        <xdr:cNvPr id="758" name="n_3aveValue【児童館】&#10;一人当たり面積"/>
        <xdr:cNvSpPr txBox="1"/>
      </xdr:nvSpPr>
      <xdr:spPr>
        <a:xfrm>
          <a:off x="19310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160038</xdr:rowOff>
    </xdr:from>
    <xdr:ext cx="469744" cy="259045"/>
    <xdr:sp macro="" textlink="">
      <xdr:nvSpPr>
        <xdr:cNvPr id="759" name="n_1mainValue【児童館】&#10;一人当たり面積"/>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45738</xdr:rowOff>
    </xdr:from>
    <xdr:ext cx="469744" cy="259045"/>
    <xdr:sp macro="" textlink="">
      <xdr:nvSpPr>
        <xdr:cNvPr id="760" name="n_2mainValue【児童館】&#10;一人当たり面積"/>
        <xdr:cNvSpPr txBox="1"/>
      </xdr:nvSpPr>
      <xdr:spPr>
        <a:xfrm>
          <a:off x="201994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11447</xdr:rowOff>
    </xdr:from>
    <xdr:ext cx="469744" cy="259045"/>
    <xdr:sp macro="" textlink="">
      <xdr:nvSpPr>
        <xdr:cNvPr id="761" name="n_3mainValue【児童館】&#10;一人当たり面積"/>
        <xdr:cNvSpPr txBox="1"/>
      </xdr:nvSpPr>
      <xdr:spPr>
        <a:xfrm>
          <a:off x="19310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2" name="正方形/長方形 7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3" name="正方形/長方形 7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4" name="正方形/長方形 7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5" name="正方形/長方形 7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6" name="正方形/長方形 7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7" name="正方形/長方形 7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8" name="正方形/長方形 7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9" name="正方形/長方形 76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0" name="テキスト ボックス 7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1" name="直線コネクタ 7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72" name="テキスト ボックス 77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73" name="直線コネクタ 77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74" name="テキスト ボックス 77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5" name="直線コネクタ 77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6" name="テキスト ボックス 77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7" name="直線コネクタ 77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8" name="テキスト ボックス 77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9" name="直線コネクタ 77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80" name="テキスト ボックス 77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81" name="直線コネクタ 78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82" name="テキスト ボックス 78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3" name="直線コネクタ 78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4" name="テキスト ボックス 78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146686</xdr:rowOff>
    </xdr:to>
    <xdr:cxnSp macro="">
      <xdr:nvCxnSpPr>
        <xdr:cNvPr id="786" name="直線コネクタ 785"/>
        <xdr:cNvCxnSpPr/>
      </xdr:nvCxnSpPr>
      <xdr:spPr>
        <a:xfrm flipV="1">
          <a:off x="16318864" y="17255489"/>
          <a:ext cx="0" cy="140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787" name="【公民館】&#10;有形固定資産減価償却率最小値テキスト"/>
        <xdr:cNvSpPr txBox="1"/>
      </xdr:nvSpPr>
      <xdr:spPr>
        <a:xfrm>
          <a:off x="16357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788" name="直線コネクタ 787"/>
        <xdr:cNvCxnSpPr/>
      </xdr:nvCxnSpPr>
      <xdr:spPr>
        <a:xfrm>
          <a:off x="16230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789" name="【公民館】&#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790" name="直線コネクタ 789"/>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22877</xdr:rowOff>
    </xdr:from>
    <xdr:ext cx="405111" cy="259045"/>
    <xdr:sp macro="" textlink="">
      <xdr:nvSpPr>
        <xdr:cNvPr id="791" name="【公民館】&#10;有形固定資産減価償却率平均値テキスト"/>
        <xdr:cNvSpPr txBox="1"/>
      </xdr:nvSpPr>
      <xdr:spPr>
        <a:xfrm>
          <a:off x="16357600" y="1785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44450</xdr:rowOff>
    </xdr:from>
    <xdr:to>
      <xdr:col>85</xdr:col>
      <xdr:colOff>177800</xdr:colOff>
      <xdr:row>104</xdr:row>
      <xdr:rowOff>146050</xdr:rowOff>
    </xdr:to>
    <xdr:sp macro="" textlink="">
      <xdr:nvSpPr>
        <xdr:cNvPr id="792" name="フローチャート: 判断 791"/>
        <xdr:cNvSpPr/>
      </xdr:nvSpPr>
      <xdr:spPr>
        <a:xfrm>
          <a:off x="162687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42545</xdr:rowOff>
    </xdr:from>
    <xdr:to>
      <xdr:col>81</xdr:col>
      <xdr:colOff>101600</xdr:colOff>
      <xdr:row>104</xdr:row>
      <xdr:rowOff>144145</xdr:rowOff>
    </xdr:to>
    <xdr:sp macro="" textlink="">
      <xdr:nvSpPr>
        <xdr:cNvPr id="793" name="フローチャート: 判断 792"/>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794" name="フローチャート: 判断 793"/>
        <xdr:cNvSpPr/>
      </xdr:nvSpPr>
      <xdr:spPr>
        <a:xfrm>
          <a:off x="14541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42545</xdr:rowOff>
    </xdr:from>
    <xdr:to>
      <xdr:col>72</xdr:col>
      <xdr:colOff>38100</xdr:colOff>
      <xdr:row>104</xdr:row>
      <xdr:rowOff>144145</xdr:rowOff>
    </xdr:to>
    <xdr:sp macro="" textlink="">
      <xdr:nvSpPr>
        <xdr:cNvPr id="795" name="フローチャート: 判断 794"/>
        <xdr:cNvSpPr/>
      </xdr:nvSpPr>
      <xdr:spPr>
        <a:xfrm>
          <a:off x="13652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6" name="テキスト ボックス 79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7" name="テキスト ボックス 79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8" name="テキスト ボックス 79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9" name="テキスト ボックス 79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0" name="テキスト ボックス 79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42545</xdr:rowOff>
    </xdr:from>
    <xdr:to>
      <xdr:col>85</xdr:col>
      <xdr:colOff>177800</xdr:colOff>
      <xdr:row>103</xdr:row>
      <xdr:rowOff>144145</xdr:rowOff>
    </xdr:to>
    <xdr:sp macro="" textlink="">
      <xdr:nvSpPr>
        <xdr:cNvPr id="801" name="楕円 800"/>
        <xdr:cNvSpPr/>
      </xdr:nvSpPr>
      <xdr:spPr>
        <a:xfrm>
          <a:off x="16268700" y="177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65422</xdr:rowOff>
    </xdr:from>
    <xdr:ext cx="405111" cy="259045"/>
    <xdr:sp macro="" textlink="">
      <xdr:nvSpPr>
        <xdr:cNvPr id="802" name="【公民館】&#10;有形固定資産減価償却率該当値テキスト"/>
        <xdr:cNvSpPr txBox="1"/>
      </xdr:nvSpPr>
      <xdr:spPr>
        <a:xfrm>
          <a:off x="16357600" y="1755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73025</xdr:rowOff>
    </xdr:from>
    <xdr:to>
      <xdr:col>81</xdr:col>
      <xdr:colOff>101600</xdr:colOff>
      <xdr:row>104</xdr:row>
      <xdr:rowOff>3175</xdr:rowOff>
    </xdr:to>
    <xdr:sp macro="" textlink="">
      <xdr:nvSpPr>
        <xdr:cNvPr id="803" name="楕円 802"/>
        <xdr:cNvSpPr/>
      </xdr:nvSpPr>
      <xdr:spPr>
        <a:xfrm>
          <a:off x="15430500" y="1773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93345</xdr:rowOff>
    </xdr:from>
    <xdr:to>
      <xdr:col>85</xdr:col>
      <xdr:colOff>127000</xdr:colOff>
      <xdr:row>103</xdr:row>
      <xdr:rowOff>123825</xdr:rowOff>
    </xdr:to>
    <xdr:cxnSp macro="">
      <xdr:nvCxnSpPr>
        <xdr:cNvPr id="804" name="直線コネクタ 803"/>
        <xdr:cNvCxnSpPr/>
      </xdr:nvCxnSpPr>
      <xdr:spPr>
        <a:xfrm flipV="1">
          <a:off x="15481300" y="1775269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160655</xdr:rowOff>
    </xdr:from>
    <xdr:to>
      <xdr:col>76</xdr:col>
      <xdr:colOff>165100</xdr:colOff>
      <xdr:row>104</xdr:row>
      <xdr:rowOff>90805</xdr:rowOff>
    </xdr:to>
    <xdr:sp macro="" textlink="">
      <xdr:nvSpPr>
        <xdr:cNvPr id="805" name="楕円 804"/>
        <xdr:cNvSpPr/>
      </xdr:nvSpPr>
      <xdr:spPr>
        <a:xfrm>
          <a:off x="14541500" y="1782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123825</xdr:rowOff>
    </xdr:from>
    <xdr:to>
      <xdr:col>81</xdr:col>
      <xdr:colOff>50800</xdr:colOff>
      <xdr:row>104</xdr:row>
      <xdr:rowOff>40005</xdr:rowOff>
    </xdr:to>
    <xdr:cxnSp macro="">
      <xdr:nvCxnSpPr>
        <xdr:cNvPr id="806" name="直線コネクタ 805"/>
        <xdr:cNvCxnSpPr/>
      </xdr:nvCxnSpPr>
      <xdr:spPr>
        <a:xfrm flipV="1">
          <a:off x="14592300" y="1778317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141605</xdr:rowOff>
    </xdr:from>
    <xdr:to>
      <xdr:col>72</xdr:col>
      <xdr:colOff>38100</xdr:colOff>
      <xdr:row>104</xdr:row>
      <xdr:rowOff>71755</xdr:rowOff>
    </xdr:to>
    <xdr:sp macro="" textlink="">
      <xdr:nvSpPr>
        <xdr:cNvPr id="807" name="楕円 806"/>
        <xdr:cNvSpPr/>
      </xdr:nvSpPr>
      <xdr:spPr>
        <a:xfrm>
          <a:off x="13652500" y="1780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20955</xdr:rowOff>
    </xdr:from>
    <xdr:to>
      <xdr:col>76</xdr:col>
      <xdr:colOff>114300</xdr:colOff>
      <xdr:row>104</xdr:row>
      <xdr:rowOff>40005</xdr:rowOff>
    </xdr:to>
    <xdr:cxnSp macro="">
      <xdr:nvCxnSpPr>
        <xdr:cNvPr id="808" name="直線コネクタ 807"/>
        <xdr:cNvCxnSpPr/>
      </xdr:nvCxnSpPr>
      <xdr:spPr>
        <a:xfrm>
          <a:off x="13703300" y="178517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135272</xdr:rowOff>
    </xdr:from>
    <xdr:ext cx="405111" cy="259045"/>
    <xdr:sp macro="" textlink="">
      <xdr:nvSpPr>
        <xdr:cNvPr id="809" name="n_1aveValue【公民館】&#10;有形固定資産減価償却率"/>
        <xdr:cNvSpPr txBox="1"/>
      </xdr:nvSpPr>
      <xdr:spPr>
        <a:xfrm>
          <a:off x="152660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152416</xdr:rowOff>
    </xdr:from>
    <xdr:ext cx="405111" cy="259045"/>
    <xdr:sp macro="" textlink="">
      <xdr:nvSpPr>
        <xdr:cNvPr id="810" name="n_2aveValue【公民館】&#10;有形固定資産減価償却率"/>
        <xdr:cNvSpPr txBox="1"/>
      </xdr:nvSpPr>
      <xdr:spPr>
        <a:xfrm>
          <a:off x="143897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135272</xdr:rowOff>
    </xdr:from>
    <xdr:ext cx="405111" cy="259045"/>
    <xdr:sp macro="" textlink="">
      <xdr:nvSpPr>
        <xdr:cNvPr id="811" name="n_3aveValue【公民館】&#10;有形固定資産減価償却率"/>
        <xdr:cNvSpPr txBox="1"/>
      </xdr:nvSpPr>
      <xdr:spPr>
        <a:xfrm>
          <a:off x="135007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19702</xdr:rowOff>
    </xdr:from>
    <xdr:ext cx="405111" cy="259045"/>
    <xdr:sp macro="" textlink="">
      <xdr:nvSpPr>
        <xdr:cNvPr id="812" name="n_1mainValue【公民館】&#10;有形固定資産減価償却率"/>
        <xdr:cNvSpPr txBox="1"/>
      </xdr:nvSpPr>
      <xdr:spPr>
        <a:xfrm>
          <a:off x="15266044" y="1750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107332</xdr:rowOff>
    </xdr:from>
    <xdr:ext cx="405111" cy="259045"/>
    <xdr:sp macro="" textlink="">
      <xdr:nvSpPr>
        <xdr:cNvPr id="813" name="n_2mainValue【公民館】&#10;有形固定資産減価償却率"/>
        <xdr:cNvSpPr txBox="1"/>
      </xdr:nvSpPr>
      <xdr:spPr>
        <a:xfrm>
          <a:off x="14389744" y="1759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88282</xdr:rowOff>
    </xdr:from>
    <xdr:ext cx="405111" cy="259045"/>
    <xdr:sp macro="" textlink="">
      <xdr:nvSpPr>
        <xdr:cNvPr id="814" name="n_3mainValue【公民館】&#10;有形固定資産減価償却率"/>
        <xdr:cNvSpPr txBox="1"/>
      </xdr:nvSpPr>
      <xdr:spPr>
        <a:xfrm>
          <a:off x="135007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5" name="正方形/長方形 81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6" name="正方形/長方形 81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7" name="正方形/長方形 81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8" name="正方形/長方形 81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9" name="正方形/長方形 81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0" name="正方形/長方形 81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1" name="正方形/長方形 82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2" name="正方形/長方形 82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3" name="テキスト ボックス 82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4" name="直線コネクタ 82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25" name="直線コネクタ 82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26" name="テキスト ボックス 82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27" name="直線コネクタ 82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28" name="テキスト ボックス 82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29" name="直線コネクタ 82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30" name="テキスト ボックス 82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31" name="直線コネクタ 83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32" name="テキスト ボックス 83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3" name="直線コネクタ 83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4" name="テキスト ボックス 83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71628</xdr:rowOff>
    </xdr:from>
    <xdr:to>
      <xdr:col>116</xdr:col>
      <xdr:colOff>62864</xdr:colOff>
      <xdr:row>108</xdr:row>
      <xdr:rowOff>67056</xdr:rowOff>
    </xdr:to>
    <xdr:cxnSp macro="">
      <xdr:nvCxnSpPr>
        <xdr:cNvPr id="836" name="直線コネクタ 835"/>
        <xdr:cNvCxnSpPr/>
      </xdr:nvCxnSpPr>
      <xdr:spPr>
        <a:xfrm flipV="1">
          <a:off x="22160864" y="17216628"/>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837"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838" name="直線コネクタ 837"/>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18305</xdr:rowOff>
    </xdr:from>
    <xdr:ext cx="469744" cy="259045"/>
    <xdr:sp macro="" textlink="">
      <xdr:nvSpPr>
        <xdr:cNvPr id="839" name="【公民館】&#10;一人当たり面積最大値テキスト"/>
        <xdr:cNvSpPr txBox="1"/>
      </xdr:nvSpPr>
      <xdr:spPr>
        <a:xfrm>
          <a:off x="22199600" y="1699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71628</xdr:rowOff>
    </xdr:from>
    <xdr:to>
      <xdr:col>116</xdr:col>
      <xdr:colOff>152400</xdr:colOff>
      <xdr:row>100</xdr:row>
      <xdr:rowOff>71628</xdr:rowOff>
    </xdr:to>
    <xdr:cxnSp macro="">
      <xdr:nvCxnSpPr>
        <xdr:cNvPr id="840" name="直線コネクタ 839"/>
        <xdr:cNvCxnSpPr/>
      </xdr:nvCxnSpPr>
      <xdr:spPr>
        <a:xfrm>
          <a:off x="22072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8399</xdr:rowOff>
    </xdr:from>
    <xdr:ext cx="469744" cy="259045"/>
    <xdr:sp macro="" textlink="">
      <xdr:nvSpPr>
        <xdr:cNvPr id="841" name="【公民館】&#10;一人当たり面積平均値テキスト"/>
        <xdr:cNvSpPr txBox="1"/>
      </xdr:nvSpPr>
      <xdr:spPr>
        <a:xfrm>
          <a:off x="22199600" y="1818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29972</xdr:rowOff>
    </xdr:from>
    <xdr:to>
      <xdr:col>116</xdr:col>
      <xdr:colOff>114300</xdr:colOff>
      <xdr:row>106</xdr:row>
      <xdr:rowOff>131572</xdr:rowOff>
    </xdr:to>
    <xdr:sp macro="" textlink="">
      <xdr:nvSpPr>
        <xdr:cNvPr id="842" name="フローチャート: 判断 841"/>
        <xdr:cNvSpPr/>
      </xdr:nvSpPr>
      <xdr:spPr>
        <a:xfrm>
          <a:off x="221107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27687</xdr:rowOff>
    </xdr:from>
    <xdr:to>
      <xdr:col>112</xdr:col>
      <xdr:colOff>38100</xdr:colOff>
      <xdr:row>106</xdr:row>
      <xdr:rowOff>129287</xdr:rowOff>
    </xdr:to>
    <xdr:sp macro="" textlink="">
      <xdr:nvSpPr>
        <xdr:cNvPr id="843" name="フローチャート: 判断 842"/>
        <xdr:cNvSpPr/>
      </xdr:nvSpPr>
      <xdr:spPr>
        <a:xfrm>
          <a:off x="21272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844" name="フローチャート: 判断 843"/>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75692</xdr:rowOff>
    </xdr:from>
    <xdr:to>
      <xdr:col>102</xdr:col>
      <xdr:colOff>165100</xdr:colOff>
      <xdr:row>107</xdr:row>
      <xdr:rowOff>5842</xdr:rowOff>
    </xdr:to>
    <xdr:sp macro="" textlink="">
      <xdr:nvSpPr>
        <xdr:cNvPr id="845" name="フローチャート: 判断 844"/>
        <xdr:cNvSpPr/>
      </xdr:nvSpPr>
      <xdr:spPr>
        <a:xfrm>
          <a:off x="19494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6" name="テキスト ボックス 84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7" name="テキスト ボックス 84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8" name="テキスト ボックス 84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9" name="テキスト ボックス 84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0" name="テキスト ボックス 84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20828</xdr:rowOff>
    </xdr:from>
    <xdr:to>
      <xdr:col>116</xdr:col>
      <xdr:colOff>114300</xdr:colOff>
      <xdr:row>100</xdr:row>
      <xdr:rowOff>122428</xdr:rowOff>
    </xdr:to>
    <xdr:sp macro="" textlink="">
      <xdr:nvSpPr>
        <xdr:cNvPr id="851" name="楕円 850"/>
        <xdr:cNvSpPr/>
      </xdr:nvSpPr>
      <xdr:spPr>
        <a:xfrm>
          <a:off x="22110700" y="1716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145305</xdr:rowOff>
    </xdr:from>
    <xdr:ext cx="469744" cy="259045"/>
    <xdr:sp macro="" textlink="">
      <xdr:nvSpPr>
        <xdr:cNvPr id="852" name="【公民館】&#10;一人当たり面積該当値テキスト"/>
        <xdr:cNvSpPr txBox="1"/>
      </xdr:nvSpPr>
      <xdr:spPr>
        <a:xfrm>
          <a:off x="22199600" y="1711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41402</xdr:rowOff>
    </xdr:from>
    <xdr:to>
      <xdr:col>112</xdr:col>
      <xdr:colOff>38100</xdr:colOff>
      <xdr:row>100</xdr:row>
      <xdr:rowOff>143002</xdr:rowOff>
    </xdr:to>
    <xdr:sp macro="" textlink="">
      <xdr:nvSpPr>
        <xdr:cNvPr id="853" name="楕円 852"/>
        <xdr:cNvSpPr/>
      </xdr:nvSpPr>
      <xdr:spPr>
        <a:xfrm>
          <a:off x="21272500" y="1718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71628</xdr:rowOff>
    </xdr:from>
    <xdr:to>
      <xdr:col>116</xdr:col>
      <xdr:colOff>63500</xdr:colOff>
      <xdr:row>100</xdr:row>
      <xdr:rowOff>92202</xdr:rowOff>
    </xdr:to>
    <xdr:cxnSp macro="">
      <xdr:nvCxnSpPr>
        <xdr:cNvPr id="854" name="直線コネクタ 853"/>
        <xdr:cNvCxnSpPr/>
      </xdr:nvCxnSpPr>
      <xdr:spPr>
        <a:xfrm flipV="1">
          <a:off x="21323300" y="17216628"/>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39115</xdr:rowOff>
    </xdr:from>
    <xdr:to>
      <xdr:col>107</xdr:col>
      <xdr:colOff>101600</xdr:colOff>
      <xdr:row>100</xdr:row>
      <xdr:rowOff>140715</xdr:rowOff>
    </xdr:to>
    <xdr:sp macro="" textlink="">
      <xdr:nvSpPr>
        <xdr:cNvPr id="855" name="楕円 854"/>
        <xdr:cNvSpPr/>
      </xdr:nvSpPr>
      <xdr:spPr>
        <a:xfrm>
          <a:off x="20383500" y="1718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89915</xdr:rowOff>
    </xdr:from>
    <xdr:to>
      <xdr:col>111</xdr:col>
      <xdr:colOff>177800</xdr:colOff>
      <xdr:row>100</xdr:row>
      <xdr:rowOff>92202</xdr:rowOff>
    </xdr:to>
    <xdr:cxnSp macro="">
      <xdr:nvCxnSpPr>
        <xdr:cNvPr id="856" name="直線コネクタ 855"/>
        <xdr:cNvCxnSpPr/>
      </xdr:nvCxnSpPr>
      <xdr:spPr>
        <a:xfrm>
          <a:off x="20434300" y="1723491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52832</xdr:rowOff>
    </xdr:from>
    <xdr:to>
      <xdr:col>102</xdr:col>
      <xdr:colOff>165100</xdr:colOff>
      <xdr:row>100</xdr:row>
      <xdr:rowOff>154432</xdr:rowOff>
    </xdr:to>
    <xdr:sp macro="" textlink="">
      <xdr:nvSpPr>
        <xdr:cNvPr id="857" name="楕円 856"/>
        <xdr:cNvSpPr/>
      </xdr:nvSpPr>
      <xdr:spPr>
        <a:xfrm>
          <a:off x="19494500" y="1719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89915</xdr:rowOff>
    </xdr:from>
    <xdr:to>
      <xdr:col>107</xdr:col>
      <xdr:colOff>50800</xdr:colOff>
      <xdr:row>100</xdr:row>
      <xdr:rowOff>103632</xdr:rowOff>
    </xdr:to>
    <xdr:cxnSp macro="">
      <xdr:nvCxnSpPr>
        <xdr:cNvPr id="858" name="直線コネクタ 857"/>
        <xdr:cNvCxnSpPr/>
      </xdr:nvCxnSpPr>
      <xdr:spPr>
        <a:xfrm flipV="1">
          <a:off x="19545300" y="172349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120414</xdr:rowOff>
    </xdr:from>
    <xdr:ext cx="469744" cy="259045"/>
    <xdr:sp macro="" textlink="">
      <xdr:nvSpPr>
        <xdr:cNvPr id="859" name="n_1aveValue【公民館】&#10;一人当たり面積"/>
        <xdr:cNvSpPr txBox="1"/>
      </xdr:nvSpPr>
      <xdr:spPr>
        <a:xfrm>
          <a:off x="210757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120414</xdr:rowOff>
    </xdr:from>
    <xdr:ext cx="469744" cy="259045"/>
    <xdr:sp macro="" textlink="">
      <xdr:nvSpPr>
        <xdr:cNvPr id="860" name="n_2aveValue【公民館】&#10;一人当たり面積"/>
        <xdr:cNvSpPr txBox="1"/>
      </xdr:nvSpPr>
      <xdr:spPr>
        <a:xfrm>
          <a:off x="20199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168419</xdr:rowOff>
    </xdr:from>
    <xdr:ext cx="469744" cy="259045"/>
    <xdr:sp macro="" textlink="">
      <xdr:nvSpPr>
        <xdr:cNvPr id="861" name="n_3aveValue【公民館】&#10;一人当たり面積"/>
        <xdr:cNvSpPr txBox="1"/>
      </xdr:nvSpPr>
      <xdr:spPr>
        <a:xfrm>
          <a:off x="19310427" y="1834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159529</xdr:rowOff>
    </xdr:from>
    <xdr:ext cx="469744" cy="259045"/>
    <xdr:sp macro="" textlink="">
      <xdr:nvSpPr>
        <xdr:cNvPr id="862" name="n_1mainValue【公民館】&#10;一人当たり面積"/>
        <xdr:cNvSpPr txBox="1"/>
      </xdr:nvSpPr>
      <xdr:spPr>
        <a:xfrm>
          <a:off x="21075727" y="1696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157242</xdr:rowOff>
    </xdr:from>
    <xdr:ext cx="469744" cy="259045"/>
    <xdr:sp macro="" textlink="">
      <xdr:nvSpPr>
        <xdr:cNvPr id="863" name="n_2mainValue【公民館】&#10;一人当たり面積"/>
        <xdr:cNvSpPr txBox="1"/>
      </xdr:nvSpPr>
      <xdr:spPr>
        <a:xfrm>
          <a:off x="20199427" y="1695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170959</xdr:rowOff>
    </xdr:from>
    <xdr:ext cx="469744" cy="259045"/>
    <xdr:sp macro="" textlink="">
      <xdr:nvSpPr>
        <xdr:cNvPr id="864" name="n_3mainValue【公民館】&#10;一人当たり面積"/>
        <xdr:cNvSpPr txBox="1"/>
      </xdr:nvSpPr>
      <xdr:spPr>
        <a:xfrm>
          <a:off x="19310427" y="1697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5" name="正方形/長方形 8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6" name="正方形/長方形 8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7" name="テキスト ボックス 8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類似団体と比較して、特に有形固定資産減価償却率が高くなっている施設は道路である。当市は類似団体内においても最大級の面積を持ち、管理する道路も広域にわたり総延長は</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ｋｍを越え、建設後数十年経過している路線が多いため、全ての道路を更新することは不可能である。舗装・橋梁・トンネルについては長寿命化計画に基づき、通行の安全確保、ライフサイクルコストの縮減及び予算の平準化を行っていく。</a:t>
          </a:r>
          <a:endParaRPr lang="ja-JP" altLang="ja-JP" sz="1400">
            <a:effectLst/>
          </a:endParaRPr>
        </a:p>
        <a:p>
          <a:r>
            <a:rPr kumimoji="1" lang="ja-JP" altLang="ja-JP" sz="1100">
              <a:solidFill>
                <a:schemeClr val="dk1"/>
              </a:solidFill>
              <a:effectLst/>
              <a:latin typeface="+mn-lt"/>
              <a:ea typeface="+mn-ea"/>
              <a:cs typeface="+mn-cs"/>
            </a:rPr>
            <a:t>一人当たり有形固定資産（償却資産）額と一人当たり面積について</a:t>
          </a:r>
          <a:r>
            <a:rPr kumimoji="1" lang="ja-JP" altLang="en-US" sz="1100">
              <a:solidFill>
                <a:schemeClr val="dk1"/>
              </a:solidFill>
              <a:effectLst/>
              <a:latin typeface="+mn-lt"/>
              <a:ea typeface="+mn-ea"/>
              <a:cs typeface="+mn-cs"/>
            </a:rPr>
            <a:t>、多くの施設で</a:t>
          </a:r>
          <a:r>
            <a:rPr kumimoji="1" lang="ja-JP" altLang="ja-JP" sz="1100">
              <a:solidFill>
                <a:schemeClr val="dk1"/>
              </a:solidFill>
              <a:effectLst/>
              <a:latin typeface="+mn-lt"/>
              <a:ea typeface="+mn-ea"/>
              <a:cs typeface="+mn-cs"/>
            </a:rPr>
            <a:t>類似団体より高くなっているが、これは９市町村による合併で、各地区に同種・同機能の施設が数多くあることが考えられる。公営住宅については、需要状況や人口動向等を勘案し、それに見合った縮減・集約化も検討するため、今後減少する可能性もある。学校施設については、統廃合が進んだことにより休廃校となっている施設も増加しており、除却や地区・民間の利用可能な施設は、転用、貸付け、譲渡や売却等を行い、有効活用を推進していくため、今後は一人当たり面積が減少していく可能性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大分県佐伯市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71,807
71,389
903.11
46,955,945
46,012,210
740,204
25,215,020
49,276,638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87630</xdr:rowOff>
    </xdr:to>
    <xdr:cxnSp macro="">
      <xdr:nvCxnSpPr>
        <xdr:cNvPr id="57" name="直線コネクタ 56"/>
        <xdr:cNvCxnSpPr/>
      </xdr:nvCxnSpPr>
      <xdr:spPr>
        <a:xfrm flipV="1">
          <a:off x="4634865" y="5660572"/>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8" name="【図書館】&#10;有形固定資産減価償却率最小値テキスト"/>
        <xdr:cNvSpPr txBox="1"/>
      </xdr:nvSpPr>
      <xdr:spPr>
        <a:xfrm>
          <a:off x="4673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59" name="直線コネクタ 58"/>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80571</xdr:rowOff>
    </xdr:from>
    <xdr:ext cx="405111" cy="259045"/>
    <xdr:sp macro="" textlink="">
      <xdr:nvSpPr>
        <xdr:cNvPr id="62" name="【図書館】&#10;有形固定資産減価償却率平均値テキスト"/>
        <xdr:cNvSpPr txBox="1"/>
      </xdr:nvSpPr>
      <xdr:spPr>
        <a:xfrm>
          <a:off x="4673600" y="6424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102144</xdr:rowOff>
    </xdr:from>
    <xdr:to>
      <xdr:col>24</xdr:col>
      <xdr:colOff>114300</xdr:colOff>
      <xdr:row>38</xdr:row>
      <xdr:rowOff>32294</xdr:rowOff>
    </xdr:to>
    <xdr:sp macro="" textlink="">
      <xdr:nvSpPr>
        <xdr:cNvPr id="63" name="フローチャート: 判断 62"/>
        <xdr:cNvSpPr/>
      </xdr:nvSpPr>
      <xdr:spPr>
        <a:xfrm>
          <a:off x="45847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147864</xdr:rowOff>
    </xdr:from>
    <xdr:to>
      <xdr:col>20</xdr:col>
      <xdr:colOff>38100</xdr:colOff>
      <xdr:row>38</xdr:row>
      <xdr:rowOff>78014</xdr:rowOff>
    </xdr:to>
    <xdr:sp macro="" textlink="">
      <xdr:nvSpPr>
        <xdr:cNvPr id="64" name="フローチャート: 判断 63"/>
        <xdr:cNvSpPr/>
      </xdr:nvSpPr>
      <xdr:spPr>
        <a:xfrm>
          <a:off x="3746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6" name="フローチャート: 判断 65"/>
        <xdr:cNvSpPr/>
      </xdr:nvSpPr>
      <xdr:spPr>
        <a:xfrm>
          <a:off x="1968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167458</xdr:rowOff>
    </xdr:from>
    <xdr:to>
      <xdr:col>24</xdr:col>
      <xdr:colOff>114300</xdr:colOff>
      <xdr:row>35</xdr:row>
      <xdr:rowOff>97608</xdr:rowOff>
    </xdr:to>
    <xdr:sp macro="" textlink="">
      <xdr:nvSpPr>
        <xdr:cNvPr id="72" name="楕円 71"/>
        <xdr:cNvSpPr/>
      </xdr:nvSpPr>
      <xdr:spPr>
        <a:xfrm>
          <a:off x="4584700" y="599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18885</xdr:rowOff>
    </xdr:from>
    <xdr:ext cx="405111" cy="259045"/>
    <xdr:sp macro="" textlink="">
      <xdr:nvSpPr>
        <xdr:cNvPr id="73" name="【図書館】&#10;有形固定資産減価償却率該当値テキスト"/>
        <xdr:cNvSpPr txBox="1"/>
      </xdr:nvSpPr>
      <xdr:spPr>
        <a:xfrm>
          <a:off x="4673600" y="584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23767</xdr:rowOff>
    </xdr:from>
    <xdr:to>
      <xdr:col>20</xdr:col>
      <xdr:colOff>38100</xdr:colOff>
      <xdr:row>35</xdr:row>
      <xdr:rowOff>125367</xdr:rowOff>
    </xdr:to>
    <xdr:sp macro="" textlink="">
      <xdr:nvSpPr>
        <xdr:cNvPr id="74" name="楕円 73"/>
        <xdr:cNvSpPr/>
      </xdr:nvSpPr>
      <xdr:spPr>
        <a:xfrm>
          <a:off x="3746500" y="60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46808</xdr:rowOff>
    </xdr:from>
    <xdr:to>
      <xdr:col>24</xdr:col>
      <xdr:colOff>63500</xdr:colOff>
      <xdr:row>35</xdr:row>
      <xdr:rowOff>74567</xdr:rowOff>
    </xdr:to>
    <xdr:cxnSp macro="">
      <xdr:nvCxnSpPr>
        <xdr:cNvPr id="75" name="直線コネクタ 74"/>
        <xdr:cNvCxnSpPr/>
      </xdr:nvCxnSpPr>
      <xdr:spPr>
        <a:xfrm flipV="1">
          <a:off x="3797300" y="6047558"/>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43361</xdr:rowOff>
    </xdr:from>
    <xdr:to>
      <xdr:col>15</xdr:col>
      <xdr:colOff>101600</xdr:colOff>
      <xdr:row>35</xdr:row>
      <xdr:rowOff>144961</xdr:rowOff>
    </xdr:to>
    <xdr:sp macro="" textlink="">
      <xdr:nvSpPr>
        <xdr:cNvPr id="76" name="楕円 75"/>
        <xdr:cNvSpPr/>
      </xdr:nvSpPr>
      <xdr:spPr>
        <a:xfrm>
          <a:off x="2857500" y="604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74567</xdr:rowOff>
    </xdr:from>
    <xdr:to>
      <xdr:col>19</xdr:col>
      <xdr:colOff>177800</xdr:colOff>
      <xdr:row>35</xdr:row>
      <xdr:rowOff>94161</xdr:rowOff>
    </xdr:to>
    <xdr:cxnSp macro="">
      <xdr:nvCxnSpPr>
        <xdr:cNvPr id="77" name="直線コネクタ 76"/>
        <xdr:cNvCxnSpPr/>
      </xdr:nvCxnSpPr>
      <xdr:spPr>
        <a:xfrm flipV="1">
          <a:off x="2908300" y="607531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67854</xdr:rowOff>
    </xdr:from>
    <xdr:to>
      <xdr:col>10</xdr:col>
      <xdr:colOff>165100</xdr:colOff>
      <xdr:row>35</xdr:row>
      <xdr:rowOff>169454</xdr:rowOff>
    </xdr:to>
    <xdr:sp macro="" textlink="">
      <xdr:nvSpPr>
        <xdr:cNvPr id="78" name="楕円 77"/>
        <xdr:cNvSpPr/>
      </xdr:nvSpPr>
      <xdr:spPr>
        <a:xfrm>
          <a:off x="1968500" y="60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94161</xdr:rowOff>
    </xdr:from>
    <xdr:to>
      <xdr:col>15</xdr:col>
      <xdr:colOff>50800</xdr:colOff>
      <xdr:row>35</xdr:row>
      <xdr:rowOff>118654</xdr:rowOff>
    </xdr:to>
    <xdr:cxnSp macro="">
      <xdr:nvCxnSpPr>
        <xdr:cNvPr id="79" name="直線コネクタ 78"/>
        <xdr:cNvCxnSpPr/>
      </xdr:nvCxnSpPr>
      <xdr:spPr>
        <a:xfrm flipV="1">
          <a:off x="2019300" y="609491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69142</xdr:rowOff>
    </xdr:from>
    <xdr:ext cx="405111" cy="259045"/>
    <xdr:sp macro="" textlink="">
      <xdr:nvSpPr>
        <xdr:cNvPr id="80" name="n_1aveValue【図書館】&#10;有形固定資産減価償却率"/>
        <xdr:cNvSpPr txBox="1"/>
      </xdr:nvSpPr>
      <xdr:spPr>
        <a:xfrm>
          <a:off x="35820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81" name="n_2aveValue【図書館】&#10;有形固定資産減価償却率"/>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116494</xdr:rowOff>
    </xdr:from>
    <xdr:ext cx="405111" cy="259045"/>
    <xdr:sp macro="" textlink="">
      <xdr:nvSpPr>
        <xdr:cNvPr id="82" name="n_3aveValue【図書館】&#10;有形固定資産減価償却率"/>
        <xdr:cNvSpPr txBox="1"/>
      </xdr:nvSpPr>
      <xdr:spPr>
        <a:xfrm>
          <a:off x="1816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141894</xdr:rowOff>
    </xdr:from>
    <xdr:ext cx="405111" cy="259045"/>
    <xdr:sp macro="" textlink="">
      <xdr:nvSpPr>
        <xdr:cNvPr id="83" name="n_1mainValue【図書館】&#10;有形固定資産減価償却率"/>
        <xdr:cNvSpPr txBox="1"/>
      </xdr:nvSpPr>
      <xdr:spPr>
        <a:xfrm>
          <a:off x="3582044" y="579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161488</xdr:rowOff>
    </xdr:from>
    <xdr:ext cx="405111" cy="259045"/>
    <xdr:sp macro="" textlink="">
      <xdr:nvSpPr>
        <xdr:cNvPr id="84" name="n_2mainValue【図書館】&#10;有形固定資産減価償却率"/>
        <xdr:cNvSpPr txBox="1"/>
      </xdr:nvSpPr>
      <xdr:spPr>
        <a:xfrm>
          <a:off x="2705744" y="5819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14531</xdr:rowOff>
    </xdr:from>
    <xdr:ext cx="405111" cy="259045"/>
    <xdr:sp macro="" textlink="">
      <xdr:nvSpPr>
        <xdr:cNvPr id="85" name="n_3mainValue【図書館】&#10;有形固定資産減価償却率"/>
        <xdr:cNvSpPr txBox="1"/>
      </xdr:nvSpPr>
      <xdr:spPr>
        <a:xfrm>
          <a:off x="1816744" y="584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133350</xdr:rowOff>
    </xdr:from>
    <xdr:to>
      <xdr:col>54</xdr:col>
      <xdr:colOff>189865</xdr:colOff>
      <xdr:row>41</xdr:row>
      <xdr:rowOff>38100</xdr:rowOff>
    </xdr:to>
    <xdr:cxnSp macro="">
      <xdr:nvCxnSpPr>
        <xdr:cNvPr id="109" name="直線コネクタ 108"/>
        <xdr:cNvCxnSpPr/>
      </xdr:nvCxnSpPr>
      <xdr:spPr>
        <a:xfrm flipV="1">
          <a:off x="10476865" y="56197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0"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1" name="直線コネクタ 110"/>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80027</xdr:rowOff>
    </xdr:from>
    <xdr:ext cx="469744" cy="259045"/>
    <xdr:sp macro="" textlink="">
      <xdr:nvSpPr>
        <xdr:cNvPr id="112" name="【図書館】&#10;一人当たり面積最大値テキスト"/>
        <xdr:cNvSpPr txBox="1"/>
      </xdr:nvSpPr>
      <xdr:spPr>
        <a:xfrm>
          <a:off x="10515600"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13" name="直線コネクタ 112"/>
        <xdr:cNvCxnSpPr/>
      </xdr:nvCxnSpPr>
      <xdr:spPr>
        <a:xfrm>
          <a:off x="10388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48277</xdr:rowOff>
    </xdr:from>
    <xdr:ext cx="469744" cy="259045"/>
    <xdr:sp macro="" textlink="">
      <xdr:nvSpPr>
        <xdr:cNvPr id="114" name="【図書館】&#10;一人当たり面積平均値テキスト"/>
        <xdr:cNvSpPr txBox="1"/>
      </xdr:nvSpPr>
      <xdr:spPr>
        <a:xfrm>
          <a:off x="10515600" y="6220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25400</xdr:rowOff>
    </xdr:from>
    <xdr:to>
      <xdr:col>55</xdr:col>
      <xdr:colOff>50800</xdr:colOff>
      <xdr:row>37</xdr:row>
      <xdr:rowOff>127000</xdr:rowOff>
    </xdr:to>
    <xdr:sp macro="" textlink="">
      <xdr:nvSpPr>
        <xdr:cNvPr id="115" name="フローチャート: 判断 114"/>
        <xdr:cNvSpPr/>
      </xdr:nvSpPr>
      <xdr:spPr>
        <a:xfrm>
          <a:off x="10426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63500</xdr:rowOff>
    </xdr:from>
    <xdr:to>
      <xdr:col>50</xdr:col>
      <xdr:colOff>165100</xdr:colOff>
      <xdr:row>37</xdr:row>
      <xdr:rowOff>165100</xdr:rowOff>
    </xdr:to>
    <xdr:sp macro="" textlink="">
      <xdr:nvSpPr>
        <xdr:cNvPr id="116" name="フローチャート: 判断 115"/>
        <xdr:cNvSpPr/>
      </xdr:nvSpPr>
      <xdr:spPr>
        <a:xfrm>
          <a:off x="9588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7" name="フローチャート: 判断 116"/>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18" name="フローチャート: 判断 117"/>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44450</xdr:rowOff>
    </xdr:from>
    <xdr:to>
      <xdr:col>55</xdr:col>
      <xdr:colOff>50800</xdr:colOff>
      <xdr:row>39</xdr:row>
      <xdr:rowOff>146050</xdr:rowOff>
    </xdr:to>
    <xdr:sp macro="" textlink="">
      <xdr:nvSpPr>
        <xdr:cNvPr id="124" name="楕円 123"/>
        <xdr:cNvSpPr/>
      </xdr:nvSpPr>
      <xdr:spPr>
        <a:xfrm>
          <a:off x="104267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22877</xdr:rowOff>
    </xdr:from>
    <xdr:ext cx="469744" cy="259045"/>
    <xdr:sp macro="" textlink="">
      <xdr:nvSpPr>
        <xdr:cNvPr id="125" name="【図書館】&#10;一人当たり面積該当値テキスト"/>
        <xdr:cNvSpPr txBox="1"/>
      </xdr:nvSpPr>
      <xdr:spPr>
        <a:xfrm>
          <a:off x="10515600"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44450</xdr:rowOff>
    </xdr:from>
    <xdr:to>
      <xdr:col>50</xdr:col>
      <xdr:colOff>165100</xdr:colOff>
      <xdr:row>39</xdr:row>
      <xdr:rowOff>146050</xdr:rowOff>
    </xdr:to>
    <xdr:sp macro="" textlink="">
      <xdr:nvSpPr>
        <xdr:cNvPr id="126" name="楕円 125"/>
        <xdr:cNvSpPr/>
      </xdr:nvSpPr>
      <xdr:spPr>
        <a:xfrm>
          <a:off x="9588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95250</xdr:rowOff>
    </xdr:from>
    <xdr:to>
      <xdr:col>55</xdr:col>
      <xdr:colOff>0</xdr:colOff>
      <xdr:row>39</xdr:row>
      <xdr:rowOff>95250</xdr:rowOff>
    </xdr:to>
    <xdr:cxnSp macro="">
      <xdr:nvCxnSpPr>
        <xdr:cNvPr id="127" name="直線コネクタ 126"/>
        <xdr:cNvCxnSpPr/>
      </xdr:nvCxnSpPr>
      <xdr:spPr>
        <a:xfrm>
          <a:off x="9639300" y="678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63500</xdr:rowOff>
    </xdr:from>
    <xdr:to>
      <xdr:col>46</xdr:col>
      <xdr:colOff>38100</xdr:colOff>
      <xdr:row>39</xdr:row>
      <xdr:rowOff>165100</xdr:rowOff>
    </xdr:to>
    <xdr:sp macro="" textlink="">
      <xdr:nvSpPr>
        <xdr:cNvPr id="128" name="楕円 127"/>
        <xdr:cNvSpPr/>
      </xdr:nvSpPr>
      <xdr:spPr>
        <a:xfrm>
          <a:off x="8699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95250</xdr:rowOff>
    </xdr:from>
    <xdr:to>
      <xdr:col>50</xdr:col>
      <xdr:colOff>114300</xdr:colOff>
      <xdr:row>39</xdr:row>
      <xdr:rowOff>114300</xdr:rowOff>
    </xdr:to>
    <xdr:cxnSp macro="">
      <xdr:nvCxnSpPr>
        <xdr:cNvPr id="129" name="直線コネクタ 128"/>
        <xdr:cNvCxnSpPr/>
      </xdr:nvCxnSpPr>
      <xdr:spPr>
        <a:xfrm flipV="1">
          <a:off x="8750300" y="6781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63500</xdr:rowOff>
    </xdr:from>
    <xdr:to>
      <xdr:col>41</xdr:col>
      <xdr:colOff>101600</xdr:colOff>
      <xdr:row>39</xdr:row>
      <xdr:rowOff>165100</xdr:rowOff>
    </xdr:to>
    <xdr:sp macro="" textlink="">
      <xdr:nvSpPr>
        <xdr:cNvPr id="130" name="楕円 129"/>
        <xdr:cNvSpPr/>
      </xdr:nvSpPr>
      <xdr:spPr>
        <a:xfrm>
          <a:off x="7810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114300</xdr:rowOff>
    </xdr:from>
    <xdr:to>
      <xdr:col>45</xdr:col>
      <xdr:colOff>177800</xdr:colOff>
      <xdr:row>39</xdr:row>
      <xdr:rowOff>114300</xdr:rowOff>
    </xdr:to>
    <xdr:cxnSp macro="">
      <xdr:nvCxnSpPr>
        <xdr:cNvPr id="131" name="直線コネクタ 130"/>
        <xdr:cNvCxnSpPr/>
      </xdr:nvCxnSpPr>
      <xdr:spPr>
        <a:xfrm>
          <a:off x="7861300" y="6800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10177</xdr:rowOff>
    </xdr:from>
    <xdr:ext cx="469744" cy="259045"/>
    <xdr:sp macro="" textlink="">
      <xdr:nvSpPr>
        <xdr:cNvPr id="132" name="n_1aveValue【図書館】&#10;一人当たり面積"/>
        <xdr:cNvSpPr txBox="1"/>
      </xdr:nvSpPr>
      <xdr:spPr>
        <a:xfrm>
          <a:off x="93917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33" name="n_2ave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34" name="n_3aveValue【図書館】&#10;一人当たり面積"/>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137177</xdr:rowOff>
    </xdr:from>
    <xdr:ext cx="469744" cy="259045"/>
    <xdr:sp macro="" textlink="">
      <xdr:nvSpPr>
        <xdr:cNvPr id="135" name="n_1mainValue【図書館】&#10;一人当たり面積"/>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156227</xdr:rowOff>
    </xdr:from>
    <xdr:ext cx="469744" cy="259045"/>
    <xdr:sp macro="" textlink="">
      <xdr:nvSpPr>
        <xdr:cNvPr id="136" name="n_2mainValue【図書館】&#10;一人当たり面積"/>
        <xdr:cNvSpPr txBox="1"/>
      </xdr:nvSpPr>
      <xdr:spPr>
        <a:xfrm>
          <a:off x="85154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156227</xdr:rowOff>
    </xdr:from>
    <xdr:ext cx="469744" cy="259045"/>
    <xdr:sp macro="" textlink="">
      <xdr:nvSpPr>
        <xdr:cNvPr id="137" name="n_3mainValue【図書館】&#10;一人当たり面積"/>
        <xdr:cNvSpPr txBox="1"/>
      </xdr:nvSpPr>
      <xdr:spPr>
        <a:xfrm>
          <a:off x="76264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70485</xdr:rowOff>
    </xdr:from>
    <xdr:to>
      <xdr:col>24</xdr:col>
      <xdr:colOff>62865</xdr:colOff>
      <xdr:row>64</xdr:row>
      <xdr:rowOff>41910</xdr:rowOff>
    </xdr:to>
    <xdr:cxnSp macro="">
      <xdr:nvCxnSpPr>
        <xdr:cNvPr id="162" name="直線コネクタ 161"/>
        <xdr:cNvCxnSpPr/>
      </xdr:nvCxnSpPr>
      <xdr:spPr>
        <a:xfrm flipV="1">
          <a:off x="4634865" y="967168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405111" cy="259045"/>
    <xdr:sp macro="" textlink="">
      <xdr:nvSpPr>
        <xdr:cNvPr id="163" name="【体育館・プール】&#10;有形固定資産減価償却率最小値テキスト"/>
        <xdr:cNvSpPr txBox="1"/>
      </xdr:nvSpPr>
      <xdr:spPr>
        <a:xfrm>
          <a:off x="4673600" y="1101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64" name="直線コネクタ 163"/>
        <xdr:cNvCxnSpPr/>
      </xdr:nvCxnSpPr>
      <xdr:spPr>
        <a:xfrm>
          <a:off x="4546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17162</xdr:rowOff>
    </xdr:from>
    <xdr:ext cx="405111" cy="259045"/>
    <xdr:sp macro="" textlink="">
      <xdr:nvSpPr>
        <xdr:cNvPr id="165" name="【体育館・プール】&#10;有形固定資産減価償却率最大値テキスト"/>
        <xdr:cNvSpPr txBox="1"/>
      </xdr:nvSpPr>
      <xdr:spPr>
        <a:xfrm>
          <a:off x="4673600" y="944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70485</xdr:rowOff>
    </xdr:from>
    <xdr:to>
      <xdr:col>24</xdr:col>
      <xdr:colOff>152400</xdr:colOff>
      <xdr:row>56</xdr:row>
      <xdr:rowOff>70485</xdr:rowOff>
    </xdr:to>
    <xdr:cxnSp macro="">
      <xdr:nvCxnSpPr>
        <xdr:cNvPr id="166" name="直線コネクタ 165"/>
        <xdr:cNvCxnSpPr/>
      </xdr:nvCxnSpPr>
      <xdr:spPr>
        <a:xfrm>
          <a:off x="4546600" y="967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45737</xdr:rowOff>
    </xdr:from>
    <xdr:ext cx="405111" cy="259045"/>
    <xdr:sp macro="" textlink="">
      <xdr:nvSpPr>
        <xdr:cNvPr id="167" name="【体育館・プール】&#10;有形固定資産減価償却率平均値テキスト"/>
        <xdr:cNvSpPr txBox="1"/>
      </xdr:nvSpPr>
      <xdr:spPr>
        <a:xfrm>
          <a:off x="4673600" y="1016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68" name="フローチャート: 判断 167"/>
        <xdr:cNvSpPr/>
      </xdr:nvSpPr>
      <xdr:spPr>
        <a:xfrm>
          <a:off x="4584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118745</xdr:rowOff>
    </xdr:from>
    <xdr:to>
      <xdr:col>20</xdr:col>
      <xdr:colOff>38100</xdr:colOff>
      <xdr:row>60</xdr:row>
      <xdr:rowOff>48895</xdr:rowOff>
    </xdr:to>
    <xdr:sp macro="" textlink="">
      <xdr:nvSpPr>
        <xdr:cNvPr id="169" name="フローチャート: 判断 168"/>
        <xdr:cNvSpPr/>
      </xdr:nvSpPr>
      <xdr:spPr>
        <a:xfrm>
          <a:off x="3746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70" name="フローチャート: 判断 169"/>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2540</xdr:rowOff>
    </xdr:from>
    <xdr:to>
      <xdr:col>10</xdr:col>
      <xdr:colOff>165100</xdr:colOff>
      <xdr:row>60</xdr:row>
      <xdr:rowOff>104140</xdr:rowOff>
    </xdr:to>
    <xdr:sp macro="" textlink="">
      <xdr:nvSpPr>
        <xdr:cNvPr id="171" name="フローチャート: 判断 170"/>
        <xdr:cNvSpPr/>
      </xdr:nvSpPr>
      <xdr:spPr>
        <a:xfrm>
          <a:off x="196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17780</xdr:rowOff>
    </xdr:from>
    <xdr:to>
      <xdr:col>24</xdr:col>
      <xdr:colOff>114300</xdr:colOff>
      <xdr:row>58</xdr:row>
      <xdr:rowOff>119380</xdr:rowOff>
    </xdr:to>
    <xdr:sp macro="" textlink="">
      <xdr:nvSpPr>
        <xdr:cNvPr id="177" name="楕円 176"/>
        <xdr:cNvSpPr/>
      </xdr:nvSpPr>
      <xdr:spPr>
        <a:xfrm>
          <a:off x="45847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40657</xdr:rowOff>
    </xdr:from>
    <xdr:ext cx="405111" cy="259045"/>
    <xdr:sp macro="" textlink="">
      <xdr:nvSpPr>
        <xdr:cNvPr id="178" name="【体育館・プール】&#10;有形固定資産減価償却率該当値テキスト"/>
        <xdr:cNvSpPr txBox="1"/>
      </xdr:nvSpPr>
      <xdr:spPr>
        <a:xfrm>
          <a:off x="4673600"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84455</xdr:rowOff>
    </xdr:from>
    <xdr:to>
      <xdr:col>20</xdr:col>
      <xdr:colOff>38100</xdr:colOff>
      <xdr:row>58</xdr:row>
      <xdr:rowOff>14605</xdr:rowOff>
    </xdr:to>
    <xdr:sp macro="" textlink="">
      <xdr:nvSpPr>
        <xdr:cNvPr id="179" name="楕円 178"/>
        <xdr:cNvSpPr/>
      </xdr:nvSpPr>
      <xdr:spPr>
        <a:xfrm>
          <a:off x="37465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135255</xdr:rowOff>
    </xdr:from>
    <xdr:to>
      <xdr:col>24</xdr:col>
      <xdr:colOff>63500</xdr:colOff>
      <xdr:row>58</xdr:row>
      <xdr:rowOff>68580</xdr:rowOff>
    </xdr:to>
    <xdr:cxnSp macro="">
      <xdr:nvCxnSpPr>
        <xdr:cNvPr id="180" name="直線コネクタ 179"/>
        <xdr:cNvCxnSpPr/>
      </xdr:nvCxnSpPr>
      <xdr:spPr>
        <a:xfrm>
          <a:off x="3797300" y="9907905"/>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107315</xdr:rowOff>
    </xdr:from>
    <xdr:to>
      <xdr:col>15</xdr:col>
      <xdr:colOff>101600</xdr:colOff>
      <xdr:row>59</xdr:row>
      <xdr:rowOff>37465</xdr:rowOff>
    </xdr:to>
    <xdr:sp macro="" textlink="">
      <xdr:nvSpPr>
        <xdr:cNvPr id="181" name="楕円 180"/>
        <xdr:cNvSpPr/>
      </xdr:nvSpPr>
      <xdr:spPr>
        <a:xfrm>
          <a:off x="28575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135255</xdr:rowOff>
    </xdr:from>
    <xdr:to>
      <xdr:col>19</xdr:col>
      <xdr:colOff>177800</xdr:colOff>
      <xdr:row>58</xdr:row>
      <xdr:rowOff>158115</xdr:rowOff>
    </xdr:to>
    <xdr:cxnSp macro="">
      <xdr:nvCxnSpPr>
        <xdr:cNvPr id="182" name="直線コネクタ 181"/>
        <xdr:cNvCxnSpPr/>
      </xdr:nvCxnSpPr>
      <xdr:spPr>
        <a:xfrm flipV="1">
          <a:off x="2908300" y="9907905"/>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153035</xdr:rowOff>
    </xdr:from>
    <xdr:to>
      <xdr:col>10</xdr:col>
      <xdr:colOff>165100</xdr:colOff>
      <xdr:row>58</xdr:row>
      <xdr:rowOff>83185</xdr:rowOff>
    </xdr:to>
    <xdr:sp macro="" textlink="">
      <xdr:nvSpPr>
        <xdr:cNvPr id="183" name="楕円 182"/>
        <xdr:cNvSpPr/>
      </xdr:nvSpPr>
      <xdr:spPr>
        <a:xfrm>
          <a:off x="1968500" y="99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32385</xdr:rowOff>
    </xdr:from>
    <xdr:to>
      <xdr:col>15</xdr:col>
      <xdr:colOff>50800</xdr:colOff>
      <xdr:row>58</xdr:row>
      <xdr:rowOff>158115</xdr:rowOff>
    </xdr:to>
    <xdr:cxnSp macro="">
      <xdr:nvCxnSpPr>
        <xdr:cNvPr id="184" name="直線コネクタ 183"/>
        <xdr:cNvCxnSpPr/>
      </xdr:nvCxnSpPr>
      <xdr:spPr>
        <a:xfrm>
          <a:off x="2019300" y="9976485"/>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40022</xdr:rowOff>
    </xdr:from>
    <xdr:ext cx="405111" cy="259045"/>
    <xdr:sp macro="" textlink="">
      <xdr:nvSpPr>
        <xdr:cNvPr id="185" name="n_1aveValue【体育館・プール】&#10;有形固定資産減価償却率"/>
        <xdr:cNvSpPr txBox="1"/>
      </xdr:nvSpPr>
      <xdr:spPr>
        <a:xfrm>
          <a:off x="3582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76217</xdr:rowOff>
    </xdr:from>
    <xdr:ext cx="405111" cy="259045"/>
    <xdr:sp macro="" textlink="">
      <xdr:nvSpPr>
        <xdr:cNvPr id="186" name="n_2aveValue【体育館・プール】&#10;有形固定資産減価償却率"/>
        <xdr:cNvSpPr txBox="1"/>
      </xdr:nvSpPr>
      <xdr:spPr>
        <a:xfrm>
          <a:off x="2705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95267</xdr:rowOff>
    </xdr:from>
    <xdr:ext cx="405111" cy="259045"/>
    <xdr:sp macro="" textlink="">
      <xdr:nvSpPr>
        <xdr:cNvPr id="187" name="n_3aveValue【体育館・プール】&#10;有形固定資産減価償却率"/>
        <xdr:cNvSpPr txBox="1"/>
      </xdr:nvSpPr>
      <xdr:spPr>
        <a:xfrm>
          <a:off x="1816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31132</xdr:rowOff>
    </xdr:from>
    <xdr:ext cx="405111" cy="259045"/>
    <xdr:sp macro="" textlink="">
      <xdr:nvSpPr>
        <xdr:cNvPr id="188" name="n_1mainValue【体育館・プール】&#10;有形固定資産減価償却率"/>
        <xdr:cNvSpPr txBox="1"/>
      </xdr:nvSpPr>
      <xdr:spPr>
        <a:xfrm>
          <a:off x="35820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53992</xdr:rowOff>
    </xdr:from>
    <xdr:ext cx="405111" cy="259045"/>
    <xdr:sp macro="" textlink="">
      <xdr:nvSpPr>
        <xdr:cNvPr id="189" name="n_2mainValue【体育館・プール】&#10;有形固定資産減価償却率"/>
        <xdr:cNvSpPr txBox="1"/>
      </xdr:nvSpPr>
      <xdr:spPr>
        <a:xfrm>
          <a:off x="2705744" y="982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99712</xdr:rowOff>
    </xdr:from>
    <xdr:ext cx="405111" cy="259045"/>
    <xdr:sp macro="" textlink="">
      <xdr:nvSpPr>
        <xdr:cNvPr id="190" name="n_3mainValue【体育館・プール】&#10;有形固定資産減価償却率"/>
        <xdr:cNvSpPr txBox="1"/>
      </xdr:nvSpPr>
      <xdr:spPr>
        <a:xfrm>
          <a:off x="1816744" y="970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2" name="テキスト ボックス 201"/>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4" name="テキスト ボックス 203"/>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6" name="テキスト ボックス 205"/>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8" name="テキスト ボックス 207"/>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0" name="テキスト ボックス 2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6858</xdr:rowOff>
    </xdr:from>
    <xdr:to>
      <xdr:col>54</xdr:col>
      <xdr:colOff>189865</xdr:colOff>
      <xdr:row>63</xdr:row>
      <xdr:rowOff>112014</xdr:rowOff>
    </xdr:to>
    <xdr:cxnSp macro="">
      <xdr:nvCxnSpPr>
        <xdr:cNvPr id="212" name="直線コネクタ 211"/>
        <xdr:cNvCxnSpPr/>
      </xdr:nvCxnSpPr>
      <xdr:spPr>
        <a:xfrm flipV="1">
          <a:off x="10476865" y="9608058"/>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213"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214" name="直線コネクタ 213"/>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124985</xdr:rowOff>
    </xdr:from>
    <xdr:ext cx="469744" cy="259045"/>
    <xdr:sp macro="" textlink="">
      <xdr:nvSpPr>
        <xdr:cNvPr id="215" name="【体育館・プール】&#10;一人当たり面積最大値テキスト"/>
        <xdr:cNvSpPr txBox="1"/>
      </xdr:nvSpPr>
      <xdr:spPr>
        <a:xfrm>
          <a:off x="10515600" y="938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6858</xdr:rowOff>
    </xdr:from>
    <xdr:to>
      <xdr:col>55</xdr:col>
      <xdr:colOff>88900</xdr:colOff>
      <xdr:row>56</xdr:row>
      <xdr:rowOff>6858</xdr:rowOff>
    </xdr:to>
    <xdr:cxnSp macro="">
      <xdr:nvCxnSpPr>
        <xdr:cNvPr id="216" name="直線コネクタ 215"/>
        <xdr:cNvCxnSpPr/>
      </xdr:nvCxnSpPr>
      <xdr:spPr>
        <a:xfrm>
          <a:off x="10388600" y="9608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64787</xdr:rowOff>
    </xdr:from>
    <xdr:ext cx="469744" cy="259045"/>
    <xdr:sp macro="" textlink="">
      <xdr:nvSpPr>
        <xdr:cNvPr id="217" name="【体育館・プール】&#10;一人当たり面積平均値テキスト"/>
        <xdr:cNvSpPr txBox="1"/>
      </xdr:nvSpPr>
      <xdr:spPr>
        <a:xfrm>
          <a:off x="105156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86360</xdr:rowOff>
    </xdr:from>
    <xdr:to>
      <xdr:col>55</xdr:col>
      <xdr:colOff>50800</xdr:colOff>
      <xdr:row>61</xdr:row>
      <xdr:rowOff>16510</xdr:rowOff>
    </xdr:to>
    <xdr:sp macro="" textlink="">
      <xdr:nvSpPr>
        <xdr:cNvPr id="218" name="フローチャート: 判断 217"/>
        <xdr:cNvSpPr/>
      </xdr:nvSpPr>
      <xdr:spPr>
        <a:xfrm>
          <a:off x="10426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84074</xdr:rowOff>
    </xdr:from>
    <xdr:to>
      <xdr:col>50</xdr:col>
      <xdr:colOff>165100</xdr:colOff>
      <xdr:row>61</xdr:row>
      <xdr:rowOff>14224</xdr:rowOff>
    </xdr:to>
    <xdr:sp macro="" textlink="">
      <xdr:nvSpPr>
        <xdr:cNvPr id="219" name="フローチャート: 判断 218"/>
        <xdr:cNvSpPr/>
      </xdr:nvSpPr>
      <xdr:spPr>
        <a:xfrm>
          <a:off x="9588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102362</xdr:rowOff>
    </xdr:from>
    <xdr:to>
      <xdr:col>46</xdr:col>
      <xdr:colOff>38100</xdr:colOff>
      <xdr:row>61</xdr:row>
      <xdr:rowOff>32512</xdr:rowOff>
    </xdr:to>
    <xdr:sp macro="" textlink="">
      <xdr:nvSpPr>
        <xdr:cNvPr id="220" name="フローチャート: 判断 219"/>
        <xdr:cNvSpPr/>
      </xdr:nvSpPr>
      <xdr:spPr>
        <a:xfrm>
          <a:off x="8699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26924</xdr:rowOff>
    </xdr:from>
    <xdr:to>
      <xdr:col>41</xdr:col>
      <xdr:colOff>101600</xdr:colOff>
      <xdr:row>61</xdr:row>
      <xdr:rowOff>128524</xdr:rowOff>
    </xdr:to>
    <xdr:sp macro="" textlink="">
      <xdr:nvSpPr>
        <xdr:cNvPr id="221" name="フローチャート: 判断 220"/>
        <xdr:cNvSpPr/>
      </xdr:nvSpPr>
      <xdr:spPr>
        <a:xfrm>
          <a:off x="7810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150368</xdr:rowOff>
    </xdr:from>
    <xdr:to>
      <xdr:col>55</xdr:col>
      <xdr:colOff>50800</xdr:colOff>
      <xdr:row>57</xdr:row>
      <xdr:rowOff>80518</xdr:rowOff>
    </xdr:to>
    <xdr:sp macro="" textlink="">
      <xdr:nvSpPr>
        <xdr:cNvPr id="227" name="楕円 226"/>
        <xdr:cNvSpPr/>
      </xdr:nvSpPr>
      <xdr:spPr>
        <a:xfrm>
          <a:off x="10426700" y="975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1795</xdr:rowOff>
    </xdr:from>
    <xdr:ext cx="469744" cy="259045"/>
    <xdr:sp macro="" textlink="">
      <xdr:nvSpPr>
        <xdr:cNvPr id="228" name="【体育館・プール】&#10;一人当たり面積該当値テキスト"/>
        <xdr:cNvSpPr txBox="1"/>
      </xdr:nvSpPr>
      <xdr:spPr>
        <a:xfrm>
          <a:off x="10515600" y="960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166370</xdr:rowOff>
    </xdr:from>
    <xdr:to>
      <xdr:col>50</xdr:col>
      <xdr:colOff>165100</xdr:colOff>
      <xdr:row>57</xdr:row>
      <xdr:rowOff>96520</xdr:rowOff>
    </xdr:to>
    <xdr:sp macro="" textlink="">
      <xdr:nvSpPr>
        <xdr:cNvPr id="229" name="楕円 228"/>
        <xdr:cNvSpPr/>
      </xdr:nvSpPr>
      <xdr:spPr>
        <a:xfrm>
          <a:off x="95885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29718</xdr:rowOff>
    </xdr:from>
    <xdr:to>
      <xdr:col>55</xdr:col>
      <xdr:colOff>0</xdr:colOff>
      <xdr:row>57</xdr:row>
      <xdr:rowOff>45720</xdr:rowOff>
    </xdr:to>
    <xdr:cxnSp macro="">
      <xdr:nvCxnSpPr>
        <xdr:cNvPr id="230" name="直線コネクタ 229"/>
        <xdr:cNvCxnSpPr/>
      </xdr:nvCxnSpPr>
      <xdr:spPr>
        <a:xfrm flipV="1">
          <a:off x="9639300" y="9802368"/>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58928</xdr:rowOff>
    </xdr:from>
    <xdr:to>
      <xdr:col>46</xdr:col>
      <xdr:colOff>38100</xdr:colOff>
      <xdr:row>59</xdr:row>
      <xdr:rowOff>160528</xdr:rowOff>
    </xdr:to>
    <xdr:sp macro="" textlink="">
      <xdr:nvSpPr>
        <xdr:cNvPr id="231" name="楕円 230"/>
        <xdr:cNvSpPr/>
      </xdr:nvSpPr>
      <xdr:spPr>
        <a:xfrm>
          <a:off x="8699500" y="1017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45720</xdr:rowOff>
    </xdr:from>
    <xdr:to>
      <xdr:col>50</xdr:col>
      <xdr:colOff>114300</xdr:colOff>
      <xdr:row>59</xdr:row>
      <xdr:rowOff>109728</xdr:rowOff>
    </xdr:to>
    <xdr:cxnSp macro="">
      <xdr:nvCxnSpPr>
        <xdr:cNvPr id="232" name="直線コネクタ 231"/>
        <xdr:cNvCxnSpPr/>
      </xdr:nvCxnSpPr>
      <xdr:spPr>
        <a:xfrm flipV="1">
          <a:off x="8750300" y="9818370"/>
          <a:ext cx="889000" cy="40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52070</xdr:rowOff>
    </xdr:from>
    <xdr:to>
      <xdr:col>41</xdr:col>
      <xdr:colOff>101600</xdr:colOff>
      <xdr:row>57</xdr:row>
      <xdr:rowOff>153670</xdr:rowOff>
    </xdr:to>
    <xdr:sp macro="" textlink="">
      <xdr:nvSpPr>
        <xdr:cNvPr id="233" name="楕円 232"/>
        <xdr:cNvSpPr/>
      </xdr:nvSpPr>
      <xdr:spPr>
        <a:xfrm>
          <a:off x="7810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102870</xdr:rowOff>
    </xdr:from>
    <xdr:to>
      <xdr:col>45</xdr:col>
      <xdr:colOff>177800</xdr:colOff>
      <xdr:row>59</xdr:row>
      <xdr:rowOff>109728</xdr:rowOff>
    </xdr:to>
    <xdr:cxnSp macro="">
      <xdr:nvCxnSpPr>
        <xdr:cNvPr id="234" name="直線コネクタ 233"/>
        <xdr:cNvCxnSpPr/>
      </xdr:nvCxnSpPr>
      <xdr:spPr>
        <a:xfrm>
          <a:off x="7861300" y="9875520"/>
          <a:ext cx="889000" cy="34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5351</xdr:rowOff>
    </xdr:from>
    <xdr:ext cx="469744" cy="259045"/>
    <xdr:sp macro="" textlink="">
      <xdr:nvSpPr>
        <xdr:cNvPr id="235" name="n_1aveValue【体育館・プール】&#10;一人当たり面積"/>
        <xdr:cNvSpPr txBox="1"/>
      </xdr:nvSpPr>
      <xdr:spPr>
        <a:xfrm>
          <a:off x="9391727" y="1046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23639</xdr:rowOff>
    </xdr:from>
    <xdr:ext cx="469744" cy="259045"/>
    <xdr:sp macro="" textlink="">
      <xdr:nvSpPr>
        <xdr:cNvPr id="236" name="n_2aveValue【体育館・プール】&#10;一人当たり面積"/>
        <xdr:cNvSpPr txBox="1"/>
      </xdr:nvSpPr>
      <xdr:spPr>
        <a:xfrm>
          <a:off x="8515427" y="1048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119651</xdr:rowOff>
    </xdr:from>
    <xdr:ext cx="469744" cy="259045"/>
    <xdr:sp macro="" textlink="">
      <xdr:nvSpPr>
        <xdr:cNvPr id="237" name="n_3aveValue【体育館・プール】&#10;一人当たり面積"/>
        <xdr:cNvSpPr txBox="1"/>
      </xdr:nvSpPr>
      <xdr:spPr>
        <a:xfrm>
          <a:off x="7626427" y="1057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113047</xdr:rowOff>
    </xdr:from>
    <xdr:ext cx="469744" cy="259045"/>
    <xdr:sp macro="" textlink="">
      <xdr:nvSpPr>
        <xdr:cNvPr id="238" name="n_1mainValue【体育館・プール】&#10;一人当たり面積"/>
        <xdr:cNvSpPr txBox="1"/>
      </xdr:nvSpPr>
      <xdr:spPr>
        <a:xfrm>
          <a:off x="9391727" y="954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5605</xdr:rowOff>
    </xdr:from>
    <xdr:ext cx="469744" cy="259045"/>
    <xdr:sp macro="" textlink="">
      <xdr:nvSpPr>
        <xdr:cNvPr id="239" name="n_2mainValue【体育館・プール】&#10;一人当たり面積"/>
        <xdr:cNvSpPr txBox="1"/>
      </xdr:nvSpPr>
      <xdr:spPr>
        <a:xfrm>
          <a:off x="8515427" y="994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55</xdr:row>
      <xdr:rowOff>170197</xdr:rowOff>
    </xdr:from>
    <xdr:ext cx="469744" cy="259045"/>
    <xdr:sp macro="" textlink="">
      <xdr:nvSpPr>
        <xdr:cNvPr id="240" name="n_3mainValue【体育館・プール】&#10;一人当たり面積"/>
        <xdr:cNvSpPr txBox="1"/>
      </xdr:nvSpPr>
      <xdr:spPr>
        <a:xfrm>
          <a:off x="7626427" y="959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87</xdr:row>
      <xdr:rowOff>38100</xdr:rowOff>
    </xdr:to>
    <xdr:cxnSp macro="">
      <xdr:nvCxnSpPr>
        <xdr:cNvPr id="265" name="直線コネクタ 264"/>
        <xdr:cNvCxnSpPr/>
      </xdr:nvCxnSpPr>
      <xdr:spPr>
        <a:xfrm flipV="1">
          <a:off x="4634865" y="1338833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41927</xdr:rowOff>
    </xdr:from>
    <xdr:ext cx="405111" cy="259045"/>
    <xdr:sp macro="" textlink="">
      <xdr:nvSpPr>
        <xdr:cNvPr id="266" name="【福祉施設】&#10;有形固定資産減価償却率最小値テキスト"/>
        <xdr:cNvSpPr txBox="1"/>
      </xdr:nvSpPr>
      <xdr:spPr>
        <a:xfrm>
          <a:off x="4673600" y="1495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38100</xdr:rowOff>
    </xdr:from>
    <xdr:to>
      <xdr:col>24</xdr:col>
      <xdr:colOff>152400</xdr:colOff>
      <xdr:row>87</xdr:row>
      <xdr:rowOff>38100</xdr:rowOff>
    </xdr:to>
    <xdr:cxnSp macro="">
      <xdr:nvCxnSpPr>
        <xdr:cNvPr id="267" name="直線コネクタ 266"/>
        <xdr:cNvCxnSpPr/>
      </xdr:nvCxnSpPr>
      <xdr:spPr>
        <a:xfrm>
          <a:off x="4546600" y="1495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405111" cy="259045"/>
    <xdr:sp macro="" textlink="">
      <xdr:nvSpPr>
        <xdr:cNvPr id="268" name="【福祉施設】&#10;有形固定資産減価償却率最大値テキスト"/>
        <xdr:cNvSpPr txBox="1"/>
      </xdr:nvSpPr>
      <xdr:spPr>
        <a:xfrm>
          <a:off x="4673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269" name="直線コネクタ 268"/>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78122</xdr:rowOff>
    </xdr:from>
    <xdr:ext cx="405111" cy="259045"/>
    <xdr:sp macro="" textlink="">
      <xdr:nvSpPr>
        <xdr:cNvPr id="270" name="【福祉施設】&#10;有形固定資産減価償却率平均値テキスト"/>
        <xdr:cNvSpPr txBox="1"/>
      </xdr:nvSpPr>
      <xdr:spPr>
        <a:xfrm>
          <a:off x="4673600" y="1413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271" name="フローチャート: 判断 270"/>
        <xdr:cNvSpPr/>
      </xdr:nvSpPr>
      <xdr:spPr>
        <a:xfrm>
          <a:off x="45847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151130</xdr:rowOff>
    </xdr:from>
    <xdr:to>
      <xdr:col>20</xdr:col>
      <xdr:colOff>38100</xdr:colOff>
      <xdr:row>83</xdr:row>
      <xdr:rowOff>81280</xdr:rowOff>
    </xdr:to>
    <xdr:sp macro="" textlink="">
      <xdr:nvSpPr>
        <xdr:cNvPr id="272" name="フローチャート: 判断 271"/>
        <xdr:cNvSpPr/>
      </xdr:nvSpPr>
      <xdr:spPr>
        <a:xfrm>
          <a:off x="3746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166370</xdr:rowOff>
    </xdr:from>
    <xdr:to>
      <xdr:col>15</xdr:col>
      <xdr:colOff>101600</xdr:colOff>
      <xdr:row>83</xdr:row>
      <xdr:rowOff>96520</xdr:rowOff>
    </xdr:to>
    <xdr:sp macro="" textlink="">
      <xdr:nvSpPr>
        <xdr:cNvPr id="273" name="フローチャート: 判断 272"/>
        <xdr:cNvSpPr/>
      </xdr:nvSpPr>
      <xdr:spPr>
        <a:xfrm>
          <a:off x="28575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111125</xdr:rowOff>
    </xdr:from>
    <xdr:to>
      <xdr:col>10</xdr:col>
      <xdr:colOff>165100</xdr:colOff>
      <xdr:row>84</xdr:row>
      <xdr:rowOff>41275</xdr:rowOff>
    </xdr:to>
    <xdr:sp macro="" textlink="">
      <xdr:nvSpPr>
        <xdr:cNvPr id="274" name="フローチャート: 判断 273"/>
        <xdr:cNvSpPr/>
      </xdr:nvSpPr>
      <xdr:spPr>
        <a:xfrm>
          <a:off x="1968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95886</xdr:rowOff>
    </xdr:from>
    <xdr:to>
      <xdr:col>24</xdr:col>
      <xdr:colOff>114300</xdr:colOff>
      <xdr:row>83</xdr:row>
      <xdr:rowOff>26036</xdr:rowOff>
    </xdr:to>
    <xdr:sp macro="" textlink="">
      <xdr:nvSpPr>
        <xdr:cNvPr id="280" name="楕円 279"/>
        <xdr:cNvSpPr/>
      </xdr:nvSpPr>
      <xdr:spPr>
        <a:xfrm>
          <a:off x="4584700" y="141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118763</xdr:rowOff>
    </xdr:from>
    <xdr:ext cx="405111" cy="259045"/>
    <xdr:sp macro="" textlink="">
      <xdr:nvSpPr>
        <xdr:cNvPr id="281" name="【福祉施設】&#10;有形固定資産減価償却率該当値テキスト"/>
        <xdr:cNvSpPr txBox="1"/>
      </xdr:nvSpPr>
      <xdr:spPr>
        <a:xfrm>
          <a:off x="4673600" y="14006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118745</xdr:rowOff>
    </xdr:from>
    <xdr:to>
      <xdr:col>20</xdr:col>
      <xdr:colOff>38100</xdr:colOff>
      <xdr:row>83</xdr:row>
      <xdr:rowOff>48895</xdr:rowOff>
    </xdr:to>
    <xdr:sp macro="" textlink="">
      <xdr:nvSpPr>
        <xdr:cNvPr id="282" name="楕円 281"/>
        <xdr:cNvSpPr/>
      </xdr:nvSpPr>
      <xdr:spPr>
        <a:xfrm>
          <a:off x="37465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146686</xdr:rowOff>
    </xdr:from>
    <xdr:to>
      <xdr:col>24</xdr:col>
      <xdr:colOff>63500</xdr:colOff>
      <xdr:row>82</xdr:row>
      <xdr:rowOff>169545</xdr:rowOff>
    </xdr:to>
    <xdr:cxnSp macro="">
      <xdr:nvCxnSpPr>
        <xdr:cNvPr id="283" name="直線コネクタ 282"/>
        <xdr:cNvCxnSpPr/>
      </xdr:nvCxnSpPr>
      <xdr:spPr>
        <a:xfrm flipV="1">
          <a:off x="3797300" y="1420558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156845</xdr:rowOff>
    </xdr:from>
    <xdr:to>
      <xdr:col>15</xdr:col>
      <xdr:colOff>101600</xdr:colOff>
      <xdr:row>83</xdr:row>
      <xdr:rowOff>86995</xdr:rowOff>
    </xdr:to>
    <xdr:sp macro="" textlink="">
      <xdr:nvSpPr>
        <xdr:cNvPr id="284" name="楕円 283"/>
        <xdr:cNvSpPr/>
      </xdr:nvSpPr>
      <xdr:spPr>
        <a:xfrm>
          <a:off x="2857500" y="142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169545</xdr:rowOff>
    </xdr:from>
    <xdr:to>
      <xdr:col>19</xdr:col>
      <xdr:colOff>177800</xdr:colOff>
      <xdr:row>83</xdr:row>
      <xdr:rowOff>36195</xdr:rowOff>
    </xdr:to>
    <xdr:cxnSp macro="">
      <xdr:nvCxnSpPr>
        <xdr:cNvPr id="285" name="直線コネクタ 284"/>
        <xdr:cNvCxnSpPr/>
      </xdr:nvCxnSpPr>
      <xdr:spPr>
        <a:xfrm flipV="1">
          <a:off x="2908300" y="142284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27305</xdr:rowOff>
    </xdr:from>
    <xdr:to>
      <xdr:col>10</xdr:col>
      <xdr:colOff>165100</xdr:colOff>
      <xdr:row>83</xdr:row>
      <xdr:rowOff>128905</xdr:rowOff>
    </xdr:to>
    <xdr:sp macro="" textlink="">
      <xdr:nvSpPr>
        <xdr:cNvPr id="286" name="楕円 285"/>
        <xdr:cNvSpPr/>
      </xdr:nvSpPr>
      <xdr:spPr>
        <a:xfrm>
          <a:off x="19685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36195</xdr:rowOff>
    </xdr:from>
    <xdr:to>
      <xdr:col>15</xdr:col>
      <xdr:colOff>50800</xdr:colOff>
      <xdr:row>83</xdr:row>
      <xdr:rowOff>78105</xdr:rowOff>
    </xdr:to>
    <xdr:cxnSp macro="">
      <xdr:nvCxnSpPr>
        <xdr:cNvPr id="287" name="直線コネクタ 286"/>
        <xdr:cNvCxnSpPr/>
      </xdr:nvCxnSpPr>
      <xdr:spPr>
        <a:xfrm flipV="1">
          <a:off x="2019300" y="142665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72407</xdr:rowOff>
    </xdr:from>
    <xdr:ext cx="405111" cy="259045"/>
    <xdr:sp macro="" textlink="">
      <xdr:nvSpPr>
        <xdr:cNvPr id="288" name="n_1aveValue【福祉施設】&#10;有形固定資産減価償却率"/>
        <xdr:cNvSpPr txBox="1"/>
      </xdr:nvSpPr>
      <xdr:spPr>
        <a:xfrm>
          <a:off x="35820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87647</xdr:rowOff>
    </xdr:from>
    <xdr:ext cx="405111" cy="259045"/>
    <xdr:sp macro="" textlink="">
      <xdr:nvSpPr>
        <xdr:cNvPr id="289" name="n_2aveValue【福祉施設】&#10;有形固定資産減価償却率"/>
        <xdr:cNvSpPr txBox="1"/>
      </xdr:nvSpPr>
      <xdr:spPr>
        <a:xfrm>
          <a:off x="27057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32402</xdr:rowOff>
    </xdr:from>
    <xdr:ext cx="405111" cy="259045"/>
    <xdr:sp macro="" textlink="">
      <xdr:nvSpPr>
        <xdr:cNvPr id="290" name="n_3aveValue【福祉施設】&#10;有形固定資産減価償却率"/>
        <xdr:cNvSpPr txBox="1"/>
      </xdr:nvSpPr>
      <xdr:spPr>
        <a:xfrm>
          <a:off x="1816744"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65422</xdr:rowOff>
    </xdr:from>
    <xdr:ext cx="405111" cy="259045"/>
    <xdr:sp macro="" textlink="">
      <xdr:nvSpPr>
        <xdr:cNvPr id="291" name="n_1mainValue【福祉施設】&#10;有形固定資産減価償却率"/>
        <xdr:cNvSpPr txBox="1"/>
      </xdr:nvSpPr>
      <xdr:spPr>
        <a:xfrm>
          <a:off x="3582044" y="1395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103522</xdr:rowOff>
    </xdr:from>
    <xdr:ext cx="405111" cy="259045"/>
    <xdr:sp macro="" textlink="">
      <xdr:nvSpPr>
        <xdr:cNvPr id="292" name="n_2mainValue【福祉施設】&#10;有形固定資産減価償却率"/>
        <xdr:cNvSpPr txBox="1"/>
      </xdr:nvSpPr>
      <xdr:spPr>
        <a:xfrm>
          <a:off x="2705744" y="1399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145432</xdr:rowOff>
    </xdr:from>
    <xdr:ext cx="405111" cy="259045"/>
    <xdr:sp macro="" textlink="">
      <xdr:nvSpPr>
        <xdr:cNvPr id="293" name="n_3mainValue【福祉施設】&#10;有形固定資産減価償却率"/>
        <xdr:cNvSpPr txBox="1"/>
      </xdr:nvSpPr>
      <xdr:spPr>
        <a:xfrm>
          <a:off x="1816744" y="1403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81</xdr:row>
      <xdr:rowOff>146686</xdr:rowOff>
    </xdr:from>
    <xdr:to>
      <xdr:col>54</xdr:col>
      <xdr:colOff>189865</xdr:colOff>
      <xdr:row>86</xdr:row>
      <xdr:rowOff>102870</xdr:rowOff>
    </xdr:to>
    <xdr:cxnSp macro="">
      <xdr:nvCxnSpPr>
        <xdr:cNvPr id="317" name="直線コネクタ 316"/>
        <xdr:cNvCxnSpPr/>
      </xdr:nvCxnSpPr>
      <xdr:spPr>
        <a:xfrm flipV="1">
          <a:off x="10476865" y="14034136"/>
          <a:ext cx="0" cy="813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106697</xdr:rowOff>
    </xdr:from>
    <xdr:ext cx="469744" cy="259045"/>
    <xdr:sp macro="" textlink="">
      <xdr:nvSpPr>
        <xdr:cNvPr id="318" name="【福祉施設】&#10;一人当たり面積最小値テキスト"/>
        <xdr:cNvSpPr txBox="1"/>
      </xdr:nvSpPr>
      <xdr:spPr>
        <a:xfrm>
          <a:off x="10515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102870</xdr:rowOff>
    </xdr:from>
    <xdr:to>
      <xdr:col>55</xdr:col>
      <xdr:colOff>88900</xdr:colOff>
      <xdr:row>86</xdr:row>
      <xdr:rowOff>102870</xdr:rowOff>
    </xdr:to>
    <xdr:cxnSp macro="">
      <xdr:nvCxnSpPr>
        <xdr:cNvPr id="319" name="直線コネクタ 318"/>
        <xdr:cNvCxnSpPr/>
      </xdr:nvCxnSpPr>
      <xdr:spPr>
        <a:xfrm>
          <a:off x="10388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80</xdr:row>
      <xdr:rowOff>93363</xdr:rowOff>
    </xdr:from>
    <xdr:ext cx="469744" cy="259045"/>
    <xdr:sp macro="" textlink="">
      <xdr:nvSpPr>
        <xdr:cNvPr id="320" name="【福祉施設】&#10;一人当たり面積最大値テキスト"/>
        <xdr:cNvSpPr txBox="1"/>
      </xdr:nvSpPr>
      <xdr:spPr>
        <a:xfrm>
          <a:off x="10515600" y="1380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81</xdr:row>
      <xdr:rowOff>146686</xdr:rowOff>
    </xdr:from>
    <xdr:to>
      <xdr:col>55</xdr:col>
      <xdr:colOff>88900</xdr:colOff>
      <xdr:row>81</xdr:row>
      <xdr:rowOff>146686</xdr:rowOff>
    </xdr:to>
    <xdr:cxnSp macro="">
      <xdr:nvCxnSpPr>
        <xdr:cNvPr id="321" name="直線コネクタ 320"/>
        <xdr:cNvCxnSpPr/>
      </xdr:nvCxnSpPr>
      <xdr:spPr>
        <a:xfrm>
          <a:off x="10388600" y="14034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154322</xdr:rowOff>
    </xdr:from>
    <xdr:ext cx="469744" cy="259045"/>
    <xdr:sp macro="" textlink="">
      <xdr:nvSpPr>
        <xdr:cNvPr id="322" name="【福祉施設】&#10;一人当たり面積平均値テキスト"/>
        <xdr:cNvSpPr txBox="1"/>
      </xdr:nvSpPr>
      <xdr:spPr>
        <a:xfrm>
          <a:off x="10515600" y="14556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4445</xdr:rowOff>
    </xdr:from>
    <xdr:to>
      <xdr:col>55</xdr:col>
      <xdr:colOff>50800</xdr:colOff>
      <xdr:row>85</xdr:row>
      <xdr:rowOff>106045</xdr:rowOff>
    </xdr:to>
    <xdr:sp macro="" textlink="">
      <xdr:nvSpPr>
        <xdr:cNvPr id="323" name="フローチャート: 判断 322"/>
        <xdr:cNvSpPr/>
      </xdr:nvSpPr>
      <xdr:spPr>
        <a:xfrm>
          <a:off x="104267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10161</xdr:rowOff>
    </xdr:from>
    <xdr:to>
      <xdr:col>50</xdr:col>
      <xdr:colOff>165100</xdr:colOff>
      <xdr:row>85</xdr:row>
      <xdr:rowOff>111761</xdr:rowOff>
    </xdr:to>
    <xdr:sp macro="" textlink="">
      <xdr:nvSpPr>
        <xdr:cNvPr id="324" name="フローチャート: 判断 323"/>
        <xdr:cNvSpPr/>
      </xdr:nvSpPr>
      <xdr:spPr>
        <a:xfrm>
          <a:off x="9588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10161</xdr:rowOff>
    </xdr:from>
    <xdr:to>
      <xdr:col>46</xdr:col>
      <xdr:colOff>38100</xdr:colOff>
      <xdr:row>85</xdr:row>
      <xdr:rowOff>111761</xdr:rowOff>
    </xdr:to>
    <xdr:sp macro="" textlink="">
      <xdr:nvSpPr>
        <xdr:cNvPr id="325" name="フローチャート: 判断 324"/>
        <xdr:cNvSpPr/>
      </xdr:nvSpPr>
      <xdr:spPr>
        <a:xfrm>
          <a:off x="8699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67311</xdr:rowOff>
    </xdr:from>
    <xdr:to>
      <xdr:col>41</xdr:col>
      <xdr:colOff>101600</xdr:colOff>
      <xdr:row>85</xdr:row>
      <xdr:rowOff>168911</xdr:rowOff>
    </xdr:to>
    <xdr:sp macro="" textlink="">
      <xdr:nvSpPr>
        <xdr:cNvPr id="326" name="フローチャート: 判断 325"/>
        <xdr:cNvSpPr/>
      </xdr:nvSpPr>
      <xdr:spPr>
        <a:xfrm>
          <a:off x="7810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8255</xdr:rowOff>
    </xdr:from>
    <xdr:to>
      <xdr:col>55</xdr:col>
      <xdr:colOff>50800</xdr:colOff>
      <xdr:row>82</xdr:row>
      <xdr:rowOff>109855</xdr:rowOff>
    </xdr:to>
    <xdr:sp macro="" textlink="">
      <xdr:nvSpPr>
        <xdr:cNvPr id="332" name="楕円 331"/>
        <xdr:cNvSpPr/>
      </xdr:nvSpPr>
      <xdr:spPr>
        <a:xfrm>
          <a:off x="10426700" y="1406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94632</xdr:rowOff>
    </xdr:from>
    <xdr:ext cx="469744" cy="259045"/>
    <xdr:sp macro="" textlink="">
      <xdr:nvSpPr>
        <xdr:cNvPr id="333" name="【福祉施設】&#10;一人当たり面積該当値テキスト"/>
        <xdr:cNvSpPr txBox="1"/>
      </xdr:nvSpPr>
      <xdr:spPr>
        <a:xfrm>
          <a:off x="10515600" y="1398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19686</xdr:rowOff>
    </xdr:from>
    <xdr:to>
      <xdr:col>50</xdr:col>
      <xdr:colOff>165100</xdr:colOff>
      <xdr:row>82</xdr:row>
      <xdr:rowOff>121286</xdr:rowOff>
    </xdr:to>
    <xdr:sp macro="" textlink="">
      <xdr:nvSpPr>
        <xdr:cNvPr id="334" name="楕円 333"/>
        <xdr:cNvSpPr/>
      </xdr:nvSpPr>
      <xdr:spPr>
        <a:xfrm>
          <a:off x="95885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59055</xdr:rowOff>
    </xdr:from>
    <xdr:to>
      <xdr:col>55</xdr:col>
      <xdr:colOff>0</xdr:colOff>
      <xdr:row>82</xdr:row>
      <xdr:rowOff>70486</xdr:rowOff>
    </xdr:to>
    <xdr:cxnSp macro="">
      <xdr:nvCxnSpPr>
        <xdr:cNvPr id="335" name="直線コネクタ 334"/>
        <xdr:cNvCxnSpPr/>
      </xdr:nvCxnSpPr>
      <xdr:spPr>
        <a:xfrm flipV="1">
          <a:off x="9639300" y="14117955"/>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133986</xdr:rowOff>
    </xdr:from>
    <xdr:to>
      <xdr:col>46</xdr:col>
      <xdr:colOff>38100</xdr:colOff>
      <xdr:row>79</xdr:row>
      <xdr:rowOff>64136</xdr:rowOff>
    </xdr:to>
    <xdr:sp macro="" textlink="">
      <xdr:nvSpPr>
        <xdr:cNvPr id="336" name="楕円 335"/>
        <xdr:cNvSpPr/>
      </xdr:nvSpPr>
      <xdr:spPr>
        <a:xfrm>
          <a:off x="8699500" y="1350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13336</xdr:rowOff>
    </xdr:from>
    <xdr:to>
      <xdr:col>50</xdr:col>
      <xdr:colOff>114300</xdr:colOff>
      <xdr:row>82</xdr:row>
      <xdr:rowOff>70486</xdr:rowOff>
    </xdr:to>
    <xdr:cxnSp macro="">
      <xdr:nvCxnSpPr>
        <xdr:cNvPr id="337" name="直線コネクタ 336"/>
        <xdr:cNvCxnSpPr/>
      </xdr:nvCxnSpPr>
      <xdr:spPr>
        <a:xfrm>
          <a:off x="8750300" y="13557886"/>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170180</xdr:rowOff>
    </xdr:from>
    <xdr:to>
      <xdr:col>41</xdr:col>
      <xdr:colOff>101600</xdr:colOff>
      <xdr:row>79</xdr:row>
      <xdr:rowOff>100330</xdr:rowOff>
    </xdr:to>
    <xdr:sp macro="" textlink="">
      <xdr:nvSpPr>
        <xdr:cNvPr id="338" name="楕円 337"/>
        <xdr:cNvSpPr/>
      </xdr:nvSpPr>
      <xdr:spPr>
        <a:xfrm>
          <a:off x="7810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13336</xdr:rowOff>
    </xdr:from>
    <xdr:to>
      <xdr:col>45</xdr:col>
      <xdr:colOff>177800</xdr:colOff>
      <xdr:row>79</xdr:row>
      <xdr:rowOff>49530</xdr:rowOff>
    </xdr:to>
    <xdr:cxnSp macro="">
      <xdr:nvCxnSpPr>
        <xdr:cNvPr id="339" name="直線コネクタ 338"/>
        <xdr:cNvCxnSpPr/>
      </xdr:nvCxnSpPr>
      <xdr:spPr>
        <a:xfrm flipV="1">
          <a:off x="7861300" y="135578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102888</xdr:rowOff>
    </xdr:from>
    <xdr:ext cx="469744" cy="259045"/>
    <xdr:sp macro="" textlink="">
      <xdr:nvSpPr>
        <xdr:cNvPr id="340" name="n_1aveValue【福祉施設】&#10;一人当たり面積"/>
        <xdr:cNvSpPr txBox="1"/>
      </xdr:nvSpPr>
      <xdr:spPr>
        <a:xfrm>
          <a:off x="93917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102888</xdr:rowOff>
    </xdr:from>
    <xdr:ext cx="469744" cy="259045"/>
    <xdr:sp macro="" textlink="">
      <xdr:nvSpPr>
        <xdr:cNvPr id="341" name="n_2aveValue【福祉施設】&#10;一人当たり面積"/>
        <xdr:cNvSpPr txBox="1"/>
      </xdr:nvSpPr>
      <xdr:spPr>
        <a:xfrm>
          <a:off x="8515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160038</xdr:rowOff>
    </xdr:from>
    <xdr:ext cx="469744" cy="259045"/>
    <xdr:sp macro="" textlink="">
      <xdr:nvSpPr>
        <xdr:cNvPr id="342" name="n_3aveValue【福祉施設】&#10;一人当たり面積"/>
        <xdr:cNvSpPr txBox="1"/>
      </xdr:nvSpPr>
      <xdr:spPr>
        <a:xfrm>
          <a:off x="7626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137813</xdr:rowOff>
    </xdr:from>
    <xdr:ext cx="469744" cy="259045"/>
    <xdr:sp macro="" textlink="">
      <xdr:nvSpPr>
        <xdr:cNvPr id="343" name="n_1mainValue【福祉施設】&#10;一人当たり面積"/>
        <xdr:cNvSpPr txBox="1"/>
      </xdr:nvSpPr>
      <xdr:spPr>
        <a:xfrm>
          <a:off x="9391727" y="1385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80663</xdr:rowOff>
    </xdr:from>
    <xdr:ext cx="469744" cy="259045"/>
    <xdr:sp macro="" textlink="">
      <xdr:nvSpPr>
        <xdr:cNvPr id="344" name="n_2mainValue【福祉施設】&#10;一人当たり面積"/>
        <xdr:cNvSpPr txBox="1"/>
      </xdr:nvSpPr>
      <xdr:spPr>
        <a:xfrm>
          <a:off x="8515427" y="132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116857</xdr:rowOff>
    </xdr:from>
    <xdr:ext cx="469744" cy="259045"/>
    <xdr:sp macro="" textlink="">
      <xdr:nvSpPr>
        <xdr:cNvPr id="345" name="n_3mainValue【福祉施設】&#10;一人当たり面積"/>
        <xdr:cNvSpPr txBox="1"/>
      </xdr:nvSpPr>
      <xdr:spPr>
        <a:xfrm>
          <a:off x="7626427" y="1331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6" name="直線コネクタ 35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7" name="テキスト ボックス 35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8" name="直線コネクタ 35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9" name="テキスト ボックス 35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0" name="直線コネクタ 35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1" name="テキスト ボックス 36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2" name="直線コネクタ 36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3" name="テキスト ボックス 36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4" name="直線コネクタ 36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5" name="テキスト ボックス 36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6" name="直線コネクタ 36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7" name="テキスト ボックス 36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115388</xdr:rowOff>
    </xdr:to>
    <xdr:cxnSp macro="">
      <xdr:nvCxnSpPr>
        <xdr:cNvPr id="371" name="直線コネクタ 370"/>
        <xdr:cNvCxnSpPr/>
      </xdr:nvCxnSpPr>
      <xdr:spPr>
        <a:xfrm flipV="1">
          <a:off x="4634865"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119215</xdr:rowOff>
    </xdr:from>
    <xdr:ext cx="340478" cy="259045"/>
    <xdr:sp macro="" textlink="">
      <xdr:nvSpPr>
        <xdr:cNvPr id="372" name="【市民会館】&#10;有形固定資産減価償却率最小値テキスト"/>
        <xdr:cNvSpPr txBox="1"/>
      </xdr:nvSpPr>
      <xdr:spPr>
        <a:xfrm>
          <a:off x="4673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115388</xdr:rowOff>
    </xdr:from>
    <xdr:to>
      <xdr:col>24</xdr:col>
      <xdr:colOff>152400</xdr:colOff>
      <xdr:row>108</xdr:row>
      <xdr:rowOff>115388</xdr:rowOff>
    </xdr:to>
    <xdr:cxnSp macro="">
      <xdr:nvCxnSpPr>
        <xdr:cNvPr id="373" name="直線コネクタ 372"/>
        <xdr:cNvCxnSpPr/>
      </xdr:nvCxnSpPr>
      <xdr:spPr>
        <a:xfrm>
          <a:off x="4546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4"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5" name="直線コネクタ 374"/>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33582</xdr:rowOff>
    </xdr:from>
    <xdr:ext cx="405111" cy="259045"/>
    <xdr:sp macro="" textlink="">
      <xdr:nvSpPr>
        <xdr:cNvPr id="376" name="【市民会館】&#10;有形固定資産減価償却率平均値テキスト"/>
        <xdr:cNvSpPr txBox="1"/>
      </xdr:nvSpPr>
      <xdr:spPr>
        <a:xfrm>
          <a:off x="4673600" y="17692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10705</xdr:rowOff>
    </xdr:from>
    <xdr:to>
      <xdr:col>24</xdr:col>
      <xdr:colOff>114300</xdr:colOff>
      <xdr:row>104</xdr:row>
      <xdr:rowOff>112305</xdr:rowOff>
    </xdr:to>
    <xdr:sp macro="" textlink="">
      <xdr:nvSpPr>
        <xdr:cNvPr id="377" name="フローチャート: 判断 376"/>
        <xdr:cNvSpPr/>
      </xdr:nvSpPr>
      <xdr:spPr>
        <a:xfrm>
          <a:off x="45847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78" name="フローチャート: 判断 377"/>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28666</xdr:rowOff>
    </xdr:from>
    <xdr:to>
      <xdr:col>15</xdr:col>
      <xdr:colOff>101600</xdr:colOff>
      <xdr:row>104</xdr:row>
      <xdr:rowOff>130266</xdr:rowOff>
    </xdr:to>
    <xdr:sp macro="" textlink="">
      <xdr:nvSpPr>
        <xdr:cNvPr id="379" name="フローチャート: 判断 378"/>
        <xdr:cNvSpPr/>
      </xdr:nvSpPr>
      <xdr:spPr>
        <a:xfrm>
          <a:off x="2857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380" name="フローチャート: 判断 379"/>
        <xdr:cNvSpPr/>
      </xdr:nvSpPr>
      <xdr:spPr>
        <a:xfrm>
          <a:off x="1968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82550</xdr:rowOff>
    </xdr:from>
    <xdr:to>
      <xdr:col>24</xdr:col>
      <xdr:colOff>114300</xdr:colOff>
      <xdr:row>106</xdr:row>
      <xdr:rowOff>12700</xdr:rowOff>
    </xdr:to>
    <xdr:sp macro="" textlink="">
      <xdr:nvSpPr>
        <xdr:cNvPr id="386" name="楕円 385"/>
        <xdr:cNvSpPr/>
      </xdr:nvSpPr>
      <xdr:spPr>
        <a:xfrm>
          <a:off x="4584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60977</xdr:rowOff>
    </xdr:from>
    <xdr:ext cx="405111" cy="259045"/>
    <xdr:sp macro="" textlink="">
      <xdr:nvSpPr>
        <xdr:cNvPr id="387" name="【市民会館】&#10;有形固定資産減価償却率該当値テキスト"/>
        <xdr:cNvSpPr txBox="1"/>
      </xdr:nvSpPr>
      <xdr:spPr>
        <a:xfrm>
          <a:off x="4673600"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131536</xdr:rowOff>
    </xdr:from>
    <xdr:to>
      <xdr:col>20</xdr:col>
      <xdr:colOff>38100</xdr:colOff>
      <xdr:row>106</xdr:row>
      <xdr:rowOff>61686</xdr:rowOff>
    </xdr:to>
    <xdr:sp macro="" textlink="">
      <xdr:nvSpPr>
        <xdr:cNvPr id="388" name="楕円 387"/>
        <xdr:cNvSpPr/>
      </xdr:nvSpPr>
      <xdr:spPr>
        <a:xfrm>
          <a:off x="3746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133350</xdr:rowOff>
    </xdr:from>
    <xdr:to>
      <xdr:col>24</xdr:col>
      <xdr:colOff>63500</xdr:colOff>
      <xdr:row>106</xdr:row>
      <xdr:rowOff>10886</xdr:rowOff>
    </xdr:to>
    <xdr:cxnSp macro="">
      <xdr:nvCxnSpPr>
        <xdr:cNvPr id="389" name="直線コネクタ 388"/>
        <xdr:cNvCxnSpPr/>
      </xdr:nvCxnSpPr>
      <xdr:spPr>
        <a:xfrm flipV="1">
          <a:off x="3797300" y="1813560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98879</xdr:rowOff>
    </xdr:from>
    <xdr:to>
      <xdr:col>15</xdr:col>
      <xdr:colOff>101600</xdr:colOff>
      <xdr:row>103</xdr:row>
      <xdr:rowOff>29029</xdr:rowOff>
    </xdr:to>
    <xdr:sp macro="" textlink="">
      <xdr:nvSpPr>
        <xdr:cNvPr id="390" name="楕円 389"/>
        <xdr:cNvSpPr/>
      </xdr:nvSpPr>
      <xdr:spPr>
        <a:xfrm>
          <a:off x="2857500" y="1758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149679</xdr:rowOff>
    </xdr:from>
    <xdr:to>
      <xdr:col>19</xdr:col>
      <xdr:colOff>177800</xdr:colOff>
      <xdr:row>106</xdr:row>
      <xdr:rowOff>10886</xdr:rowOff>
    </xdr:to>
    <xdr:cxnSp macro="">
      <xdr:nvCxnSpPr>
        <xdr:cNvPr id="391" name="直線コネクタ 390"/>
        <xdr:cNvCxnSpPr/>
      </xdr:nvCxnSpPr>
      <xdr:spPr>
        <a:xfrm>
          <a:off x="2908300" y="17637579"/>
          <a:ext cx="889000" cy="54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58057</xdr:rowOff>
    </xdr:from>
    <xdr:to>
      <xdr:col>10</xdr:col>
      <xdr:colOff>165100</xdr:colOff>
      <xdr:row>106</xdr:row>
      <xdr:rowOff>159657</xdr:rowOff>
    </xdr:to>
    <xdr:sp macro="" textlink="">
      <xdr:nvSpPr>
        <xdr:cNvPr id="392" name="楕円 391"/>
        <xdr:cNvSpPr/>
      </xdr:nvSpPr>
      <xdr:spPr>
        <a:xfrm>
          <a:off x="1968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149679</xdr:rowOff>
    </xdr:from>
    <xdr:to>
      <xdr:col>15</xdr:col>
      <xdr:colOff>50800</xdr:colOff>
      <xdr:row>106</xdr:row>
      <xdr:rowOff>108857</xdr:rowOff>
    </xdr:to>
    <xdr:cxnSp macro="">
      <xdr:nvCxnSpPr>
        <xdr:cNvPr id="393" name="直線コネクタ 392"/>
        <xdr:cNvCxnSpPr/>
      </xdr:nvCxnSpPr>
      <xdr:spPr>
        <a:xfrm flipV="1">
          <a:off x="2019300" y="17637579"/>
          <a:ext cx="889000" cy="64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101072</xdr:rowOff>
    </xdr:from>
    <xdr:ext cx="405111" cy="259045"/>
    <xdr:sp macro="" textlink="">
      <xdr:nvSpPr>
        <xdr:cNvPr id="394" name="n_1aveValue【市民会館】&#10;有形固定資産減価償却率"/>
        <xdr:cNvSpPr txBox="1"/>
      </xdr:nvSpPr>
      <xdr:spPr>
        <a:xfrm>
          <a:off x="35820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121393</xdr:rowOff>
    </xdr:from>
    <xdr:ext cx="405111" cy="259045"/>
    <xdr:sp macro="" textlink="">
      <xdr:nvSpPr>
        <xdr:cNvPr id="395" name="n_2aveValue【市民会館】&#10;有形固定資産減価償却率"/>
        <xdr:cNvSpPr txBox="1"/>
      </xdr:nvSpPr>
      <xdr:spPr>
        <a:xfrm>
          <a:off x="2705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78213</xdr:rowOff>
    </xdr:from>
    <xdr:ext cx="405111" cy="259045"/>
    <xdr:sp macro="" textlink="">
      <xdr:nvSpPr>
        <xdr:cNvPr id="396" name="n_3aveValue【市民会館】&#10;有形固定資産減価償却率"/>
        <xdr:cNvSpPr txBox="1"/>
      </xdr:nvSpPr>
      <xdr:spPr>
        <a:xfrm>
          <a:off x="1816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52813</xdr:rowOff>
    </xdr:from>
    <xdr:ext cx="405111" cy="259045"/>
    <xdr:sp macro="" textlink="">
      <xdr:nvSpPr>
        <xdr:cNvPr id="397" name="n_1mainValue【市民会館】&#10;有形固定資産減価償却率"/>
        <xdr:cNvSpPr txBox="1"/>
      </xdr:nvSpPr>
      <xdr:spPr>
        <a:xfrm>
          <a:off x="3582044" y="1822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45556</xdr:rowOff>
    </xdr:from>
    <xdr:ext cx="405111" cy="259045"/>
    <xdr:sp macro="" textlink="">
      <xdr:nvSpPr>
        <xdr:cNvPr id="398" name="n_2mainValue【市民会館】&#10;有形固定資産減価償却率"/>
        <xdr:cNvSpPr txBox="1"/>
      </xdr:nvSpPr>
      <xdr:spPr>
        <a:xfrm>
          <a:off x="2705744" y="17362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150784</xdr:rowOff>
    </xdr:from>
    <xdr:ext cx="405111" cy="259045"/>
    <xdr:sp macro="" textlink="">
      <xdr:nvSpPr>
        <xdr:cNvPr id="399" name="n_3mainValue【市民会館】&#10;有形固定資産減価償却率"/>
        <xdr:cNvSpPr txBox="1"/>
      </xdr:nvSpPr>
      <xdr:spPr>
        <a:xfrm>
          <a:off x="1816744" y="1832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0" name="直線コネクタ 40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1" name="テキスト ボックス 410"/>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2" name="直線コネクタ 41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3" name="テキスト ボックス 412"/>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4" name="直線コネクタ 41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5" name="テキスト ボックス 414"/>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6" name="直線コネクタ 41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17" name="テキスト ボックス 416"/>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8" name="直線コネクタ 4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9" name="テキスト ボックス 41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107</xdr:row>
      <xdr:rowOff>78487</xdr:rowOff>
    </xdr:to>
    <xdr:cxnSp macro="">
      <xdr:nvCxnSpPr>
        <xdr:cNvPr id="421" name="直線コネクタ 420"/>
        <xdr:cNvCxnSpPr/>
      </xdr:nvCxnSpPr>
      <xdr:spPr>
        <a:xfrm flipV="1">
          <a:off x="10476865" y="17106900"/>
          <a:ext cx="0" cy="131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422"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423" name="直線コネクタ 422"/>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24" name="【市民会館】&#10;一人当たり面積最大値テキスト"/>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25" name="直線コネクタ 424"/>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32275</xdr:rowOff>
    </xdr:from>
    <xdr:ext cx="469744" cy="259045"/>
    <xdr:sp macro="" textlink="">
      <xdr:nvSpPr>
        <xdr:cNvPr id="426" name="【市民会館】&#10;一人当たり面積平均値テキスト"/>
        <xdr:cNvSpPr txBox="1"/>
      </xdr:nvSpPr>
      <xdr:spPr>
        <a:xfrm>
          <a:off x="10515600" y="17863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9398</xdr:rowOff>
    </xdr:from>
    <xdr:to>
      <xdr:col>55</xdr:col>
      <xdr:colOff>50800</xdr:colOff>
      <xdr:row>105</xdr:row>
      <xdr:rowOff>110998</xdr:rowOff>
    </xdr:to>
    <xdr:sp macro="" textlink="">
      <xdr:nvSpPr>
        <xdr:cNvPr id="427" name="フローチャート: 判断 426"/>
        <xdr:cNvSpPr/>
      </xdr:nvSpPr>
      <xdr:spPr>
        <a:xfrm>
          <a:off x="10426700" y="180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28" name="フローチャート: 判断 427"/>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4826</xdr:rowOff>
    </xdr:from>
    <xdr:to>
      <xdr:col>46</xdr:col>
      <xdr:colOff>38100</xdr:colOff>
      <xdr:row>105</xdr:row>
      <xdr:rowOff>106426</xdr:rowOff>
    </xdr:to>
    <xdr:sp macro="" textlink="">
      <xdr:nvSpPr>
        <xdr:cNvPr id="429" name="フローチャート: 判断 428"/>
        <xdr:cNvSpPr/>
      </xdr:nvSpPr>
      <xdr:spPr>
        <a:xfrm>
          <a:off x="8699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45974</xdr:rowOff>
    </xdr:from>
    <xdr:to>
      <xdr:col>41</xdr:col>
      <xdr:colOff>101600</xdr:colOff>
      <xdr:row>105</xdr:row>
      <xdr:rowOff>147574</xdr:rowOff>
    </xdr:to>
    <xdr:sp macro="" textlink="">
      <xdr:nvSpPr>
        <xdr:cNvPr id="430" name="フローチャート: 判断 429"/>
        <xdr:cNvSpPr/>
      </xdr:nvSpPr>
      <xdr:spPr>
        <a:xfrm>
          <a:off x="7810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4826</xdr:rowOff>
    </xdr:from>
    <xdr:to>
      <xdr:col>55</xdr:col>
      <xdr:colOff>50800</xdr:colOff>
      <xdr:row>107</xdr:row>
      <xdr:rowOff>106426</xdr:rowOff>
    </xdr:to>
    <xdr:sp macro="" textlink="">
      <xdr:nvSpPr>
        <xdr:cNvPr id="436" name="楕円 435"/>
        <xdr:cNvSpPr/>
      </xdr:nvSpPr>
      <xdr:spPr>
        <a:xfrm>
          <a:off x="10426700" y="183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91203</xdr:rowOff>
    </xdr:from>
    <xdr:ext cx="469744" cy="259045"/>
    <xdr:sp macro="" textlink="">
      <xdr:nvSpPr>
        <xdr:cNvPr id="437" name="【市民会館】&#10;一人当たり面積該当値テキスト"/>
        <xdr:cNvSpPr txBox="1"/>
      </xdr:nvSpPr>
      <xdr:spPr>
        <a:xfrm>
          <a:off x="10515600" y="1826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4826</xdr:rowOff>
    </xdr:from>
    <xdr:to>
      <xdr:col>50</xdr:col>
      <xdr:colOff>165100</xdr:colOff>
      <xdr:row>107</xdr:row>
      <xdr:rowOff>106426</xdr:rowOff>
    </xdr:to>
    <xdr:sp macro="" textlink="">
      <xdr:nvSpPr>
        <xdr:cNvPr id="438" name="楕円 437"/>
        <xdr:cNvSpPr/>
      </xdr:nvSpPr>
      <xdr:spPr>
        <a:xfrm>
          <a:off x="9588500" y="183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55626</xdr:rowOff>
    </xdr:from>
    <xdr:to>
      <xdr:col>55</xdr:col>
      <xdr:colOff>0</xdr:colOff>
      <xdr:row>107</xdr:row>
      <xdr:rowOff>55626</xdr:rowOff>
    </xdr:to>
    <xdr:cxnSp macro="">
      <xdr:nvCxnSpPr>
        <xdr:cNvPr id="439" name="直線コネクタ 438"/>
        <xdr:cNvCxnSpPr/>
      </xdr:nvCxnSpPr>
      <xdr:spPr>
        <a:xfrm>
          <a:off x="9639300" y="184007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89408</xdr:rowOff>
    </xdr:from>
    <xdr:to>
      <xdr:col>46</xdr:col>
      <xdr:colOff>38100</xdr:colOff>
      <xdr:row>105</xdr:row>
      <xdr:rowOff>19558</xdr:rowOff>
    </xdr:to>
    <xdr:sp macro="" textlink="">
      <xdr:nvSpPr>
        <xdr:cNvPr id="440" name="楕円 439"/>
        <xdr:cNvSpPr/>
      </xdr:nvSpPr>
      <xdr:spPr>
        <a:xfrm>
          <a:off x="8699500" y="1792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140208</xdr:rowOff>
    </xdr:from>
    <xdr:to>
      <xdr:col>50</xdr:col>
      <xdr:colOff>114300</xdr:colOff>
      <xdr:row>107</xdr:row>
      <xdr:rowOff>55626</xdr:rowOff>
    </xdr:to>
    <xdr:cxnSp macro="">
      <xdr:nvCxnSpPr>
        <xdr:cNvPr id="441" name="直線コネクタ 440"/>
        <xdr:cNvCxnSpPr/>
      </xdr:nvCxnSpPr>
      <xdr:spPr>
        <a:xfrm>
          <a:off x="8750300" y="17971008"/>
          <a:ext cx="889000" cy="42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9398</xdr:rowOff>
    </xdr:from>
    <xdr:to>
      <xdr:col>41</xdr:col>
      <xdr:colOff>101600</xdr:colOff>
      <xdr:row>107</xdr:row>
      <xdr:rowOff>110998</xdr:rowOff>
    </xdr:to>
    <xdr:sp macro="" textlink="">
      <xdr:nvSpPr>
        <xdr:cNvPr id="442" name="楕円 441"/>
        <xdr:cNvSpPr/>
      </xdr:nvSpPr>
      <xdr:spPr>
        <a:xfrm>
          <a:off x="78105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140208</xdr:rowOff>
    </xdr:from>
    <xdr:to>
      <xdr:col>45</xdr:col>
      <xdr:colOff>177800</xdr:colOff>
      <xdr:row>107</xdr:row>
      <xdr:rowOff>60198</xdr:rowOff>
    </xdr:to>
    <xdr:cxnSp macro="">
      <xdr:nvCxnSpPr>
        <xdr:cNvPr id="443" name="直線コネクタ 442"/>
        <xdr:cNvCxnSpPr/>
      </xdr:nvCxnSpPr>
      <xdr:spPr>
        <a:xfrm flipV="1">
          <a:off x="7861300" y="17971008"/>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44"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97553</xdr:rowOff>
    </xdr:from>
    <xdr:ext cx="469744" cy="259045"/>
    <xdr:sp macro="" textlink="">
      <xdr:nvSpPr>
        <xdr:cNvPr id="445" name="n_2aveValue【市民会館】&#10;一人当たり面積"/>
        <xdr:cNvSpPr txBox="1"/>
      </xdr:nvSpPr>
      <xdr:spPr>
        <a:xfrm>
          <a:off x="85154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164101</xdr:rowOff>
    </xdr:from>
    <xdr:ext cx="469744" cy="259045"/>
    <xdr:sp macro="" textlink="">
      <xdr:nvSpPr>
        <xdr:cNvPr id="446" name="n_3aveValue【市民会館】&#10;一人当たり面積"/>
        <xdr:cNvSpPr txBox="1"/>
      </xdr:nvSpPr>
      <xdr:spPr>
        <a:xfrm>
          <a:off x="7626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97553</xdr:rowOff>
    </xdr:from>
    <xdr:ext cx="469744" cy="259045"/>
    <xdr:sp macro="" textlink="">
      <xdr:nvSpPr>
        <xdr:cNvPr id="447" name="n_1mainValue【市民会館】&#10;一人当たり面積"/>
        <xdr:cNvSpPr txBox="1"/>
      </xdr:nvSpPr>
      <xdr:spPr>
        <a:xfrm>
          <a:off x="9391727" y="1844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36085</xdr:rowOff>
    </xdr:from>
    <xdr:ext cx="469744" cy="259045"/>
    <xdr:sp macro="" textlink="">
      <xdr:nvSpPr>
        <xdr:cNvPr id="448" name="n_2mainValue【市民会館】&#10;一人当たり面積"/>
        <xdr:cNvSpPr txBox="1"/>
      </xdr:nvSpPr>
      <xdr:spPr>
        <a:xfrm>
          <a:off x="8515427" y="1769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102125</xdr:rowOff>
    </xdr:from>
    <xdr:ext cx="469744" cy="259045"/>
    <xdr:sp macro="" textlink="">
      <xdr:nvSpPr>
        <xdr:cNvPr id="449" name="n_3mainValue【市民会館】&#10;一人当たり面積"/>
        <xdr:cNvSpPr txBox="1"/>
      </xdr:nvSpPr>
      <xdr:spPr>
        <a:xfrm>
          <a:off x="76264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0" name="正方形/長方形 4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1" name="正方形/長方形 4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2" name="正方形/長方形 4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3" name="正方形/長方形 4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4" name="正方形/長方形 4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5" name="正方形/長方形 4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6" name="正方形/長方形 4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7" name="正方形/長方形 45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8" name="テキスト ボックス 45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9" name="直線コネクタ 45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0" name="直線コネクタ 45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1" name="テキスト ボックス 46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2" name="直線コネクタ 46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3" name="テキスト ボックス 46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4" name="直線コネクタ 46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5" name="テキスト ボックス 46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6" name="直線コネクタ 46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7" name="テキスト ボックス 46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8" name="直線コネクタ 46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9" name="テキスト ボックス 46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0" name="直線コネクタ 46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1" name="テキスト ボックス 47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3" name="テキスト ボックス 47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23949</xdr:rowOff>
    </xdr:to>
    <xdr:cxnSp macro="">
      <xdr:nvCxnSpPr>
        <xdr:cNvPr id="475" name="直線コネクタ 474"/>
        <xdr:cNvCxnSpPr/>
      </xdr:nvCxnSpPr>
      <xdr:spPr>
        <a:xfrm flipV="1">
          <a:off x="16318864" y="5660572"/>
          <a:ext cx="0" cy="1392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27776</xdr:rowOff>
    </xdr:from>
    <xdr:ext cx="405111" cy="259045"/>
    <xdr:sp macro="" textlink="">
      <xdr:nvSpPr>
        <xdr:cNvPr id="476" name="【一般廃棄物処理施設】&#10;有形固定資産減価償却率最小値テキスト"/>
        <xdr:cNvSpPr txBox="1"/>
      </xdr:nvSpPr>
      <xdr:spPr>
        <a:xfrm>
          <a:off x="16357600" y="705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23949</xdr:rowOff>
    </xdr:from>
    <xdr:to>
      <xdr:col>86</xdr:col>
      <xdr:colOff>25400</xdr:colOff>
      <xdr:row>41</xdr:row>
      <xdr:rowOff>23949</xdr:rowOff>
    </xdr:to>
    <xdr:cxnSp macro="">
      <xdr:nvCxnSpPr>
        <xdr:cNvPr id="477" name="直線コネクタ 476"/>
        <xdr:cNvCxnSpPr/>
      </xdr:nvCxnSpPr>
      <xdr:spPr>
        <a:xfrm>
          <a:off x="16230600" y="705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78"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79" name="直線コネクタ 478"/>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18885</xdr:rowOff>
    </xdr:from>
    <xdr:ext cx="405111" cy="259045"/>
    <xdr:sp macro="" textlink="">
      <xdr:nvSpPr>
        <xdr:cNvPr id="480" name="【一般廃棄物処理施設】&#10;有形固定資産減価償却率平均値テキスト"/>
        <xdr:cNvSpPr txBox="1"/>
      </xdr:nvSpPr>
      <xdr:spPr>
        <a:xfrm>
          <a:off x="16357600"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481" name="フローチャート: 判断 480"/>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22134</xdr:rowOff>
    </xdr:from>
    <xdr:to>
      <xdr:col>81</xdr:col>
      <xdr:colOff>101600</xdr:colOff>
      <xdr:row>37</xdr:row>
      <xdr:rowOff>123734</xdr:rowOff>
    </xdr:to>
    <xdr:sp macro="" textlink="">
      <xdr:nvSpPr>
        <xdr:cNvPr id="482" name="フローチャート: 判断 481"/>
        <xdr:cNvSpPr/>
      </xdr:nvSpPr>
      <xdr:spPr>
        <a:xfrm>
          <a:off x="15430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30299</xdr:rowOff>
    </xdr:from>
    <xdr:to>
      <xdr:col>76</xdr:col>
      <xdr:colOff>165100</xdr:colOff>
      <xdr:row>37</xdr:row>
      <xdr:rowOff>131899</xdr:rowOff>
    </xdr:to>
    <xdr:sp macro="" textlink="">
      <xdr:nvSpPr>
        <xdr:cNvPr id="483" name="フローチャート: 判断 482"/>
        <xdr:cNvSpPr/>
      </xdr:nvSpPr>
      <xdr:spPr>
        <a:xfrm>
          <a:off x="14541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160927</xdr:rowOff>
    </xdr:from>
    <xdr:to>
      <xdr:col>72</xdr:col>
      <xdr:colOff>38100</xdr:colOff>
      <xdr:row>37</xdr:row>
      <xdr:rowOff>91077</xdr:rowOff>
    </xdr:to>
    <xdr:sp macro="" textlink="">
      <xdr:nvSpPr>
        <xdr:cNvPr id="484" name="フローチャート: 判断 483"/>
        <xdr:cNvSpPr/>
      </xdr:nvSpPr>
      <xdr:spPr>
        <a:xfrm>
          <a:off x="13652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5" name="テキスト ボックス 4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6" name="テキスト ボックス 4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7" name="テキスト ボックス 4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8" name="テキスト ボックス 4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9" name="テキスト ボックス 4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490" name="楕円 489"/>
        <xdr:cNvSpPr/>
      </xdr:nvSpPr>
      <xdr:spPr>
        <a:xfrm>
          <a:off x="162687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15257</xdr:rowOff>
    </xdr:from>
    <xdr:ext cx="405111" cy="259045"/>
    <xdr:sp macro="" textlink="">
      <xdr:nvSpPr>
        <xdr:cNvPr id="491" name="【一般廃棄物処理施設】&#10;有形固定資産減価償却率該当値テキスト"/>
        <xdr:cNvSpPr txBox="1"/>
      </xdr:nvSpPr>
      <xdr:spPr>
        <a:xfrm>
          <a:off x="16357600"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79284</xdr:rowOff>
    </xdr:from>
    <xdr:to>
      <xdr:col>81</xdr:col>
      <xdr:colOff>101600</xdr:colOff>
      <xdr:row>38</xdr:row>
      <xdr:rowOff>9434</xdr:rowOff>
    </xdr:to>
    <xdr:sp macro="" textlink="">
      <xdr:nvSpPr>
        <xdr:cNvPr id="492" name="楕円 491"/>
        <xdr:cNvSpPr/>
      </xdr:nvSpPr>
      <xdr:spPr>
        <a:xfrm>
          <a:off x="15430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87630</xdr:rowOff>
    </xdr:from>
    <xdr:to>
      <xdr:col>85</xdr:col>
      <xdr:colOff>127000</xdr:colOff>
      <xdr:row>37</xdr:row>
      <xdr:rowOff>130084</xdr:rowOff>
    </xdr:to>
    <xdr:cxnSp macro="">
      <xdr:nvCxnSpPr>
        <xdr:cNvPr id="493" name="直線コネクタ 492"/>
        <xdr:cNvCxnSpPr/>
      </xdr:nvCxnSpPr>
      <xdr:spPr>
        <a:xfrm flipV="1">
          <a:off x="15481300" y="6431280"/>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108676</xdr:rowOff>
    </xdr:from>
    <xdr:to>
      <xdr:col>76</xdr:col>
      <xdr:colOff>165100</xdr:colOff>
      <xdr:row>38</xdr:row>
      <xdr:rowOff>38826</xdr:rowOff>
    </xdr:to>
    <xdr:sp macro="" textlink="">
      <xdr:nvSpPr>
        <xdr:cNvPr id="494" name="楕円 493"/>
        <xdr:cNvSpPr/>
      </xdr:nvSpPr>
      <xdr:spPr>
        <a:xfrm>
          <a:off x="14541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130084</xdr:rowOff>
    </xdr:from>
    <xdr:to>
      <xdr:col>81</xdr:col>
      <xdr:colOff>50800</xdr:colOff>
      <xdr:row>37</xdr:row>
      <xdr:rowOff>159476</xdr:rowOff>
    </xdr:to>
    <xdr:cxnSp macro="">
      <xdr:nvCxnSpPr>
        <xdr:cNvPr id="495" name="直線コネクタ 494"/>
        <xdr:cNvCxnSpPr/>
      </xdr:nvCxnSpPr>
      <xdr:spPr>
        <a:xfrm flipV="1">
          <a:off x="14592300" y="647373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141333</xdr:rowOff>
    </xdr:from>
    <xdr:to>
      <xdr:col>72</xdr:col>
      <xdr:colOff>38100</xdr:colOff>
      <xdr:row>38</xdr:row>
      <xdr:rowOff>71482</xdr:rowOff>
    </xdr:to>
    <xdr:sp macro="" textlink="">
      <xdr:nvSpPr>
        <xdr:cNvPr id="496" name="楕円 495"/>
        <xdr:cNvSpPr/>
      </xdr:nvSpPr>
      <xdr:spPr>
        <a:xfrm>
          <a:off x="13652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159476</xdr:rowOff>
    </xdr:from>
    <xdr:to>
      <xdr:col>76</xdr:col>
      <xdr:colOff>114300</xdr:colOff>
      <xdr:row>38</xdr:row>
      <xdr:rowOff>20683</xdr:rowOff>
    </xdr:to>
    <xdr:cxnSp macro="">
      <xdr:nvCxnSpPr>
        <xdr:cNvPr id="497" name="直線コネクタ 496"/>
        <xdr:cNvCxnSpPr/>
      </xdr:nvCxnSpPr>
      <xdr:spPr>
        <a:xfrm flipV="1">
          <a:off x="13703300" y="650312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140261</xdr:rowOff>
    </xdr:from>
    <xdr:ext cx="405111" cy="259045"/>
    <xdr:sp macro="" textlink="">
      <xdr:nvSpPr>
        <xdr:cNvPr id="498" name="n_1aveValue【一般廃棄物処理施設】&#10;有形固定資産減価償却率"/>
        <xdr:cNvSpPr txBox="1"/>
      </xdr:nvSpPr>
      <xdr:spPr>
        <a:xfrm>
          <a:off x="152660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148426</xdr:rowOff>
    </xdr:from>
    <xdr:ext cx="405111" cy="259045"/>
    <xdr:sp macro="" textlink="">
      <xdr:nvSpPr>
        <xdr:cNvPr id="499" name="n_2aveValue【一般廃棄物処理施設】&#10;有形固定資産減価償却率"/>
        <xdr:cNvSpPr txBox="1"/>
      </xdr:nvSpPr>
      <xdr:spPr>
        <a:xfrm>
          <a:off x="143897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107604</xdr:rowOff>
    </xdr:from>
    <xdr:ext cx="405111" cy="259045"/>
    <xdr:sp macro="" textlink="">
      <xdr:nvSpPr>
        <xdr:cNvPr id="500" name="n_3aveValue【一般廃棄物処理施設】&#10;有形固定資産減価償却率"/>
        <xdr:cNvSpPr txBox="1"/>
      </xdr:nvSpPr>
      <xdr:spPr>
        <a:xfrm>
          <a:off x="13500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561</xdr:rowOff>
    </xdr:from>
    <xdr:ext cx="405111" cy="259045"/>
    <xdr:sp macro="" textlink="">
      <xdr:nvSpPr>
        <xdr:cNvPr id="501" name="n_1mainValue【一般廃棄物処理施設】&#10;有形固定資産減価償却率"/>
        <xdr:cNvSpPr txBox="1"/>
      </xdr:nvSpPr>
      <xdr:spPr>
        <a:xfrm>
          <a:off x="15266044"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29953</xdr:rowOff>
    </xdr:from>
    <xdr:ext cx="405111" cy="259045"/>
    <xdr:sp macro="" textlink="">
      <xdr:nvSpPr>
        <xdr:cNvPr id="502" name="n_2mainValue【一般廃棄物処理施設】&#10;有形固定資産減価償却率"/>
        <xdr:cNvSpPr txBox="1"/>
      </xdr:nvSpPr>
      <xdr:spPr>
        <a:xfrm>
          <a:off x="1438974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62610</xdr:rowOff>
    </xdr:from>
    <xdr:ext cx="405111" cy="259045"/>
    <xdr:sp macro="" textlink="">
      <xdr:nvSpPr>
        <xdr:cNvPr id="503" name="n_3mainValue【一般廃棄物処理施設】&#10;有形固定資産減価償却率"/>
        <xdr:cNvSpPr txBox="1"/>
      </xdr:nvSpPr>
      <xdr:spPr>
        <a:xfrm>
          <a:off x="13500744"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2" name="テキスト ボックス 51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3" name="直線コネクタ 51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14" name="直線コネクタ 513"/>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15" name="テキスト ボックス 514"/>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6" name="直線コネクタ 51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7" name="テキスト ボックス 51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18" name="直線コネクタ 517"/>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19" name="テキスト ボックス 518"/>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0" name="直線コネクタ 5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1" name="テキスト ボックス 52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79446</xdr:rowOff>
    </xdr:from>
    <xdr:to>
      <xdr:col>116</xdr:col>
      <xdr:colOff>62864</xdr:colOff>
      <xdr:row>41</xdr:row>
      <xdr:rowOff>10763</xdr:rowOff>
    </xdr:to>
    <xdr:cxnSp macro="">
      <xdr:nvCxnSpPr>
        <xdr:cNvPr id="523" name="直線コネクタ 522"/>
        <xdr:cNvCxnSpPr/>
      </xdr:nvCxnSpPr>
      <xdr:spPr>
        <a:xfrm flipV="1">
          <a:off x="22160864" y="5737296"/>
          <a:ext cx="0" cy="130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14590</xdr:rowOff>
    </xdr:from>
    <xdr:ext cx="469744" cy="259045"/>
    <xdr:sp macro="" textlink="">
      <xdr:nvSpPr>
        <xdr:cNvPr id="524" name="【一般廃棄物処理施設】&#10;一人当たり有形固定資産（償却資産）額最小値テキスト"/>
        <xdr:cNvSpPr txBox="1"/>
      </xdr:nvSpPr>
      <xdr:spPr>
        <a:xfrm>
          <a:off x="22199600" y="704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10763</xdr:rowOff>
    </xdr:from>
    <xdr:to>
      <xdr:col>116</xdr:col>
      <xdr:colOff>152400</xdr:colOff>
      <xdr:row>41</xdr:row>
      <xdr:rowOff>10763</xdr:rowOff>
    </xdr:to>
    <xdr:cxnSp macro="">
      <xdr:nvCxnSpPr>
        <xdr:cNvPr id="525" name="直線コネクタ 524"/>
        <xdr:cNvCxnSpPr/>
      </xdr:nvCxnSpPr>
      <xdr:spPr>
        <a:xfrm>
          <a:off x="22072600" y="704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26123</xdr:rowOff>
    </xdr:from>
    <xdr:ext cx="599010" cy="259045"/>
    <xdr:sp macro="" textlink="">
      <xdr:nvSpPr>
        <xdr:cNvPr id="526" name="【一般廃棄物処理施設】&#10;一人当たり有形固定資産（償却資産）額最大値テキスト"/>
        <xdr:cNvSpPr txBox="1"/>
      </xdr:nvSpPr>
      <xdr:spPr>
        <a:xfrm>
          <a:off x="22199600" y="551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79446</xdr:rowOff>
    </xdr:from>
    <xdr:to>
      <xdr:col>116</xdr:col>
      <xdr:colOff>152400</xdr:colOff>
      <xdr:row>33</xdr:row>
      <xdr:rowOff>79446</xdr:rowOff>
    </xdr:to>
    <xdr:cxnSp macro="">
      <xdr:nvCxnSpPr>
        <xdr:cNvPr id="527" name="直線コネクタ 526"/>
        <xdr:cNvCxnSpPr/>
      </xdr:nvCxnSpPr>
      <xdr:spPr>
        <a:xfrm>
          <a:off x="22072600" y="573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160052</xdr:rowOff>
    </xdr:from>
    <xdr:ext cx="534377" cy="259045"/>
    <xdr:sp macro="" textlink="">
      <xdr:nvSpPr>
        <xdr:cNvPr id="528" name="【一般廃棄物処理施設】&#10;一人当たり有形固定資産（償却資産）額平均値テキスト"/>
        <xdr:cNvSpPr txBox="1"/>
      </xdr:nvSpPr>
      <xdr:spPr>
        <a:xfrm>
          <a:off x="22199600" y="6503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10175</xdr:rowOff>
    </xdr:from>
    <xdr:to>
      <xdr:col>116</xdr:col>
      <xdr:colOff>114300</xdr:colOff>
      <xdr:row>38</xdr:row>
      <xdr:rowOff>111775</xdr:rowOff>
    </xdr:to>
    <xdr:sp macro="" textlink="">
      <xdr:nvSpPr>
        <xdr:cNvPr id="529" name="フローチャート: 判断 528"/>
        <xdr:cNvSpPr/>
      </xdr:nvSpPr>
      <xdr:spPr>
        <a:xfrm>
          <a:off x="22110700" y="652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31772</xdr:rowOff>
    </xdr:from>
    <xdr:to>
      <xdr:col>112</xdr:col>
      <xdr:colOff>38100</xdr:colOff>
      <xdr:row>38</xdr:row>
      <xdr:rowOff>133372</xdr:rowOff>
    </xdr:to>
    <xdr:sp macro="" textlink="">
      <xdr:nvSpPr>
        <xdr:cNvPr id="530" name="フローチャート: 判断 529"/>
        <xdr:cNvSpPr/>
      </xdr:nvSpPr>
      <xdr:spPr>
        <a:xfrm>
          <a:off x="21272500" y="65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47385</xdr:rowOff>
    </xdr:from>
    <xdr:to>
      <xdr:col>107</xdr:col>
      <xdr:colOff>101600</xdr:colOff>
      <xdr:row>38</xdr:row>
      <xdr:rowOff>148985</xdr:rowOff>
    </xdr:to>
    <xdr:sp macro="" textlink="">
      <xdr:nvSpPr>
        <xdr:cNvPr id="531" name="フローチャート: 判断 530"/>
        <xdr:cNvSpPr/>
      </xdr:nvSpPr>
      <xdr:spPr>
        <a:xfrm>
          <a:off x="20383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125978</xdr:rowOff>
    </xdr:from>
    <xdr:to>
      <xdr:col>102</xdr:col>
      <xdr:colOff>165100</xdr:colOff>
      <xdr:row>39</xdr:row>
      <xdr:rowOff>56128</xdr:rowOff>
    </xdr:to>
    <xdr:sp macro="" textlink="">
      <xdr:nvSpPr>
        <xdr:cNvPr id="532" name="フローチャート: 判断 531"/>
        <xdr:cNvSpPr/>
      </xdr:nvSpPr>
      <xdr:spPr>
        <a:xfrm>
          <a:off x="19494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3" name="テキスト ボックス 5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4" name="テキスト ボックス 5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5" name="テキスト ボックス 5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6" name="テキスト ボックス 5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7" name="テキスト ボックス 5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169652</xdr:rowOff>
    </xdr:from>
    <xdr:to>
      <xdr:col>116</xdr:col>
      <xdr:colOff>114300</xdr:colOff>
      <xdr:row>38</xdr:row>
      <xdr:rowOff>99802</xdr:rowOff>
    </xdr:to>
    <xdr:sp macro="" textlink="">
      <xdr:nvSpPr>
        <xdr:cNvPr id="538" name="楕円 537"/>
        <xdr:cNvSpPr/>
      </xdr:nvSpPr>
      <xdr:spPr>
        <a:xfrm>
          <a:off x="22110700" y="651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21079</xdr:rowOff>
    </xdr:from>
    <xdr:ext cx="534377" cy="259045"/>
    <xdr:sp macro="" textlink="">
      <xdr:nvSpPr>
        <xdr:cNvPr id="539" name="【一般廃棄物処理施設】&#10;一人当たり有形固定資産（償却資産）額該当値テキスト"/>
        <xdr:cNvSpPr txBox="1"/>
      </xdr:nvSpPr>
      <xdr:spPr>
        <a:xfrm>
          <a:off x="22199600" y="636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4169</xdr:rowOff>
    </xdr:from>
    <xdr:to>
      <xdr:col>112</xdr:col>
      <xdr:colOff>38100</xdr:colOff>
      <xdr:row>38</xdr:row>
      <xdr:rowOff>105769</xdr:rowOff>
    </xdr:to>
    <xdr:sp macro="" textlink="">
      <xdr:nvSpPr>
        <xdr:cNvPr id="540" name="楕円 539"/>
        <xdr:cNvSpPr/>
      </xdr:nvSpPr>
      <xdr:spPr>
        <a:xfrm>
          <a:off x="21272500" y="651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49002</xdr:rowOff>
    </xdr:from>
    <xdr:to>
      <xdr:col>116</xdr:col>
      <xdr:colOff>63500</xdr:colOff>
      <xdr:row>38</xdr:row>
      <xdr:rowOff>54969</xdr:rowOff>
    </xdr:to>
    <xdr:cxnSp macro="">
      <xdr:nvCxnSpPr>
        <xdr:cNvPr id="541" name="直線コネクタ 540"/>
        <xdr:cNvCxnSpPr/>
      </xdr:nvCxnSpPr>
      <xdr:spPr>
        <a:xfrm flipV="1">
          <a:off x="21323300" y="6564102"/>
          <a:ext cx="838200" cy="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19742</xdr:rowOff>
    </xdr:from>
    <xdr:to>
      <xdr:col>107</xdr:col>
      <xdr:colOff>101600</xdr:colOff>
      <xdr:row>38</xdr:row>
      <xdr:rowOff>121342</xdr:rowOff>
    </xdr:to>
    <xdr:sp macro="" textlink="">
      <xdr:nvSpPr>
        <xdr:cNvPr id="542" name="楕円 541"/>
        <xdr:cNvSpPr/>
      </xdr:nvSpPr>
      <xdr:spPr>
        <a:xfrm>
          <a:off x="20383500" y="653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54969</xdr:rowOff>
    </xdr:from>
    <xdr:to>
      <xdr:col>111</xdr:col>
      <xdr:colOff>177800</xdr:colOff>
      <xdr:row>38</xdr:row>
      <xdr:rowOff>70542</xdr:rowOff>
    </xdr:to>
    <xdr:cxnSp macro="">
      <xdr:nvCxnSpPr>
        <xdr:cNvPr id="543" name="直線コネクタ 542"/>
        <xdr:cNvCxnSpPr/>
      </xdr:nvCxnSpPr>
      <xdr:spPr>
        <a:xfrm flipV="1">
          <a:off x="20434300" y="6570069"/>
          <a:ext cx="889000" cy="1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18451</xdr:rowOff>
    </xdr:from>
    <xdr:to>
      <xdr:col>102</xdr:col>
      <xdr:colOff>165100</xdr:colOff>
      <xdr:row>38</xdr:row>
      <xdr:rowOff>120051</xdr:rowOff>
    </xdr:to>
    <xdr:sp macro="" textlink="">
      <xdr:nvSpPr>
        <xdr:cNvPr id="544" name="楕円 543"/>
        <xdr:cNvSpPr/>
      </xdr:nvSpPr>
      <xdr:spPr>
        <a:xfrm>
          <a:off x="19494500" y="653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69251</xdr:rowOff>
    </xdr:from>
    <xdr:to>
      <xdr:col>107</xdr:col>
      <xdr:colOff>50800</xdr:colOff>
      <xdr:row>38</xdr:row>
      <xdr:rowOff>70542</xdr:rowOff>
    </xdr:to>
    <xdr:cxnSp macro="">
      <xdr:nvCxnSpPr>
        <xdr:cNvPr id="545" name="直線コネクタ 544"/>
        <xdr:cNvCxnSpPr/>
      </xdr:nvCxnSpPr>
      <xdr:spPr>
        <a:xfrm>
          <a:off x="19545300" y="6584351"/>
          <a:ext cx="889000" cy="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124499</xdr:rowOff>
    </xdr:from>
    <xdr:ext cx="534377" cy="259045"/>
    <xdr:sp macro="" textlink="">
      <xdr:nvSpPr>
        <xdr:cNvPr id="546" name="n_1aveValue【一般廃棄物処理施設】&#10;一人当たり有形固定資産（償却資産）額"/>
        <xdr:cNvSpPr txBox="1"/>
      </xdr:nvSpPr>
      <xdr:spPr>
        <a:xfrm>
          <a:off x="21043411" y="663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140112</xdr:rowOff>
    </xdr:from>
    <xdr:ext cx="534377" cy="259045"/>
    <xdr:sp macro="" textlink="">
      <xdr:nvSpPr>
        <xdr:cNvPr id="547" name="n_2aveValue【一般廃棄物処理施設】&#10;一人当たり有形固定資産（償却資産）額"/>
        <xdr:cNvSpPr txBox="1"/>
      </xdr:nvSpPr>
      <xdr:spPr>
        <a:xfrm>
          <a:off x="20167111" y="665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47255</xdr:rowOff>
    </xdr:from>
    <xdr:ext cx="534377" cy="259045"/>
    <xdr:sp macro="" textlink="">
      <xdr:nvSpPr>
        <xdr:cNvPr id="548" name="n_3aveValue【一般廃棄物処理施設】&#10;一人当たり有形固定資産（償却資産）額"/>
        <xdr:cNvSpPr txBox="1"/>
      </xdr:nvSpPr>
      <xdr:spPr>
        <a:xfrm>
          <a:off x="19278111" y="673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122296</xdr:rowOff>
    </xdr:from>
    <xdr:ext cx="534377" cy="259045"/>
    <xdr:sp macro="" textlink="">
      <xdr:nvSpPr>
        <xdr:cNvPr id="549" name="n_1mainValue【一般廃棄物処理施設】&#10;一人当たり有形固定資産（償却資産）額"/>
        <xdr:cNvSpPr txBox="1"/>
      </xdr:nvSpPr>
      <xdr:spPr>
        <a:xfrm>
          <a:off x="21043411" y="629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137869</xdr:rowOff>
    </xdr:from>
    <xdr:ext cx="534377" cy="259045"/>
    <xdr:sp macro="" textlink="">
      <xdr:nvSpPr>
        <xdr:cNvPr id="550" name="n_2mainValue【一般廃棄物処理施設】&#10;一人当たり有形固定資産（償却資産）額"/>
        <xdr:cNvSpPr txBox="1"/>
      </xdr:nvSpPr>
      <xdr:spPr>
        <a:xfrm>
          <a:off x="20167111" y="63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136577</xdr:rowOff>
    </xdr:from>
    <xdr:ext cx="534377" cy="259045"/>
    <xdr:sp macro="" textlink="">
      <xdr:nvSpPr>
        <xdr:cNvPr id="551" name="n_3mainValue【一般廃棄物処理施設】&#10;一人当たり有形固定資産（償却資産）額"/>
        <xdr:cNvSpPr txBox="1"/>
      </xdr:nvSpPr>
      <xdr:spPr>
        <a:xfrm>
          <a:off x="19278111" y="630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2" name="正方形/長方形 5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3" name="正方形/長方形 5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4" name="正方形/長方形 5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5" name="正方形/長方形 5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6" name="正方形/長方形 5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7" name="正方形/長方形 5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8" name="正方形/長方形 5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9" name="正方形/長方形 55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0" name="テキスト ボックス 5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1" name="直線コネクタ 5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2" name="直線コネクタ 56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3" name="テキスト ボックス 56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4" name="直線コネクタ 56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5" name="テキスト ボックス 56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6" name="直線コネクタ 56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7" name="テキスト ボックス 56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8" name="直線コネクタ 56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9" name="テキスト ボックス 56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0" name="直線コネクタ 56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1" name="テキスト ボックス 57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2" name="直線コネクタ 57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3" name="テキスト ボックス 57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4" name="直線コネクタ 5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5" name="テキスト ボックス 57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86541</xdr:rowOff>
    </xdr:from>
    <xdr:to>
      <xdr:col>85</xdr:col>
      <xdr:colOff>126364</xdr:colOff>
      <xdr:row>64</xdr:row>
      <xdr:rowOff>130628</xdr:rowOff>
    </xdr:to>
    <xdr:cxnSp macro="">
      <xdr:nvCxnSpPr>
        <xdr:cNvPr id="577" name="直線コネクタ 576"/>
        <xdr:cNvCxnSpPr/>
      </xdr:nvCxnSpPr>
      <xdr:spPr>
        <a:xfrm flipV="1">
          <a:off x="16318864" y="9516291"/>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578" name="【保健センター・保健所】&#10;有形固定資産減価償却率最小値テキスト"/>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79" name="直線コネクタ 578"/>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33218</xdr:rowOff>
    </xdr:from>
    <xdr:ext cx="405111" cy="259045"/>
    <xdr:sp macro="" textlink="">
      <xdr:nvSpPr>
        <xdr:cNvPr id="580" name="【保健センター・保健所】&#10;有形固定資産減価償却率最大値テキスト"/>
        <xdr:cNvSpPr txBox="1"/>
      </xdr:nvSpPr>
      <xdr:spPr>
        <a:xfrm>
          <a:off x="16357600" y="9291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86541</xdr:rowOff>
    </xdr:from>
    <xdr:to>
      <xdr:col>86</xdr:col>
      <xdr:colOff>25400</xdr:colOff>
      <xdr:row>55</xdr:row>
      <xdr:rowOff>86541</xdr:rowOff>
    </xdr:to>
    <xdr:cxnSp macro="">
      <xdr:nvCxnSpPr>
        <xdr:cNvPr id="581" name="直線コネクタ 580"/>
        <xdr:cNvCxnSpPr/>
      </xdr:nvCxnSpPr>
      <xdr:spPr>
        <a:xfrm>
          <a:off x="16230600" y="951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162758</xdr:rowOff>
    </xdr:from>
    <xdr:ext cx="405111" cy="259045"/>
    <xdr:sp macro="" textlink="">
      <xdr:nvSpPr>
        <xdr:cNvPr id="582" name="【保健センター・保健所】&#10;有形固定資産減価償却率平均値テキスト"/>
        <xdr:cNvSpPr txBox="1"/>
      </xdr:nvSpPr>
      <xdr:spPr>
        <a:xfrm>
          <a:off x="16357600" y="1027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583" name="フローチャート: 判断 582"/>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584" name="フローチャート: 判断 583"/>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32476</xdr:rowOff>
    </xdr:from>
    <xdr:to>
      <xdr:col>76</xdr:col>
      <xdr:colOff>165100</xdr:colOff>
      <xdr:row>60</xdr:row>
      <xdr:rowOff>134076</xdr:rowOff>
    </xdr:to>
    <xdr:sp macro="" textlink="">
      <xdr:nvSpPr>
        <xdr:cNvPr id="585" name="フローチャート: 判断 584"/>
        <xdr:cNvSpPr/>
      </xdr:nvSpPr>
      <xdr:spPr>
        <a:xfrm>
          <a:off x="14541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68399</xdr:rowOff>
    </xdr:from>
    <xdr:to>
      <xdr:col>72</xdr:col>
      <xdr:colOff>38100</xdr:colOff>
      <xdr:row>60</xdr:row>
      <xdr:rowOff>169999</xdr:rowOff>
    </xdr:to>
    <xdr:sp macro="" textlink="">
      <xdr:nvSpPr>
        <xdr:cNvPr id="586" name="フローチャート: 判断 585"/>
        <xdr:cNvSpPr/>
      </xdr:nvSpPr>
      <xdr:spPr>
        <a:xfrm>
          <a:off x="13652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7" name="テキスト ボックス 58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8" name="テキスト ボックス 58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9" name="テキスト ボックス 58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0" name="テキスト ボックス 58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1" name="テキスト ボックス 59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156573</xdr:rowOff>
    </xdr:from>
    <xdr:to>
      <xdr:col>85</xdr:col>
      <xdr:colOff>177800</xdr:colOff>
      <xdr:row>60</xdr:row>
      <xdr:rowOff>86723</xdr:rowOff>
    </xdr:to>
    <xdr:sp macro="" textlink="">
      <xdr:nvSpPr>
        <xdr:cNvPr id="592" name="楕円 591"/>
        <xdr:cNvSpPr/>
      </xdr:nvSpPr>
      <xdr:spPr>
        <a:xfrm>
          <a:off x="16268700" y="102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8000</xdr:rowOff>
    </xdr:from>
    <xdr:ext cx="405111" cy="259045"/>
    <xdr:sp macro="" textlink="">
      <xdr:nvSpPr>
        <xdr:cNvPr id="593" name="【保健センター・保健所】&#10;有形固定資産減価償却率該当値テキスト"/>
        <xdr:cNvSpPr txBox="1"/>
      </xdr:nvSpPr>
      <xdr:spPr>
        <a:xfrm>
          <a:off x="16357600" y="10123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12881</xdr:rowOff>
    </xdr:from>
    <xdr:to>
      <xdr:col>81</xdr:col>
      <xdr:colOff>101600</xdr:colOff>
      <xdr:row>60</xdr:row>
      <xdr:rowOff>114481</xdr:rowOff>
    </xdr:to>
    <xdr:sp macro="" textlink="">
      <xdr:nvSpPr>
        <xdr:cNvPr id="594" name="楕円 593"/>
        <xdr:cNvSpPr/>
      </xdr:nvSpPr>
      <xdr:spPr>
        <a:xfrm>
          <a:off x="15430500" y="1029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35923</xdr:rowOff>
    </xdr:from>
    <xdr:to>
      <xdr:col>85</xdr:col>
      <xdr:colOff>127000</xdr:colOff>
      <xdr:row>60</xdr:row>
      <xdr:rowOff>63681</xdr:rowOff>
    </xdr:to>
    <xdr:cxnSp macro="">
      <xdr:nvCxnSpPr>
        <xdr:cNvPr id="595" name="直線コネクタ 594"/>
        <xdr:cNvCxnSpPr/>
      </xdr:nvCxnSpPr>
      <xdr:spPr>
        <a:xfrm flipV="1">
          <a:off x="15481300" y="1032292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50437</xdr:rowOff>
    </xdr:from>
    <xdr:to>
      <xdr:col>76</xdr:col>
      <xdr:colOff>165100</xdr:colOff>
      <xdr:row>60</xdr:row>
      <xdr:rowOff>152037</xdr:rowOff>
    </xdr:to>
    <xdr:sp macro="" textlink="">
      <xdr:nvSpPr>
        <xdr:cNvPr id="596" name="楕円 595"/>
        <xdr:cNvSpPr/>
      </xdr:nvSpPr>
      <xdr:spPr>
        <a:xfrm>
          <a:off x="14541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63681</xdr:rowOff>
    </xdr:from>
    <xdr:to>
      <xdr:col>81</xdr:col>
      <xdr:colOff>50800</xdr:colOff>
      <xdr:row>60</xdr:row>
      <xdr:rowOff>101237</xdr:rowOff>
    </xdr:to>
    <xdr:cxnSp macro="">
      <xdr:nvCxnSpPr>
        <xdr:cNvPr id="597" name="直線コネクタ 596"/>
        <xdr:cNvCxnSpPr/>
      </xdr:nvCxnSpPr>
      <xdr:spPr>
        <a:xfrm flipV="1">
          <a:off x="14592300" y="1035068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87993</xdr:rowOff>
    </xdr:from>
    <xdr:to>
      <xdr:col>72</xdr:col>
      <xdr:colOff>38100</xdr:colOff>
      <xdr:row>61</xdr:row>
      <xdr:rowOff>18143</xdr:rowOff>
    </xdr:to>
    <xdr:sp macro="" textlink="">
      <xdr:nvSpPr>
        <xdr:cNvPr id="598" name="楕円 597"/>
        <xdr:cNvSpPr/>
      </xdr:nvSpPr>
      <xdr:spPr>
        <a:xfrm>
          <a:off x="136525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101237</xdr:rowOff>
    </xdr:from>
    <xdr:to>
      <xdr:col>76</xdr:col>
      <xdr:colOff>114300</xdr:colOff>
      <xdr:row>60</xdr:row>
      <xdr:rowOff>138793</xdr:rowOff>
    </xdr:to>
    <xdr:cxnSp macro="">
      <xdr:nvCxnSpPr>
        <xdr:cNvPr id="599" name="直線コネクタ 598"/>
        <xdr:cNvCxnSpPr/>
      </xdr:nvCxnSpPr>
      <xdr:spPr>
        <a:xfrm flipV="1">
          <a:off x="13703300" y="1038823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107242</xdr:rowOff>
    </xdr:from>
    <xdr:ext cx="405111" cy="259045"/>
    <xdr:sp macro="" textlink="">
      <xdr:nvSpPr>
        <xdr:cNvPr id="600" name="n_1aveValue【保健センター・保健所】&#10;有形固定資産減価償却率"/>
        <xdr:cNvSpPr txBox="1"/>
      </xdr:nvSpPr>
      <xdr:spPr>
        <a:xfrm>
          <a:off x="15266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150603</xdr:rowOff>
    </xdr:from>
    <xdr:ext cx="405111" cy="259045"/>
    <xdr:sp macro="" textlink="">
      <xdr:nvSpPr>
        <xdr:cNvPr id="601" name="n_2aveValue【保健センター・保健所】&#10;有形固定資産減価償却率"/>
        <xdr:cNvSpPr txBox="1"/>
      </xdr:nvSpPr>
      <xdr:spPr>
        <a:xfrm>
          <a:off x="14389744" y="1009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15076</xdr:rowOff>
    </xdr:from>
    <xdr:ext cx="405111" cy="259045"/>
    <xdr:sp macro="" textlink="">
      <xdr:nvSpPr>
        <xdr:cNvPr id="602" name="n_3aveValue【保健センター・保健所】&#10;有形固定資産減価償却率"/>
        <xdr:cNvSpPr txBox="1"/>
      </xdr:nvSpPr>
      <xdr:spPr>
        <a:xfrm>
          <a:off x="13500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131008</xdr:rowOff>
    </xdr:from>
    <xdr:ext cx="405111" cy="259045"/>
    <xdr:sp macro="" textlink="">
      <xdr:nvSpPr>
        <xdr:cNvPr id="603" name="n_1mainValue【保健センター・保健所】&#10;有形固定資産減価償却率"/>
        <xdr:cNvSpPr txBox="1"/>
      </xdr:nvSpPr>
      <xdr:spPr>
        <a:xfrm>
          <a:off x="15266044" y="1007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143164</xdr:rowOff>
    </xdr:from>
    <xdr:ext cx="405111" cy="259045"/>
    <xdr:sp macro="" textlink="">
      <xdr:nvSpPr>
        <xdr:cNvPr id="604" name="n_2mainValue【保健センター・保健所】&#10;有形固定資産減価償却率"/>
        <xdr:cNvSpPr txBox="1"/>
      </xdr:nvSpPr>
      <xdr:spPr>
        <a:xfrm>
          <a:off x="14389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9270</xdr:rowOff>
    </xdr:from>
    <xdr:ext cx="405111" cy="259045"/>
    <xdr:sp macro="" textlink="">
      <xdr:nvSpPr>
        <xdr:cNvPr id="605" name="n_3mainValue【保健センター・保健所】&#10;有形固定資産減価償却率"/>
        <xdr:cNvSpPr txBox="1"/>
      </xdr:nvSpPr>
      <xdr:spPr>
        <a:xfrm>
          <a:off x="13500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6" name="正方形/長方形 6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7" name="正方形/長方形 6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8" name="正方形/長方形 6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9" name="正方形/長方形 6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0" name="正方形/長方形 6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1" name="正方形/長方形 6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2" name="正方形/長方形 6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3" name="正方形/長方形 61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4" name="テキスト ボックス 61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5" name="直線コネクタ 61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6" name="直線コネクタ 61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7" name="テキスト ボックス 61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8" name="直線コネクタ 61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9" name="テキスト ボックス 61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0" name="直線コネクタ 61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1" name="テキスト ボックス 62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2" name="直線コネクタ 62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3" name="テキスト ボックス 62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4" name="直線コネクタ 62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5" name="テキスト ボックス 62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6" name="直線コネクタ 62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7" name="テキスト ボックス 62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83820</xdr:rowOff>
    </xdr:from>
    <xdr:to>
      <xdr:col>116</xdr:col>
      <xdr:colOff>62864</xdr:colOff>
      <xdr:row>63</xdr:row>
      <xdr:rowOff>163830</xdr:rowOff>
    </xdr:to>
    <xdr:cxnSp macro="">
      <xdr:nvCxnSpPr>
        <xdr:cNvPr id="629" name="直線コネクタ 628"/>
        <xdr:cNvCxnSpPr/>
      </xdr:nvCxnSpPr>
      <xdr:spPr>
        <a:xfrm flipV="1">
          <a:off x="22160864" y="96850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630" name="【保健センター・保健所】&#10;一人当たり面積最小値テキスト"/>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631" name="直線コネクタ 630"/>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30497</xdr:rowOff>
    </xdr:from>
    <xdr:ext cx="469744" cy="259045"/>
    <xdr:sp macro="" textlink="">
      <xdr:nvSpPr>
        <xdr:cNvPr id="632" name="【保健センター・保健所】&#10;一人当たり面積最大値テキスト"/>
        <xdr:cNvSpPr txBox="1"/>
      </xdr:nvSpPr>
      <xdr:spPr>
        <a:xfrm>
          <a:off x="22199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83820</xdr:rowOff>
    </xdr:from>
    <xdr:to>
      <xdr:col>116</xdr:col>
      <xdr:colOff>152400</xdr:colOff>
      <xdr:row>56</xdr:row>
      <xdr:rowOff>83820</xdr:rowOff>
    </xdr:to>
    <xdr:cxnSp macro="">
      <xdr:nvCxnSpPr>
        <xdr:cNvPr id="633" name="直線コネクタ 632"/>
        <xdr:cNvCxnSpPr/>
      </xdr:nvCxnSpPr>
      <xdr:spPr>
        <a:xfrm>
          <a:off x="22072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129557</xdr:rowOff>
    </xdr:from>
    <xdr:ext cx="469744" cy="259045"/>
    <xdr:sp macro="" textlink="">
      <xdr:nvSpPr>
        <xdr:cNvPr id="634" name="【保健センター・保健所】&#10;一人当たり面積平均値テキスト"/>
        <xdr:cNvSpPr txBox="1"/>
      </xdr:nvSpPr>
      <xdr:spPr>
        <a:xfrm>
          <a:off x="22199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35" name="フローチャート: 判断 634"/>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36" name="フローチャート: 判断 635"/>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128270</xdr:rowOff>
    </xdr:from>
    <xdr:to>
      <xdr:col>107</xdr:col>
      <xdr:colOff>101600</xdr:colOff>
      <xdr:row>62</xdr:row>
      <xdr:rowOff>58420</xdr:rowOff>
    </xdr:to>
    <xdr:sp macro="" textlink="">
      <xdr:nvSpPr>
        <xdr:cNvPr id="637" name="フローチャート: 判断 636"/>
        <xdr:cNvSpPr/>
      </xdr:nvSpPr>
      <xdr:spPr>
        <a:xfrm>
          <a:off x="20383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638" name="フローチャート: 判断 637"/>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9" name="テキスト ボックス 63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0" name="テキスト ボックス 63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1" name="テキスト ボックス 64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2" name="テキスト ボックス 64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3" name="テキスト ボックス 64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93980</xdr:rowOff>
    </xdr:from>
    <xdr:to>
      <xdr:col>116</xdr:col>
      <xdr:colOff>114300</xdr:colOff>
      <xdr:row>57</xdr:row>
      <xdr:rowOff>24130</xdr:rowOff>
    </xdr:to>
    <xdr:sp macro="" textlink="">
      <xdr:nvSpPr>
        <xdr:cNvPr id="644" name="楕円 643"/>
        <xdr:cNvSpPr/>
      </xdr:nvSpPr>
      <xdr:spPr>
        <a:xfrm>
          <a:off x="22110700" y="96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8907</xdr:rowOff>
    </xdr:from>
    <xdr:ext cx="469744" cy="259045"/>
    <xdr:sp macro="" textlink="">
      <xdr:nvSpPr>
        <xdr:cNvPr id="645" name="【保健センター・保健所】&#10;一人当たり面積該当値テキスト"/>
        <xdr:cNvSpPr txBox="1"/>
      </xdr:nvSpPr>
      <xdr:spPr>
        <a:xfrm>
          <a:off x="22199600" y="961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109220</xdr:rowOff>
    </xdr:from>
    <xdr:to>
      <xdr:col>112</xdr:col>
      <xdr:colOff>38100</xdr:colOff>
      <xdr:row>57</xdr:row>
      <xdr:rowOff>39370</xdr:rowOff>
    </xdr:to>
    <xdr:sp macro="" textlink="">
      <xdr:nvSpPr>
        <xdr:cNvPr id="646" name="楕円 645"/>
        <xdr:cNvSpPr/>
      </xdr:nvSpPr>
      <xdr:spPr>
        <a:xfrm>
          <a:off x="21272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144780</xdr:rowOff>
    </xdr:from>
    <xdr:to>
      <xdr:col>116</xdr:col>
      <xdr:colOff>63500</xdr:colOff>
      <xdr:row>56</xdr:row>
      <xdr:rowOff>160020</xdr:rowOff>
    </xdr:to>
    <xdr:cxnSp macro="">
      <xdr:nvCxnSpPr>
        <xdr:cNvPr id="647" name="直線コネクタ 646"/>
        <xdr:cNvCxnSpPr/>
      </xdr:nvCxnSpPr>
      <xdr:spPr>
        <a:xfrm flipV="1">
          <a:off x="21323300" y="97459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132080</xdr:rowOff>
    </xdr:from>
    <xdr:to>
      <xdr:col>107</xdr:col>
      <xdr:colOff>101600</xdr:colOff>
      <xdr:row>57</xdr:row>
      <xdr:rowOff>62230</xdr:rowOff>
    </xdr:to>
    <xdr:sp macro="" textlink="">
      <xdr:nvSpPr>
        <xdr:cNvPr id="648" name="楕円 647"/>
        <xdr:cNvSpPr/>
      </xdr:nvSpPr>
      <xdr:spPr>
        <a:xfrm>
          <a:off x="20383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160020</xdr:rowOff>
    </xdr:from>
    <xdr:to>
      <xdr:col>111</xdr:col>
      <xdr:colOff>177800</xdr:colOff>
      <xdr:row>57</xdr:row>
      <xdr:rowOff>11430</xdr:rowOff>
    </xdr:to>
    <xdr:cxnSp macro="">
      <xdr:nvCxnSpPr>
        <xdr:cNvPr id="649" name="直線コネクタ 648"/>
        <xdr:cNvCxnSpPr/>
      </xdr:nvCxnSpPr>
      <xdr:spPr>
        <a:xfrm flipV="1">
          <a:off x="20434300" y="9761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147320</xdr:rowOff>
    </xdr:from>
    <xdr:to>
      <xdr:col>102</xdr:col>
      <xdr:colOff>165100</xdr:colOff>
      <xdr:row>57</xdr:row>
      <xdr:rowOff>77470</xdr:rowOff>
    </xdr:to>
    <xdr:sp macro="" textlink="">
      <xdr:nvSpPr>
        <xdr:cNvPr id="650" name="楕円 649"/>
        <xdr:cNvSpPr/>
      </xdr:nvSpPr>
      <xdr:spPr>
        <a:xfrm>
          <a:off x="1949450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11430</xdr:rowOff>
    </xdr:from>
    <xdr:to>
      <xdr:col>107</xdr:col>
      <xdr:colOff>50800</xdr:colOff>
      <xdr:row>57</xdr:row>
      <xdr:rowOff>26670</xdr:rowOff>
    </xdr:to>
    <xdr:cxnSp macro="">
      <xdr:nvCxnSpPr>
        <xdr:cNvPr id="651" name="直線コネクタ 650"/>
        <xdr:cNvCxnSpPr/>
      </xdr:nvCxnSpPr>
      <xdr:spPr>
        <a:xfrm flipV="1">
          <a:off x="19545300" y="9784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57167</xdr:rowOff>
    </xdr:from>
    <xdr:ext cx="469744" cy="259045"/>
    <xdr:sp macro="" textlink="">
      <xdr:nvSpPr>
        <xdr:cNvPr id="652" name="n_1aveValue【保健センター・保健所】&#10;一人当たり面積"/>
        <xdr:cNvSpPr txBox="1"/>
      </xdr:nvSpPr>
      <xdr:spPr>
        <a:xfrm>
          <a:off x="210757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49547</xdr:rowOff>
    </xdr:from>
    <xdr:ext cx="469744" cy="259045"/>
    <xdr:sp macro="" textlink="">
      <xdr:nvSpPr>
        <xdr:cNvPr id="653" name="n_2aveValue【保健センター・保健所】&#10;一人当たり面積"/>
        <xdr:cNvSpPr txBox="1"/>
      </xdr:nvSpPr>
      <xdr:spPr>
        <a:xfrm>
          <a:off x="201994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41927</xdr:rowOff>
    </xdr:from>
    <xdr:ext cx="469744" cy="259045"/>
    <xdr:sp macro="" textlink="">
      <xdr:nvSpPr>
        <xdr:cNvPr id="654" name="n_3aveValue【保健センター・保健所】&#10;一人当たり面積"/>
        <xdr:cNvSpPr txBox="1"/>
      </xdr:nvSpPr>
      <xdr:spPr>
        <a:xfrm>
          <a:off x="19310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55897</xdr:rowOff>
    </xdr:from>
    <xdr:ext cx="469744" cy="259045"/>
    <xdr:sp macro="" textlink="">
      <xdr:nvSpPr>
        <xdr:cNvPr id="655" name="n_1mainValue【保健センター・保健所】&#10;一人当たり面積"/>
        <xdr:cNvSpPr txBox="1"/>
      </xdr:nvSpPr>
      <xdr:spPr>
        <a:xfrm>
          <a:off x="21075727" y="948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78757</xdr:rowOff>
    </xdr:from>
    <xdr:ext cx="469744" cy="259045"/>
    <xdr:sp macro="" textlink="">
      <xdr:nvSpPr>
        <xdr:cNvPr id="656" name="n_2mainValue【保健センター・保健所】&#10;一人当たり面積"/>
        <xdr:cNvSpPr txBox="1"/>
      </xdr:nvSpPr>
      <xdr:spPr>
        <a:xfrm>
          <a:off x="20199427" y="950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93997</xdr:rowOff>
    </xdr:from>
    <xdr:ext cx="469744" cy="259045"/>
    <xdr:sp macro="" textlink="">
      <xdr:nvSpPr>
        <xdr:cNvPr id="657" name="n_3mainValue【保健センター・保健所】&#10;一人当たり面積"/>
        <xdr:cNvSpPr txBox="1"/>
      </xdr:nvSpPr>
      <xdr:spPr>
        <a:xfrm>
          <a:off x="19310427" y="952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8" name="正方形/長方形 6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9" name="正方形/長方形 65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0" name="正方形/長方形 65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1" name="正方形/長方形 66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2" name="正方形/長方形 66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3" name="正方形/長方形 66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4" name="正方形/長方形 66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5" name="正方形/長方形 66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6" name="テキスト ボックス 66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7" name="直線コネクタ 66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8" name="直線コネクタ 66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9" name="テキスト ボックス 66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0" name="直線コネクタ 66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1" name="テキスト ボックス 67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2" name="直線コネクタ 67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3" name="テキスト ボックス 67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4" name="直線コネクタ 67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5" name="テキスト ボックス 67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6" name="直線コネクタ 67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7" name="テキスト ボックス 67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8" name="直線コネクタ 67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9" name="テキスト ボックス 67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0" name="直線コネクタ 67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1" name="テキスト ボックス 68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116477</xdr:rowOff>
    </xdr:from>
    <xdr:to>
      <xdr:col>85</xdr:col>
      <xdr:colOff>126364</xdr:colOff>
      <xdr:row>86</xdr:row>
      <xdr:rowOff>33201</xdr:rowOff>
    </xdr:to>
    <xdr:cxnSp macro="">
      <xdr:nvCxnSpPr>
        <xdr:cNvPr id="683" name="直線コネクタ 682"/>
        <xdr:cNvCxnSpPr/>
      </xdr:nvCxnSpPr>
      <xdr:spPr>
        <a:xfrm flipV="1">
          <a:off x="16318864" y="13489577"/>
          <a:ext cx="0" cy="128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37028</xdr:rowOff>
    </xdr:from>
    <xdr:ext cx="340478" cy="259045"/>
    <xdr:sp macro="" textlink="">
      <xdr:nvSpPr>
        <xdr:cNvPr id="684" name="【消防施設】&#10;有形固定資産減価償却率最小値テキスト"/>
        <xdr:cNvSpPr txBox="1"/>
      </xdr:nvSpPr>
      <xdr:spPr>
        <a:xfrm>
          <a:off x="16357600" y="14781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33201</xdr:rowOff>
    </xdr:from>
    <xdr:to>
      <xdr:col>86</xdr:col>
      <xdr:colOff>25400</xdr:colOff>
      <xdr:row>86</xdr:row>
      <xdr:rowOff>33201</xdr:rowOff>
    </xdr:to>
    <xdr:cxnSp macro="">
      <xdr:nvCxnSpPr>
        <xdr:cNvPr id="685" name="直線コネクタ 684"/>
        <xdr:cNvCxnSpPr/>
      </xdr:nvCxnSpPr>
      <xdr:spPr>
        <a:xfrm>
          <a:off x="16230600" y="1477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63154</xdr:rowOff>
    </xdr:from>
    <xdr:ext cx="405111" cy="259045"/>
    <xdr:sp macro="" textlink="">
      <xdr:nvSpPr>
        <xdr:cNvPr id="686" name="【消防施設】&#10;有形固定資産減価償却率最大値テキスト"/>
        <xdr:cNvSpPr txBox="1"/>
      </xdr:nvSpPr>
      <xdr:spPr>
        <a:xfrm>
          <a:off x="16357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116477</xdr:rowOff>
    </xdr:from>
    <xdr:to>
      <xdr:col>86</xdr:col>
      <xdr:colOff>25400</xdr:colOff>
      <xdr:row>78</xdr:row>
      <xdr:rowOff>116477</xdr:rowOff>
    </xdr:to>
    <xdr:cxnSp macro="">
      <xdr:nvCxnSpPr>
        <xdr:cNvPr id="687" name="直線コネクタ 686"/>
        <xdr:cNvCxnSpPr/>
      </xdr:nvCxnSpPr>
      <xdr:spPr>
        <a:xfrm>
          <a:off x="16230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3283</xdr:rowOff>
    </xdr:from>
    <xdr:ext cx="405111" cy="259045"/>
    <xdr:sp macro="" textlink="">
      <xdr:nvSpPr>
        <xdr:cNvPr id="688" name="【消防施設】&#10;有形固定資産減価償却率平均値テキスト"/>
        <xdr:cNvSpPr txBox="1"/>
      </xdr:nvSpPr>
      <xdr:spPr>
        <a:xfrm>
          <a:off x="16357600" y="1389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24856</xdr:rowOff>
    </xdr:from>
    <xdr:to>
      <xdr:col>85</xdr:col>
      <xdr:colOff>177800</xdr:colOff>
      <xdr:row>81</xdr:row>
      <xdr:rowOff>126456</xdr:rowOff>
    </xdr:to>
    <xdr:sp macro="" textlink="">
      <xdr:nvSpPr>
        <xdr:cNvPr id="689" name="フローチャート: 判断 688"/>
        <xdr:cNvSpPr/>
      </xdr:nvSpPr>
      <xdr:spPr>
        <a:xfrm>
          <a:off x="16268700" y="139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52614</xdr:rowOff>
    </xdr:from>
    <xdr:to>
      <xdr:col>81</xdr:col>
      <xdr:colOff>101600</xdr:colOff>
      <xdr:row>81</xdr:row>
      <xdr:rowOff>154214</xdr:rowOff>
    </xdr:to>
    <xdr:sp macro="" textlink="">
      <xdr:nvSpPr>
        <xdr:cNvPr id="690" name="フローチャート: 判断 689"/>
        <xdr:cNvSpPr/>
      </xdr:nvSpPr>
      <xdr:spPr>
        <a:xfrm>
          <a:off x="154305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70576</xdr:rowOff>
    </xdr:from>
    <xdr:to>
      <xdr:col>76</xdr:col>
      <xdr:colOff>165100</xdr:colOff>
      <xdr:row>82</xdr:row>
      <xdr:rowOff>726</xdr:rowOff>
    </xdr:to>
    <xdr:sp macro="" textlink="">
      <xdr:nvSpPr>
        <xdr:cNvPr id="691" name="フローチャート: 判断 690"/>
        <xdr:cNvSpPr/>
      </xdr:nvSpPr>
      <xdr:spPr>
        <a:xfrm>
          <a:off x="14541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64044</xdr:rowOff>
    </xdr:from>
    <xdr:to>
      <xdr:col>72</xdr:col>
      <xdr:colOff>38100</xdr:colOff>
      <xdr:row>80</xdr:row>
      <xdr:rowOff>165644</xdr:rowOff>
    </xdr:to>
    <xdr:sp macro="" textlink="">
      <xdr:nvSpPr>
        <xdr:cNvPr id="692" name="フローチャート: 判断 691"/>
        <xdr:cNvSpPr/>
      </xdr:nvSpPr>
      <xdr:spPr>
        <a:xfrm>
          <a:off x="13652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3" name="テキスト ボックス 69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4" name="テキスト ボックス 69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5" name="テキスト ボックス 69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6" name="テキスト ボックス 69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7" name="テキスト ボックス 69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41184</xdr:rowOff>
    </xdr:from>
    <xdr:to>
      <xdr:col>85</xdr:col>
      <xdr:colOff>177800</xdr:colOff>
      <xdr:row>80</xdr:row>
      <xdr:rowOff>142784</xdr:rowOff>
    </xdr:to>
    <xdr:sp macro="" textlink="">
      <xdr:nvSpPr>
        <xdr:cNvPr id="698" name="楕円 697"/>
        <xdr:cNvSpPr/>
      </xdr:nvSpPr>
      <xdr:spPr>
        <a:xfrm>
          <a:off x="16268700" y="1375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64061</xdr:rowOff>
    </xdr:from>
    <xdr:ext cx="405111" cy="259045"/>
    <xdr:sp macro="" textlink="">
      <xdr:nvSpPr>
        <xdr:cNvPr id="699" name="【消防施設】&#10;有形固定資産減価償却率該当値テキスト"/>
        <xdr:cNvSpPr txBox="1"/>
      </xdr:nvSpPr>
      <xdr:spPr>
        <a:xfrm>
          <a:off x="16357600" y="1360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67311</xdr:rowOff>
    </xdr:from>
    <xdr:to>
      <xdr:col>81</xdr:col>
      <xdr:colOff>101600</xdr:colOff>
      <xdr:row>80</xdr:row>
      <xdr:rowOff>168911</xdr:rowOff>
    </xdr:to>
    <xdr:sp macro="" textlink="">
      <xdr:nvSpPr>
        <xdr:cNvPr id="700" name="楕円 699"/>
        <xdr:cNvSpPr/>
      </xdr:nvSpPr>
      <xdr:spPr>
        <a:xfrm>
          <a:off x="15430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91984</xdr:rowOff>
    </xdr:from>
    <xdr:to>
      <xdr:col>85</xdr:col>
      <xdr:colOff>127000</xdr:colOff>
      <xdr:row>80</xdr:row>
      <xdr:rowOff>118111</xdr:rowOff>
    </xdr:to>
    <xdr:cxnSp macro="">
      <xdr:nvCxnSpPr>
        <xdr:cNvPr id="701" name="直線コネクタ 700"/>
        <xdr:cNvCxnSpPr/>
      </xdr:nvCxnSpPr>
      <xdr:spPr>
        <a:xfrm flipV="1">
          <a:off x="15481300" y="13807984"/>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103232</xdr:rowOff>
    </xdr:from>
    <xdr:to>
      <xdr:col>76</xdr:col>
      <xdr:colOff>165100</xdr:colOff>
      <xdr:row>84</xdr:row>
      <xdr:rowOff>33382</xdr:rowOff>
    </xdr:to>
    <xdr:sp macro="" textlink="">
      <xdr:nvSpPr>
        <xdr:cNvPr id="702" name="楕円 701"/>
        <xdr:cNvSpPr/>
      </xdr:nvSpPr>
      <xdr:spPr>
        <a:xfrm>
          <a:off x="145415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118111</xdr:rowOff>
    </xdr:from>
    <xdr:to>
      <xdr:col>81</xdr:col>
      <xdr:colOff>50800</xdr:colOff>
      <xdr:row>83</xdr:row>
      <xdr:rowOff>154032</xdr:rowOff>
    </xdr:to>
    <xdr:cxnSp macro="">
      <xdr:nvCxnSpPr>
        <xdr:cNvPr id="703" name="直線コネクタ 702"/>
        <xdr:cNvCxnSpPr/>
      </xdr:nvCxnSpPr>
      <xdr:spPr>
        <a:xfrm flipV="1">
          <a:off x="14592300" y="13834111"/>
          <a:ext cx="889000" cy="5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124461</xdr:rowOff>
    </xdr:from>
    <xdr:to>
      <xdr:col>72</xdr:col>
      <xdr:colOff>38100</xdr:colOff>
      <xdr:row>81</xdr:row>
      <xdr:rowOff>54611</xdr:rowOff>
    </xdr:to>
    <xdr:sp macro="" textlink="">
      <xdr:nvSpPr>
        <xdr:cNvPr id="704" name="楕円 703"/>
        <xdr:cNvSpPr/>
      </xdr:nvSpPr>
      <xdr:spPr>
        <a:xfrm>
          <a:off x="13652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3811</xdr:rowOff>
    </xdr:from>
    <xdr:to>
      <xdr:col>76</xdr:col>
      <xdr:colOff>114300</xdr:colOff>
      <xdr:row>83</xdr:row>
      <xdr:rowOff>154032</xdr:rowOff>
    </xdr:to>
    <xdr:cxnSp macro="">
      <xdr:nvCxnSpPr>
        <xdr:cNvPr id="705" name="直線コネクタ 704"/>
        <xdr:cNvCxnSpPr/>
      </xdr:nvCxnSpPr>
      <xdr:spPr>
        <a:xfrm>
          <a:off x="13703300" y="13891261"/>
          <a:ext cx="889000" cy="49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145341</xdr:rowOff>
    </xdr:from>
    <xdr:ext cx="405111" cy="259045"/>
    <xdr:sp macro="" textlink="">
      <xdr:nvSpPr>
        <xdr:cNvPr id="706" name="n_1aveValue【消防施設】&#10;有形固定資産減価償却率"/>
        <xdr:cNvSpPr txBox="1"/>
      </xdr:nvSpPr>
      <xdr:spPr>
        <a:xfrm>
          <a:off x="15266044" y="1403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17253</xdr:rowOff>
    </xdr:from>
    <xdr:ext cx="405111" cy="259045"/>
    <xdr:sp macro="" textlink="">
      <xdr:nvSpPr>
        <xdr:cNvPr id="707" name="n_2aveValue【消防施設】&#10;有形固定資産減価償却率"/>
        <xdr:cNvSpPr txBox="1"/>
      </xdr:nvSpPr>
      <xdr:spPr>
        <a:xfrm>
          <a:off x="143897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10721</xdr:rowOff>
    </xdr:from>
    <xdr:ext cx="405111" cy="259045"/>
    <xdr:sp macro="" textlink="">
      <xdr:nvSpPr>
        <xdr:cNvPr id="708" name="n_3aveValue【消防施設】&#10;有形固定資産減価償却率"/>
        <xdr:cNvSpPr txBox="1"/>
      </xdr:nvSpPr>
      <xdr:spPr>
        <a:xfrm>
          <a:off x="13500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13988</xdr:rowOff>
    </xdr:from>
    <xdr:ext cx="405111" cy="259045"/>
    <xdr:sp macro="" textlink="">
      <xdr:nvSpPr>
        <xdr:cNvPr id="709" name="n_1mainValue【消防施設】&#10;有形固定資産減価償却率"/>
        <xdr:cNvSpPr txBox="1"/>
      </xdr:nvSpPr>
      <xdr:spPr>
        <a:xfrm>
          <a:off x="152660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24509</xdr:rowOff>
    </xdr:from>
    <xdr:ext cx="405111" cy="259045"/>
    <xdr:sp macro="" textlink="">
      <xdr:nvSpPr>
        <xdr:cNvPr id="710" name="n_2mainValue【消防施設】&#10;有形固定資産減価償却率"/>
        <xdr:cNvSpPr txBox="1"/>
      </xdr:nvSpPr>
      <xdr:spPr>
        <a:xfrm>
          <a:off x="14389744" y="1442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45738</xdr:rowOff>
    </xdr:from>
    <xdr:ext cx="405111" cy="259045"/>
    <xdr:sp macro="" textlink="">
      <xdr:nvSpPr>
        <xdr:cNvPr id="711" name="n_3mainValue【消防施設】&#10;有形固定資産減価償却率"/>
        <xdr:cNvSpPr txBox="1"/>
      </xdr:nvSpPr>
      <xdr:spPr>
        <a:xfrm>
          <a:off x="13500744"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2" name="正方形/長方形 7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3" name="正方形/長方形 7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4" name="正方形/長方形 7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5" name="正方形/長方形 7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6" name="正方形/長方形 7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7" name="正方形/長方形 7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8" name="正方形/長方形 7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0" name="テキスト ボックス 71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1" name="直線コネクタ 72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2" name="直線コネクタ 72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3" name="テキスト ボックス 72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4" name="直線コネクタ 72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5" name="テキスト ボックス 72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6" name="直線コネクタ 72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7" name="テキスト ボックス 72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8" name="直線コネクタ 72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9" name="テキスト ボックス 72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0" name="直線コネクタ 72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1" name="テキスト ボックス 73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1524</xdr:rowOff>
    </xdr:from>
    <xdr:to>
      <xdr:col>116</xdr:col>
      <xdr:colOff>62864</xdr:colOff>
      <xdr:row>86</xdr:row>
      <xdr:rowOff>6096</xdr:rowOff>
    </xdr:to>
    <xdr:cxnSp macro="">
      <xdr:nvCxnSpPr>
        <xdr:cNvPr id="733" name="直線コネクタ 732"/>
        <xdr:cNvCxnSpPr/>
      </xdr:nvCxnSpPr>
      <xdr:spPr>
        <a:xfrm flipV="1">
          <a:off x="22160864" y="1371752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34"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35" name="直線コネクタ 734"/>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119651</xdr:rowOff>
    </xdr:from>
    <xdr:ext cx="469744" cy="259045"/>
    <xdr:sp macro="" textlink="">
      <xdr:nvSpPr>
        <xdr:cNvPr id="736" name="【消防施設】&#10;一人当たり面積最大値テキスト"/>
        <xdr:cNvSpPr txBox="1"/>
      </xdr:nvSpPr>
      <xdr:spPr>
        <a:xfrm>
          <a:off x="22199600" y="134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1524</xdr:rowOff>
    </xdr:from>
    <xdr:to>
      <xdr:col>116</xdr:col>
      <xdr:colOff>152400</xdr:colOff>
      <xdr:row>80</xdr:row>
      <xdr:rowOff>1524</xdr:rowOff>
    </xdr:to>
    <xdr:cxnSp macro="">
      <xdr:nvCxnSpPr>
        <xdr:cNvPr id="737" name="直線コネクタ 736"/>
        <xdr:cNvCxnSpPr/>
      </xdr:nvCxnSpPr>
      <xdr:spPr>
        <a:xfrm>
          <a:off x="22072600" y="1371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45738</xdr:rowOff>
    </xdr:from>
    <xdr:ext cx="469744" cy="259045"/>
    <xdr:sp macro="" textlink="">
      <xdr:nvSpPr>
        <xdr:cNvPr id="738" name="【消防施設】&#10;一人当たり面積平均値テキスト"/>
        <xdr:cNvSpPr txBox="1"/>
      </xdr:nvSpPr>
      <xdr:spPr>
        <a:xfrm>
          <a:off x="22199600" y="1427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739" name="フローチャート: 判断 738"/>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39878</xdr:rowOff>
    </xdr:from>
    <xdr:to>
      <xdr:col>112</xdr:col>
      <xdr:colOff>38100</xdr:colOff>
      <xdr:row>83</xdr:row>
      <xdr:rowOff>141478</xdr:rowOff>
    </xdr:to>
    <xdr:sp macro="" textlink="">
      <xdr:nvSpPr>
        <xdr:cNvPr id="740" name="フローチャート: 判断 739"/>
        <xdr:cNvSpPr/>
      </xdr:nvSpPr>
      <xdr:spPr>
        <a:xfrm>
          <a:off x="21272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58165</xdr:rowOff>
    </xdr:from>
    <xdr:to>
      <xdr:col>107</xdr:col>
      <xdr:colOff>101600</xdr:colOff>
      <xdr:row>83</xdr:row>
      <xdr:rowOff>159765</xdr:rowOff>
    </xdr:to>
    <xdr:sp macro="" textlink="">
      <xdr:nvSpPr>
        <xdr:cNvPr id="741" name="フローチャート: 判断 740"/>
        <xdr:cNvSpPr/>
      </xdr:nvSpPr>
      <xdr:spPr>
        <a:xfrm>
          <a:off x="20383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42" name="フローチャート: 判断 741"/>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3" name="テキスト ボックス 7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4" name="テキスト ボックス 7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5" name="テキスト ボックス 7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6" name="テキスト ボックス 7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7" name="テキスト ボックス 7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28448</xdr:rowOff>
    </xdr:from>
    <xdr:to>
      <xdr:col>116</xdr:col>
      <xdr:colOff>114300</xdr:colOff>
      <xdr:row>82</xdr:row>
      <xdr:rowOff>130048</xdr:rowOff>
    </xdr:to>
    <xdr:sp macro="" textlink="">
      <xdr:nvSpPr>
        <xdr:cNvPr id="748" name="楕円 747"/>
        <xdr:cNvSpPr/>
      </xdr:nvSpPr>
      <xdr:spPr>
        <a:xfrm>
          <a:off x="22110700" y="1408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51325</xdr:rowOff>
    </xdr:from>
    <xdr:ext cx="469744" cy="259045"/>
    <xdr:sp macro="" textlink="">
      <xdr:nvSpPr>
        <xdr:cNvPr id="749" name="【消防施設】&#10;一人当たり面積該当値テキスト"/>
        <xdr:cNvSpPr txBox="1"/>
      </xdr:nvSpPr>
      <xdr:spPr>
        <a:xfrm>
          <a:off x="22199600" y="1393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42163</xdr:rowOff>
    </xdr:from>
    <xdr:to>
      <xdr:col>112</xdr:col>
      <xdr:colOff>38100</xdr:colOff>
      <xdr:row>82</xdr:row>
      <xdr:rowOff>143763</xdr:rowOff>
    </xdr:to>
    <xdr:sp macro="" textlink="">
      <xdr:nvSpPr>
        <xdr:cNvPr id="750" name="楕円 749"/>
        <xdr:cNvSpPr/>
      </xdr:nvSpPr>
      <xdr:spPr>
        <a:xfrm>
          <a:off x="21272500" y="1410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79248</xdr:rowOff>
    </xdr:from>
    <xdr:to>
      <xdr:col>116</xdr:col>
      <xdr:colOff>63500</xdr:colOff>
      <xdr:row>82</xdr:row>
      <xdr:rowOff>92963</xdr:rowOff>
    </xdr:to>
    <xdr:cxnSp macro="">
      <xdr:nvCxnSpPr>
        <xdr:cNvPr id="751" name="直線コネクタ 750"/>
        <xdr:cNvCxnSpPr/>
      </xdr:nvCxnSpPr>
      <xdr:spPr>
        <a:xfrm flipV="1">
          <a:off x="21323300" y="14138148"/>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140463</xdr:rowOff>
    </xdr:from>
    <xdr:to>
      <xdr:col>107</xdr:col>
      <xdr:colOff>101600</xdr:colOff>
      <xdr:row>82</xdr:row>
      <xdr:rowOff>70613</xdr:rowOff>
    </xdr:to>
    <xdr:sp macro="" textlink="">
      <xdr:nvSpPr>
        <xdr:cNvPr id="752" name="楕円 751"/>
        <xdr:cNvSpPr/>
      </xdr:nvSpPr>
      <xdr:spPr>
        <a:xfrm>
          <a:off x="20383500" y="1402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19813</xdr:rowOff>
    </xdr:from>
    <xdr:to>
      <xdr:col>111</xdr:col>
      <xdr:colOff>177800</xdr:colOff>
      <xdr:row>82</xdr:row>
      <xdr:rowOff>92963</xdr:rowOff>
    </xdr:to>
    <xdr:cxnSp macro="">
      <xdr:nvCxnSpPr>
        <xdr:cNvPr id="753" name="直線コネクタ 752"/>
        <xdr:cNvCxnSpPr/>
      </xdr:nvCxnSpPr>
      <xdr:spPr>
        <a:xfrm>
          <a:off x="20434300" y="14078713"/>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28448</xdr:rowOff>
    </xdr:from>
    <xdr:to>
      <xdr:col>102</xdr:col>
      <xdr:colOff>165100</xdr:colOff>
      <xdr:row>82</xdr:row>
      <xdr:rowOff>130048</xdr:rowOff>
    </xdr:to>
    <xdr:sp macro="" textlink="">
      <xdr:nvSpPr>
        <xdr:cNvPr id="754" name="楕円 753"/>
        <xdr:cNvSpPr/>
      </xdr:nvSpPr>
      <xdr:spPr>
        <a:xfrm>
          <a:off x="19494500" y="1408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19813</xdr:rowOff>
    </xdr:from>
    <xdr:to>
      <xdr:col>107</xdr:col>
      <xdr:colOff>50800</xdr:colOff>
      <xdr:row>82</xdr:row>
      <xdr:rowOff>79248</xdr:rowOff>
    </xdr:to>
    <xdr:cxnSp macro="">
      <xdr:nvCxnSpPr>
        <xdr:cNvPr id="755" name="直線コネクタ 754"/>
        <xdr:cNvCxnSpPr/>
      </xdr:nvCxnSpPr>
      <xdr:spPr>
        <a:xfrm flipV="1">
          <a:off x="19545300" y="14078713"/>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132605</xdr:rowOff>
    </xdr:from>
    <xdr:ext cx="469744" cy="259045"/>
    <xdr:sp macro="" textlink="">
      <xdr:nvSpPr>
        <xdr:cNvPr id="756" name="n_1aveValue【消防施設】&#10;一人当たり面積"/>
        <xdr:cNvSpPr txBox="1"/>
      </xdr:nvSpPr>
      <xdr:spPr>
        <a:xfrm>
          <a:off x="21075727"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150892</xdr:rowOff>
    </xdr:from>
    <xdr:ext cx="469744" cy="259045"/>
    <xdr:sp macro="" textlink="">
      <xdr:nvSpPr>
        <xdr:cNvPr id="757" name="n_2aveValue【消防施設】&#10;一人当たり面積"/>
        <xdr:cNvSpPr txBox="1"/>
      </xdr:nvSpPr>
      <xdr:spPr>
        <a:xfrm>
          <a:off x="2019942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11447</xdr:rowOff>
    </xdr:from>
    <xdr:ext cx="469744" cy="259045"/>
    <xdr:sp macro="" textlink="">
      <xdr:nvSpPr>
        <xdr:cNvPr id="758" name="n_3aveValue【消防施設】&#10;一人当たり面積"/>
        <xdr:cNvSpPr txBox="1"/>
      </xdr:nvSpPr>
      <xdr:spPr>
        <a:xfrm>
          <a:off x="19310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160290</xdr:rowOff>
    </xdr:from>
    <xdr:ext cx="469744" cy="259045"/>
    <xdr:sp macro="" textlink="">
      <xdr:nvSpPr>
        <xdr:cNvPr id="759" name="n_1mainValue【消防施設】&#10;一人当たり面積"/>
        <xdr:cNvSpPr txBox="1"/>
      </xdr:nvSpPr>
      <xdr:spPr>
        <a:xfrm>
          <a:off x="21075727" y="1387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87140</xdr:rowOff>
    </xdr:from>
    <xdr:ext cx="469744" cy="259045"/>
    <xdr:sp macro="" textlink="">
      <xdr:nvSpPr>
        <xdr:cNvPr id="760" name="n_2mainValue【消防施設】&#10;一人当たり面積"/>
        <xdr:cNvSpPr txBox="1"/>
      </xdr:nvSpPr>
      <xdr:spPr>
        <a:xfrm>
          <a:off x="20199427" y="1380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146575</xdr:rowOff>
    </xdr:from>
    <xdr:ext cx="469744" cy="259045"/>
    <xdr:sp macro="" textlink="">
      <xdr:nvSpPr>
        <xdr:cNvPr id="761" name="n_3mainValue【消防施設】&#10;一人当たり面積"/>
        <xdr:cNvSpPr txBox="1"/>
      </xdr:nvSpPr>
      <xdr:spPr>
        <a:xfrm>
          <a:off x="19310427" y="1386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2" name="正方形/長方形 7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3" name="正方形/長方形 7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4" name="正方形/長方形 7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5" name="正方形/長方形 7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6" name="正方形/長方形 7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7" name="正方形/長方形 7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8" name="正方形/長方形 7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9" name="正方形/長方形 76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0" name="テキスト ボックス 7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1" name="直線コネクタ 7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2" name="直線コネクタ 77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3" name="テキスト ボックス 77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4" name="直線コネクタ 77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5" name="テキスト ボックス 77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6" name="直線コネクタ 77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7" name="テキスト ボックス 77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8" name="直線コネクタ 77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9" name="テキスト ボックス 77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0" name="直線コネクタ 77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1" name="テキスト ボックス 78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2" name="直線コネクタ 78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3" name="テキスト ボックス 78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4" name="直線コネクタ 78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5" name="テキスト ボックス 78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30480</xdr:rowOff>
    </xdr:from>
    <xdr:to>
      <xdr:col>85</xdr:col>
      <xdr:colOff>126364</xdr:colOff>
      <xdr:row>109</xdr:row>
      <xdr:rowOff>35379</xdr:rowOff>
    </xdr:to>
    <xdr:cxnSp macro="">
      <xdr:nvCxnSpPr>
        <xdr:cNvPr id="787" name="直線コネクタ 786"/>
        <xdr:cNvCxnSpPr/>
      </xdr:nvCxnSpPr>
      <xdr:spPr>
        <a:xfrm flipV="1">
          <a:off x="16318864" y="17175480"/>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788"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89" name="直線コネクタ 78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148607</xdr:rowOff>
    </xdr:from>
    <xdr:ext cx="405111" cy="259045"/>
    <xdr:sp macro="" textlink="">
      <xdr:nvSpPr>
        <xdr:cNvPr id="790" name="【庁舎】&#10;有形固定資産減価償却率最大値テキスト"/>
        <xdr:cNvSpPr txBox="1"/>
      </xdr:nvSpPr>
      <xdr:spPr>
        <a:xfrm>
          <a:off x="163576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30480</xdr:rowOff>
    </xdr:from>
    <xdr:to>
      <xdr:col>86</xdr:col>
      <xdr:colOff>25400</xdr:colOff>
      <xdr:row>100</xdr:row>
      <xdr:rowOff>30480</xdr:rowOff>
    </xdr:to>
    <xdr:cxnSp macro="">
      <xdr:nvCxnSpPr>
        <xdr:cNvPr id="791" name="直線コネクタ 790"/>
        <xdr:cNvCxnSpPr/>
      </xdr:nvCxnSpPr>
      <xdr:spPr>
        <a:xfrm>
          <a:off x="16230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49547</xdr:rowOff>
    </xdr:from>
    <xdr:ext cx="405111" cy="259045"/>
    <xdr:sp macro="" textlink="">
      <xdr:nvSpPr>
        <xdr:cNvPr id="792" name="【庁舎】&#10;有形固定資産減価償却率平均値テキスト"/>
        <xdr:cNvSpPr txBox="1"/>
      </xdr:nvSpPr>
      <xdr:spPr>
        <a:xfrm>
          <a:off x="16357600" y="1805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93" name="フローチャート: 判断 792"/>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44994</xdr:rowOff>
    </xdr:from>
    <xdr:to>
      <xdr:col>81</xdr:col>
      <xdr:colOff>101600</xdr:colOff>
      <xdr:row>104</xdr:row>
      <xdr:rowOff>146594</xdr:rowOff>
    </xdr:to>
    <xdr:sp macro="" textlink="">
      <xdr:nvSpPr>
        <xdr:cNvPr id="794" name="フローチャート: 判断 793"/>
        <xdr:cNvSpPr/>
      </xdr:nvSpPr>
      <xdr:spPr>
        <a:xfrm>
          <a:off x="15430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64588</xdr:rowOff>
    </xdr:from>
    <xdr:to>
      <xdr:col>76</xdr:col>
      <xdr:colOff>165100</xdr:colOff>
      <xdr:row>104</xdr:row>
      <xdr:rowOff>166188</xdr:rowOff>
    </xdr:to>
    <xdr:sp macro="" textlink="">
      <xdr:nvSpPr>
        <xdr:cNvPr id="795" name="フローチャート: 判断 794"/>
        <xdr:cNvSpPr/>
      </xdr:nvSpPr>
      <xdr:spPr>
        <a:xfrm>
          <a:off x="14541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170724</xdr:rowOff>
    </xdr:from>
    <xdr:to>
      <xdr:col>72</xdr:col>
      <xdr:colOff>38100</xdr:colOff>
      <xdr:row>104</xdr:row>
      <xdr:rowOff>100874</xdr:rowOff>
    </xdr:to>
    <xdr:sp macro="" textlink="">
      <xdr:nvSpPr>
        <xdr:cNvPr id="796" name="フローチャート: 判断 795"/>
        <xdr:cNvSpPr/>
      </xdr:nvSpPr>
      <xdr:spPr>
        <a:xfrm>
          <a:off x="13652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7" name="テキスト ボックス 79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8" name="テキスト ボックス 79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9" name="テキスト ボックス 79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0" name="テキスト ボックス 79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1" name="テキスト ボックス 80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802" name="楕円 801"/>
        <xdr:cNvSpPr/>
      </xdr:nvSpPr>
      <xdr:spPr>
        <a:xfrm>
          <a:off x="162687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146248</xdr:rowOff>
    </xdr:from>
    <xdr:ext cx="405111" cy="259045"/>
    <xdr:sp macro="" textlink="">
      <xdr:nvSpPr>
        <xdr:cNvPr id="803" name="【庁舎】&#10;有形固定資産減価償却率該当値テキスト"/>
        <xdr:cNvSpPr txBox="1"/>
      </xdr:nvSpPr>
      <xdr:spPr>
        <a:xfrm>
          <a:off x="16357600" y="17805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138068</xdr:rowOff>
    </xdr:from>
    <xdr:to>
      <xdr:col>81</xdr:col>
      <xdr:colOff>101600</xdr:colOff>
      <xdr:row>105</xdr:row>
      <xdr:rowOff>68218</xdr:rowOff>
    </xdr:to>
    <xdr:sp macro="" textlink="">
      <xdr:nvSpPr>
        <xdr:cNvPr id="804" name="楕円 803"/>
        <xdr:cNvSpPr/>
      </xdr:nvSpPr>
      <xdr:spPr>
        <a:xfrm>
          <a:off x="15430500" y="179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2721</xdr:rowOff>
    </xdr:from>
    <xdr:to>
      <xdr:col>85</xdr:col>
      <xdr:colOff>127000</xdr:colOff>
      <xdr:row>105</xdr:row>
      <xdr:rowOff>17418</xdr:rowOff>
    </xdr:to>
    <xdr:cxnSp macro="">
      <xdr:nvCxnSpPr>
        <xdr:cNvPr id="805" name="直線コネクタ 804"/>
        <xdr:cNvCxnSpPr/>
      </xdr:nvCxnSpPr>
      <xdr:spPr>
        <a:xfrm flipV="1">
          <a:off x="15481300" y="18004971"/>
          <a:ext cx="8382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169092</xdr:rowOff>
    </xdr:from>
    <xdr:to>
      <xdr:col>76</xdr:col>
      <xdr:colOff>165100</xdr:colOff>
      <xdr:row>105</xdr:row>
      <xdr:rowOff>99242</xdr:rowOff>
    </xdr:to>
    <xdr:sp macro="" textlink="">
      <xdr:nvSpPr>
        <xdr:cNvPr id="806" name="楕円 805"/>
        <xdr:cNvSpPr/>
      </xdr:nvSpPr>
      <xdr:spPr>
        <a:xfrm>
          <a:off x="145415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17418</xdr:rowOff>
    </xdr:from>
    <xdr:to>
      <xdr:col>81</xdr:col>
      <xdr:colOff>50800</xdr:colOff>
      <xdr:row>105</xdr:row>
      <xdr:rowOff>48442</xdr:rowOff>
    </xdr:to>
    <xdr:cxnSp macro="">
      <xdr:nvCxnSpPr>
        <xdr:cNvPr id="807" name="直線コネクタ 806"/>
        <xdr:cNvCxnSpPr/>
      </xdr:nvCxnSpPr>
      <xdr:spPr>
        <a:xfrm flipV="1">
          <a:off x="14592300" y="1801966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28666</xdr:rowOff>
    </xdr:from>
    <xdr:to>
      <xdr:col>72</xdr:col>
      <xdr:colOff>38100</xdr:colOff>
      <xdr:row>105</xdr:row>
      <xdr:rowOff>130266</xdr:rowOff>
    </xdr:to>
    <xdr:sp macro="" textlink="">
      <xdr:nvSpPr>
        <xdr:cNvPr id="808" name="楕円 807"/>
        <xdr:cNvSpPr/>
      </xdr:nvSpPr>
      <xdr:spPr>
        <a:xfrm>
          <a:off x="136525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48442</xdr:rowOff>
    </xdr:from>
    <xdr:to>
      <xdr:col>76</xdr:col>
      <xdr:colOff>114300</xdr:colOff>
      <xdr:row>105</xdr:row>
      <xdr:rowOff>79466</xdr:rowOff>
    </xdr:to>
    <xdr:cxnSp macro="">
      <xdr:nvCxnSpPr>
        <xdr:cNvPr id="809" name="直線コネクタ 808"/>
        <xdr:cNvCxnSpPr/>
      </xdr:nvCxnSpPr>
      <xdr:spPr>
        <a:xfrm flipV="1">
          <a:off x="13703300" y="1805069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163121</xdr:rowOff>
    </xdr:from>
    <xdr:ext cx="405111" cy="259045"/>
    <xdr:sp macro="" textlink="">
      <xdr:nvSpPr>
        <xdr:cNvPr id="810" name="n_1aveValue【庁舎】&#10;有形固定資産減価償却率"/>
        <xdr:cNvSpPr txBox="1"/>
      </xdr:nvSpPr>
      <xdr:spPr>
        <a:xfrm>
          <a:off x="152660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11265</xdr:rowOff>
    </xdr:from>
    <xdr:ext cx="405111" cy="259045"/>
    <xdr:sp macro="" textlink="">
      <xdr:nvSpPr>
        <xdr:cNvPr id="811" name="n_2aveValue【庁舎】&#10;有形固定資産減価償却率"/>
        <xdr:cNvSpPr txBox="1"/>
      </xdr:nvSpPr>
      <xdr:spPr>
        <a:xfrm>
          <a:off x="143897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117401</xdr:rowOff>
    </xdr:from>
    <xdr:ext cx="405111" cy="259045"/>
    <xdr:sp macro="" textlink="">
      <xdr:nvSpPr>
        <xdr:cNvPr id="812" name="n_3aveValue【庁舎】&#10;有形固定資産減価償却率"/>
        <xdr:cNvSpPr txBox="1"/>
      </xdr:nvSpPr>
      <xdr:spPr>
        <a:xfrm>
          <a:off x="13500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59345</xdr:rowOff>
    </xdr:from>
    <xdr:ext cx="405111" cy="259045"/>
    <xdr:sp macro="" textlink="">
      <xdr:nvSpPr>
        <xdr:cNvPr id="813" name="n_1mainValue【庁舎】&#10;有形固定資産減価償却率"/>
        <xdr:cNvSpPr txBox="1"/>
      </xdr:nvSpPr>
      <xdr:spPr>
        <a:xfrm>
          <a:off x="152660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90369</xdr:rowOff>
    </xdr:from>
    <xdr:ext cx="405111" cy="259045"/>
    <xdr:sp macro="" textlink="">
      <xdr:nvSpPr>
        <xdr:cNvPr id="814" name="n_2mainValue【庁舎】&#10;有形固定資産減価償却率"/>
        <xdr:cNvSpPr txBox="1"/>
      </xdr:nvSpPr>
      <xdr:spPr>
        <a:xfrm>
          <a:off x="14389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121393</xdr:rowOff>
    </xdr:from>
    <xdr:ext cx="405111" cy="259045"/>
    <xdr:sp macro="" textlink="">
      <xdr:nvSpPr>
        <xdr:cNvPr id="815" name="n_3mainValue【庁舎】&#10;有形固定資産減価償却率"/>
        <xdr:cNvSpPr txBox="1"/>
      </xdr:nvSpPr>
      <xdr:spPr>
        <a:xfrm>
          <a:off x="135007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6" name="正方形/長方形 81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7" name="正方形/長方形 81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8" name="正方形/長方形 81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9" name="正方形/長方形 81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0" name="正方形/長方形 81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1" name="正方形/長方形 82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2" name="正方形/長方形 82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3" name="正方形/長方形 82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4" name="テキスト ボックス 82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5" name="直線コネクタ 82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6" name="直線コネクタ 82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7" name="テキスト ボックス 82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8" name="直線コネクタ 82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9" name="テキスト ボックス 82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0" name="直線コネクタ 82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31" name="テキスト ボックス 83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32" name="直線コネクタ 83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3" name="テキスト ボックス 83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4" name="直線コネクタ 83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5" name="テキスト ボックス 83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6" name="直線コネクタ 83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7" name="テキスト ボックス 83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160020</xdr:rowOff>
    </xdr:from>
    <xdr:to>
      <xdr:col>116</xdr:col>
      <xdr:colOff>62864</xdr:colOff>
      <xdr:row>108</xdr:row>
      <xdr:rowOff>34289</xdr:rowOff>
    </xdr:to>
    <xdr:cxnSp macro="">
      <xdr:nvCxnSpPr>
        <xdr:cNvPr id="839" name="直線コネクタ 838"/>
        <xdr:cNvCxnSpPr/>
      </xdr:nvCxnSpPr>
      <xdr:spPr>
        <a:xfrm flipV="1">
          <a:off x="22160864" y="173050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38116</xdr:rowOff>
    </xdr:from>
    <xdr:ext cx="469744" cy="259045"/>
    <xdr:sp macro="" textlink="">
      <xdr:nvSpPr>
        <xdr:cNvPr id="840" name="【庁舎】&#10;一人当たり面積最小値テキスト"/>
        <xdr:cNvSpPr txBox="1"/>
      </xdr:nvSpPr>
      <xdr:spPr>
        <a:xfrm>
          <a:off x="22199600"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34289</xdr:rowOff>
    </xdr:from>
    <xdr:to>
      <xdr:col>116</xdr:col>
      <xdr:colOff>152400</xdr:colOff>
      <xdr:row>108</xdr:row>
      <xdr:rowOff>34289</xdr:rowOff>
    </xdr:to>
    <xdr:cxnSp macro="">
      <xdr:nvCxnSpPr>
        <xdr:cNvPr id="841" name="直線コネクタ 840"/>
        <xdr:cNvCxnSpPr/>
      </xdr:nvCxnSpPr>
      <xdr:spPr>
        <a:xfrm>
          <a:off x="22072600" y="1855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106697</xdr:rowOff>
    </xdr:from>
    <xdr:ext cx="469744" cy="259045"/>
    <xdr:sp macro="" textlink="">
      <xdr:nvSpPr>
        <xdr:cNvPr id="842" name="【庁舎】&#10;一人当たり面積最大値テキスト"/>
        <xdr:cNvSpPr txBox="1"/>
      </xdr:nvSpPr>
      <xdr:spPr>
        <a:xfrm>
          <a:off x="22199600" y="170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160020</xdr:rowOff>
    </xdr:from>
    <xdr:to>
      <xdr:col>116</xdr:col>
      <xdr:colOff>152400</xdr:colOff>
      <xdr:row>100</xdr:row>
      <xdr:rowOff>160020</xdr:rowOff>
    </xdr:to>
    <xdr:cxnSp macro="">
      <xdr:nvCxnSpPr>
        <xdr:cNvPr id="843" name="直線コネクタ 842"/>
        <xdr:cNvCxnSpPr/>
      </xdr:nvCxnSpPr>
      <xdr:spPr>
        <a:xfrm>
          <a:off x="22072600" y="1730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91457</xdr:rowOff>
    </xdr:from>
    <xdr:ext cx="469744" cy="259045"/>
    <xdr:sp macro="" textlink="">
      <xdr:nvSpPr>
        <xdr:cNvPr id="844" name="【庁舎】&#10;一人当たり面積平均値テキスト"/>
        <xdr:cNvSpPr txBox="1"/>
      </xdr:nvSpPr>
      <xdr:spPr>
        <a:xfrm>
          <a:off x="22199600" y="1809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113030</xdr:rowOff>
    </xdr:from>
    <xdr:to>
      <xdr:col>116</xdr:col>
      <xdr:colOff>114300</xdr:colOff>
      <xdr:row>106</xdr:row>
      <xdr:rowOff>43180</xdr:rowOff>
    </xdr:to>
    <xdr:sp macro="" textlink="">
      <xdr:nvSpPr>
        <xdr:cNvPr id="845" name="フローチャート: 判断 844"/>
        <xdr:cNvSpPr/>
      </xdr:nvSpPr>
      <xdr:spPr>
        <a:xfrm>
          <a:off x="22110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111125</xdr:rowOff>
    </xdr:from>
    <xdr:to>
      <xdr:col>112</xdr:col>
      <xdr:colOff>38100</xdr:colOff>
      <xdr:row>106</xdr:row>
      <xdr:rowOff>41275</xdr:rowOff>
    </xdr:to>
    <xdr:sp macro="" textlink="">
      <xdr:nvSpPr>
        <xdr:cNvPr id="846" name="フローチャート: 判断 845"/>
        <xdr:cNvSpPr/>
      </xdr:nvSpPr>
      <xdr:spPr>
        <a:xfrm>
          <a:off x="21272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42545</xdr:rowOff>
    </xdr:from>
    <xdr:to>
      <xdr:col>107</xdr:col>
      <xdr:colOff>101600</xdr:colOff>
      <xdr:row>105</xdr:row>
      <xdr:rowOff>144145</xdr:rowOff>
    </xdr:to>
    <xdr:sp macro="" textlink="">
      <xdr:nvSpPr>
        <xdr:cNvPr id="847" name="フローチャート: 判断 846"/>
        <xdr:cNvSpPr/>
      </xdr:nvSpPr>
      <xdr:spPr>
        <a:xfrm>
          <a:off x="20383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6350</xdr:rowOff>
    </xdr:from>
    <xdr:to>
      <xdr:col>102</xdr:col>
      <xdr:colOff>165100</xdr:colOff>
      <xdr:row>106</xdr:row>
      <xdr:rowOff>107950</xdr:rowOff>
    </xdr:to>
    <xdr:sp macro="" textlink="">
      <xdr:nvSpPr>
        <xdr:cNvPr id="848" name="フローチャート: 判断 847"/>
        <xdr:cNvSpPr/>
      </xdr:nvSpPr>
      <xdr:spPr>
        <a:xfrm>
          <a:off x="19494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9" name="テキスト ボックス 84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0" name="テキスト ボックス 84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1" name="テキスト ボックス 85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2" name="テキスト ボックス 85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3" name="テキスト ボックス 85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168275</xdr:rowOff>
    </xdr:from>
    <xdr:to>
      <xdr:col>116</xdr:col>
      <xdr:colOff>114300</xdr:colOff>
      <xdr:row>103</xdr:row>
      <xdr:rowOff>98425</xdr:rowOff>
    </xdr:to>
    <xdr:sp macro="" textlink="">
      <xdr:nvSpPr>
        <xdr:cNvPr id="854" name="楕円 853"/>
        <xdr:cNvSpPr/>
      </xdr:nvSpPr>
      <xdr:spPr>
        <a:xfrm>
          <a:off x="22110700" y="1765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19702</xdr:rowOff>
    </xdr:from>
    <xdr:ext cx="469744" cy="259045"/>
    <xdr:sp macro="" textlink="">
      <xdr:nvSpPr>
        <xdr:cNvPr id="855" name="【庁舎】&#10;一人当たり面積該当値テキスト"/>
        <xdr:cNvSpPr txBox="1"/>
      </xdr:nvSpPr>
      <xdr:spPr>
        <a:xfrm>
          <a:off x="22199600" y="1750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25400</xdr:rowOff>
    </xdr:from>
    <xdr:to>
      <xdr:col>112</xdr:col>
      <xdr:colOff>38100</xdr:colOff>
      <xdr:row>103</xdr:row>
      <xdr:rowOff>127000</xdr:rowOff>
    </xdr:to>
    <xdr:sp macro="" textlink="">
      <xdr:nvSpPr>
        <xdr:cNvPr id="856" name="楕円 855"/>
        <xdr:cNvSpPr/>
      </xdr:nvSpPr>
      <xdr:spPr>
        <a:xfrm>
          <a:off x="21272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47625</xdr:rowOff>
    </xdr:from>
    <xdr:to>
      <xdr:col>116</xdr:col>
      <xdr:colOff>63500</xdr:colOff>
      <xdr:row>103</xdr:row>
      <xdr:rowOff>76200</xdr:rowOff>
    </xdr:to>
    <xdr:cxnSp macro="">
      <xdr:nvCxnSpPr>
        <xdr:cNvPr id="857" name="直線コネクタ 856"/>
        <xdr:cNvCxnSpPr/>
      </xdr:nvCxnSpPr>
      <xdr:spPr>
        <a:xfrm flipV="1">
          <a:off x="21323300" y="177069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21589</xdr:rowOff>
    </xdr:from>
    <xdr:to>
      <xdr:col>107</xdr:col>
      <xdr:colOff>101600</xdr:colOff>
      <xdr:row>103</xdr:row>
      <xdr:rowOff>123189</xdr:rowOff>
    </xdr:to>
    <xdr:sp macro="" textlink="">
      <xdr:nvSpPr>
        <xdr:cNvPr id="858" name="楕円 857"/>
        <xdr:cNvSpPr/>
      </xdr:nvSpPr>
      <xdr:spPr>
        <a:xfrm>
          <a:off x="203835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72389</xdr:rowOff>
    </xdr:from>
    <xdr:to>
      <xdr:col>111</xdr:col>
      <xdr:colOff>177800</xdr:colOff>
      <xdr:row>103</xdr:row>
      <xdr:rowOff>76200</xdr:rowOff>
    </xdr:to>
    <xdr:cxnSp macro="">
      <xdr:nvCxnSpPr>
        <xdr:cNvPr id="859" name="直線コネクタ 858"/>
        <xdr:cNvCxnSpPr/>
      </xdr:nvCxnSpPr>
      <xdr:spPr>
        <a:xfrm>
          <a:off x="20434300" y="177317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34925</xdr:rowOff>
    </xdr:from>
    <xdr:to>
      <xdr:col>102</xdr:col>
      <xdr:colOff>165100</xdr:colOff>
      <xdr:row>103</xdr:row>
      <xdr:rowOff>136525</xdr:rowOff>
    </xdr:to>
    <xdr:sp macro="" textlink="">
      <xdr:nvSpPr>
        <xdr:cNvPr id="860" name="楕円 859"/>
        <xdr:cNvSpPr/>
      </xdr:nvSpPr>
      <xdr:spPr>
        <a:xfrm>
          <a:off x="19494500" y="1769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72389</xdr:rowOff>
    </xdr:from>
    <xdr:to>
      <xdr:col>107</xdr:col>
      <xdr:colOff>50800</xdr:colOff>
      <xdr:row>103</xdr:row>
      <xdr:rowOff>85725</xdr:rowOff>
    </xdr:to>
    <xdr:cxnSp macro="">
      <xdr:nvCxnSpPr>
        <xdr:cNvPr id="861" name="直線コネクタ 860"/>
        <xdr:cNvCxnSpPr/>
      </xdr:nvCxnSpPr>
      <xdr:spPr>
        <a:xfrm flipV="1">
          <a:off x="19545300" y="17731739"/>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32402</xdr:rowOff>
    </xdr:from>
    <xdr:ext cx="469744" cy="259045"/>
    <xdr:sp macro="" textlink="">
      <xdr:nvSpPr>
        <xdr:cNvPr id="862" name="n_1aveValue【庁舎】&#10;一人当たり面積"/>
        <xdr:cNvSpPr txBox="1"/>
      </xdr:nvSpPr>
      <xdr:spPr>
        <a:xfrm>
          <a:off x="21075727" y="1820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135272</xdr:rowOff>
    </xdr:from>
    <xdr:ext cx="469744" cy="259045"/>
    <xdr:sp macro="" textlink="">
      <xdr:nvSpPr>
        <xdr:cNvPr id="863" name="n_2aveValue【庁舎】&#10;一人当たり面積"/>
        <xdr:cNvSpPr txBox="1"/>
      </xdr:nvSpPr>
      <xdr:spPr>
        <a:xfrm>
          <a:off x="20199427" y="1813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99077</xdr:rowOff>
    </xdr:from>
    <xdr:ext cx="469744" cy="259045"/>
    <xdr:sp macro="" textlink="">
      <xdr:nvSpPr>
        <xdr:cNvPr id="864" name="n_3aveValue【庁舎】&#10;一人当たり面積"/>
        <xdr:cNvSpPr txBox="1"/>
      </xdr:nvSpPr>
      <xdr:spPr>
        <a:xfrm>
          <a:off x="19310427" y="182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143527</xdr:rowOff>
    </xdr:from>
    <xdr:ext cx="469744" cy="259045"/>
    <xdr:sp macro="" textlink="">
      <xdr:nvSpPr>
        <xdr:cNvPr id="865" name="n_1mainValue【庁舎】&#10;一人当たり面積"/>
        <xdr:cNvSpPr txBox="1"/>
      </xdr:nvSpPr>
      <xdr:spPr>
        <a:xfrm>
          <a:off x="21075727" y="1745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139716</xdr:rowOff>
    </xdr:from>
    <xdr:ext cx="469744" cy="259045"/>
    <xdr:sp macro="" textlink="">
      <xdr:nvSpPr>
        <xdr:cNvPr id="866" name="n_2mainValue【庁舎】&#10;一人当たり面積"/>
        <xdr:cNvSpPr txBox="1"/>
      </xdr:nvSpPr>
      <xdr:spPr>
        <a:xfrm>
          <a:off x="20199427" y="1745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153052</xdr:rowOff>
    </xdr:from>
    <xdr:ext cx="469744" cy="259045"/>
    <xdr:sp macro="" textlink="">
      <xdr:nvSpPr>
        <xdr:cNvPr id="867" name="n_3mainValue【庁舎】&#10;一人当たり面積"/>
        <xdr:cNvSpPr txBox="1"/>
      </xdr:nvSpPr>
      <xdr:spPr>
        <a:xfrm>
          <a:off x="19310427" y="1746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8" name="正方形/長方形 8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9" name="正方形/長方形 86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0" name="テキスト ボックス 86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類似団体と比較して特に有形固定資産減価償却率が高くなっている施設は、図書館、体育館・プールである。図書館については、建設から</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年以上経過しており老朽化が進んでいるため、公共施設等総合管理計画に基づき、適正な維持管理に取り組んでいく。体育館・プールについては、総合運動公園をスポーツ交流の拠点として長寿命化計画に基づく修繕・更新を進めているが、建設後</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年又は</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年以上経過し老朽化が進んでいる体育館が各地区に数多くあるため、有形固定資産減価償却率が高くなっている。各地区の体育館は地域の実情や利用状況を勘案して今後の在り方を検討していく予定である。</a:t>
          </a:r>
          <a:endParaRPr lang="ja-JP" altLang="ja-JP" sz="1400">
            <a:effectLst/>
          </a:endParaRPr>
        </a:p>
        <a:p>
          <a:r>
            <a:rPr kumimoji="1" lang="ja-JP" altLang="ja-JP" sz="1100">
              <a:solidFill>
                <a:schemeClr val="dk1"/>
              </a:solidFill>
              <a:effectLst/>
              <a:latin typeface="+mn-lt"/>
              <a:ea typeface="+mn-ea"/>
              <a:cs typeface="+mn-cs"/>
            </a:rPr>
            <a:t>一人当たり面積は、福祉施設、保健センター・保健所、庁舎が類似団体と比較して特に高くなっている。これらの要因としては、９市町村による合併で、各地区にそれぞれの施設が残っていることが考えられる。</a:t>
          </a:r>
          <a:endParaRPr lang="ja-JP" altLang="ja-JP" sz="1400">
            <a:effectLst/>
          </a:endParaRPr>
        </a:p>
        <a:p>
          <a:r>
            <a:rPr kumimoji="1" lang="ja-JP" altLang="ja-JP" sz="1100">
              <a:solidFill>
                <a:schemeClr val="dk1"/>
              </a:solidFill>
              <a:effectLst/>
              <a:latin typeface="+mn-lt"/>
              <a:ea typeface="+mn-ea"/>
              <a:cs typeface="+mn-cs"/>
            </a:rPr>
            <a:t>今後、個別施設計画において各施設ごとに大規模改修・集約・あり方検討を行い、適正配置に取組むこととしている。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大分県佐伯市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71,807
71,389
903.11
46,955,945
46,012,210
740,204
25,215,020
49,276,638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口の減少や市内に中心となる産業が無いことなどにより、主たる自主財源である税収が乏しく、また広大な市域を抱えていることにより行政経費が嵩むなど、財政基盤が弱く、財政力指数は類似団体の平均を大きく下回っている。投資的経費の抑制、定員の管理、給与の適正化、組織機構の見直し等により歳出の削減を行うと同時に、自主財源の根幹をなす市税の徴収強化を中心とする歳入の確保にも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13758</xdr:rowOff>
    </xdr:to>
    <xdr:cxnSp macro="">
      <xdr:nvCxnSpPr>
        <xdr:cNvPr id="64" name="直線コネクタ 63"/>
        <xdr:cNvCxnSpPr/>
      </xdr:nvCxnSpPr>
      <xdr:spPr>
        <a:xfrm flipV="1">
          <a:off x="4953000" y="6100233"/>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24342</xdr:rowOff>
    </xdr:to>
    <xdr:cxnSp macro="">
      <xdr:nvCxnSpPr>
        <xdr:cNvPr id="69" name="直線コネクタ 68"/>
        <xdr:cNvCxnSpPr/>
      </xdr:nvCxnSpPr>
      <xdr:spPr>
        <a:xfrm flipV="1">
          <a:off x="4114800" y="75480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24342</xdr:rowOff>
    </xdr:from>
    <xdr:to>
      <xdr:col>19</xdr:col>
      <xdr:colOff>133350</xdr:colOff>
      <xdr:row>44</xdr:row>
      <xdr:rowOff>24342</xdr:rowOff>
    </xdr:to>
    <xdr:cxnSp macro="">
      <xdr:nvCxnSpPr>
        <xdr:cNvPr id="72" name="直線コネクタ 71"/>
        <xdr:cNvCxnSpPr/>
      </xdr:nvCxnSpPr>
      <xdr:spPr>
        <a:xfrm>
          <a:off x="3225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74" name="テキスト ボックス 73"/>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24342</xdr:rowOff>
    </xdr:from>
    <xdr:to>
      <xdr:col>15</xdr:col>
      <xdr:colOff>82550</xdr:colOff>
      <xdr:row>44</xdr:row>
      <xdr:rowOff>24342</xdr:rowOff>
    </xdr:to>
    <xdr:cxnSp macro="">
      <xdr:nvCxnSpPr>
        <xdr:cNvPr id="75" name="直線コネクタ 74"/>
        <xdr:cNvCxnSpPr/>
      </xdr:nvCxnSpPr>
      <xdr:spPr>
        <a:xfrm>
          <a:off x="2336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24342</xdr:rowOff>
    </xdr:from>
    <xdr:to>
      <xdr:col>11</xdr:col>
      <xdr:colOff>31750</xdr:colOff>
      <xdr:row>44</xdr:row>
      <xdr:rowOff>24342</xdr:rowOff>
    </xdr:to>
    <xdr:cxnSp macro="">
      <xdr:nvCxnSpPr>
        <xdr:cNvPr id="78" name="直線コネクタ 77"/>
        <xdr:cNvCxnSpPr/>
      </xdr:nvCxnSpPr>
      <xdr:spPr>
        <a:xfrm>
          <a:off x="1447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8" name="楕円 87"/>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89"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144992</xdr:rowOff>
    </xdr:from>
    <xdr:to>
      <xdr:col>19</xdr:col>
      <xdr:colOff>184150</xdr:colOff>
      <xdr:row>44</xdr:row>
      <xdr:rowOff>75142</xdr:rowOff>
    </xdr:to>
    <xdr:sp macro="" textlink="">
      <xdr:nvSpPr>
        <xdr:cNvPr id="90" name="楕円 89"/>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59919</xdr:rowOff>
    </xdr:from>
    <xdr:ext cx="736600" cy="259045"/>
    <xdr:sp macro="" textlink="">
      <xdr:nvSpPr>
        <xdr:cNvPr id="91" name="テキスト ボックス 90"/>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144992</xdr:rowOff>
    </xdr:from>
    <xdr:to>
      <xdr:col>15</xdr:col>
      <xdr:colOff>133350</xdr:colOff>
      <xdr:row>44</xdr:row>
      <xdr:rowOff>75142</xdr:rowOff>
    </xdr:to>
    <xdr:sp macro="" textlink="">
      <xdr:nvSpPr>
        <xdr:cNvPr id="92" name="楕円 91"/>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59919</xdr:rowOff>
    </xdr:from>
    <xdr:ext cx="762000" cy="259045"/>
    <xdr:sp macro="" textlink="">
      <xdr:nvSpPr>
        <xdr:cNvPr id="93" name="テキスト ボックス 92"/>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144992</xdr:rowOff>
    </xdr:from>
    <xdr:to>
      <xdr:col>11</xdr:col>
      <xdr:colOff>82550</xdr:colOff>
      <xdr:row>44</xdr:row>
      <xdr:rowOff>75142</xdr:rowOff>
    </xdr:to>
    <xdr:sp macro="" textlink="">
      <xdr:nvSpPr>
        <xdr:cNvPr id="94" name="楕円 93"/>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59919</xdr:rowOff>
    </xdr:from>
    <xdr:ext cx="762000" cy="259045"/>
    <xdr:sp macro="" textlink="">
      <xdr:nvSpPr>
        <xdr:cNvPr id="95" name="テキスト ボックス 94"/>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96" name="楕円 95"/>
        <xdr:cNvSpPr/>
      </xdr:nvSpPr>
      <xdr:spPr>
        <a:xfrm>
          <a:off x="1397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97" name="テキスト ボックス 96"/>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を上回る数値である。依然として人件費及び公債費が主たる要因となっている。扶助費の減少は見込まれにくいため、今後も投資的経費の見直しによる新発債の抑制、定員管理、給与の適正化、組織機構の見直し等歳出の削減に努め、起債の償還方法についても十分な検討を行う。</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27940</xdr:rowOff>
    </xdr:from>
    <xdr:to>
      <xdr:col>23</xdr:col>
      <xdr:colOff>133350</xdr:colOff>
      <xdr:row>67</xdr:row>
      <xdr:rowOff>63923</xdr:rowOff>
    </xdr:to>
    <xdr:cxnSp macro="">
      <xdr:nvCxnSpPr>
        <xdr:cNvPr id="127" name="直線コネクタ 126"/>
        <xdr:cNvCxnSpPr/>
      </xdr:nvCxnSpPr>
      <xdr:spPr>
        <a:xfrm flipV="1">
          <a:off x="4953000" y="1014349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114317</xdr:rowOff>
    </xdr:from>
    <xdr:ext cx="762000" cy="259045"/>
    <xdr:sp macro="" textlink="">
      <xdr:nvSpPr>
        <xdr:cNvPr id="130" name="財政構造の弾力性最大値テキスト"/>
        <xdr:cNvSpPr txBox="1"/>
      </xdr:nvSpPr>
      <xdr:spPr>
        <a:xfrm>
          <a:off x="5041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27940</xdr:rowOff>
    </xdr:from>
    <xdr:to>
      <xdr:col>24</xdr:col>
      <xdr:colOff>12700</xdr:colOff>
      <xdr:row>59</xdr:row>
      <xdr:rowOff>27940</xdr:rowOff>
    </xdr:to>
    <xdr:cxnSp macro="">
      <xdr:nvCxnSpPr>
        <xdr:cNvPr id="131" name="直線コネクタ 130"/>
        <xdr:cNvCxnSpPr/>
      </xdr:nvCxnSpPr>
      <xdr:spPr>
        <a:xfrm>
          <a:off x="4864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106680</xdr:rowOff>
    </xdr:from>
    <xdr:to>
      <xdr:col>23</xdr:col>
      <xdr:colOff>133350</xdr:colOff>
      <xdr:row>66</xdr:row>
      <xdr:rowOff>154940</xdr:rowOff>
    </xdr:to>
    <xdr:cxnSp macro="">
      <xdr:nvCxnSpPr>
        <xdr:cNvPr id="132" name="直線コネクタ 131"/>
        <xdr:cNvCxnSpPr/>
      </xdr:nvCxnSpPr>
      <xdr:spPr>
        <a:xfrm>
          <a:off x="4114800" y="1142238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136331</xdr:rowOff>
    </xdr:from>
    <xdr:ext cx="762000" cy="259045"/>
    <xdr:sp macro="" textlink="">
      <xdr:nvSpPr>
        <xdr:cNvPr id="133" name="財政構造の弾力性平均値テキスト"/>
        <xdr:cNvSpPr txBox="1"/>
      </xdr:nvSpPr>
      <xdr:spPr>
        <a:xfrm>
          <a:off x="5041900" y="1076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125306</xdr:rowOff>
    </xdr:from>
    <xdr:to>
      <xdr:col>19</xdr:col>
      <xdr:colOff>133350</xdr:colOff>
      <xdr:row>66</xdr:row>
      <xdr:rowOff>106680</xdr:rowOff>
    </xdr:to>
    <xdr:cxnSp macro="">
      <xdr:nvCxnSpPr>
        <xdr:cNvPr id="135" name="直線コネクタ 134"/>
        <xdr:cNvCxnSpPr/>
      </xdr:nvCxnSpPr>
      <xdr:spPr>
        <a:xfrm>
          <a:off x="3225800" y="11269556"/>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6" name="フローチャート: 判断 135"/>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7" name="テキスト ボックス 136"/>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79587</xdr:rowOff>
    </xdr:from>
    <xdr:to>
      <xdr:col>15</xdr:col>
      <xdr:colOff>82550</xdr:colOff>
      <xdr:row>65</xdr:row>
      <xdr:rowOff>125306</xdr:rowOff>
    </xdr:to>
    <xdr:cxnSp macro="">
      <xdr:nvCxnSpPr>
        <xdr:cNvPr id="138" name="直線コネクタ 137"/>
        <xdr:cNvCxnSpPr/>
      </xdr:nvCxnSpPr>
      <xdr:spPr>
        <a:xfrm>
          <a:off x="2336800" y="11052387"/>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154517</xdr:rowOff>
    </xdr:from>
    <xdr:to>
      <xdr:col>15</xdr:col>
      <xdr:colOff>133350</xdr:colOff>
      <xdr:row>63</xdr:row>
      <xdr:rowOff>84667</xdr:rowOff>
    </xdr:to>
    <xdr:sp macro="" textlink="">
      <xdr:nvSpPr>
        <xdr:cNvPr id="139" name="フローチャート: 判断 138"/>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94844</xdr:rowOff>
    </xdr:from>
    <xdr:ext cx="762000" cy="259045"/>
    <xdr:sp macro="" textlink="">
      <xdr:nvSpPr>
        <xdr:cNvPr id="140" name="テキスト ボックス 139"/>
        <xdr:cNvSpPr txBox="1"/>
      </xdr:nvSpPr>
      <xdr:spPr>
        <a:xfrm>
          <a:off x="2844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79587</xdr:rowOff>
    </xdr:from>
    <xdr:to>
      <xdr:col>11</xdr:col>
      <xdr:colOff>31750</xdr:colOff>
      <xdr:row>64</xdr:row>
      <xdr:rowOff>168063</xdr:rowOff>
    </xdr:to>
    <xdr:cxnSp macro="">
      <xdr:nvCxnSpPr>
        <xdr:cNvPr id="141" name="直線コネクタ 140"/>
        <xdr:cNvCxnSpPr/>
      </xdr:nvCxnSpPr>
      <xdr:spPr>
        <a:xfrm flipV="1">
          <a:off x="1447800" y="1105238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9737</xdr:rowOff>
    </xdr:from>
    <xdr:to>
      <xdr:col>11</xdr:col>
      <xdr:colOff>82550</xdr:colOff>
      <xdr:row>62</xdr:row>
      <xdr:rowOff>111337</xdr:rowOff>
    </xdr:to>
    <xdr:sp macro="" textlink="">
      <xdr:nvSpPr>
        <xdr:cNvPr id="142" name="フローチャート: 判断 141"/>
        <xdr:cNvSpPr/>
      </xdr:nvSpPr>
      <xdr:spPr>
        <a:xfrm>
          <a:off x="2286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121514</xdr:rowOff>
    </xdr:from>
    <xdr:ext cx="762000" cy="259045"/>
    <xdr:sp macro="" textlink="">
      <xdr:nvSpPr>
        <xdr:cNvPr id="143" name="テキスト ボックス 142"/>
        <xdr:cNvSpPr txBox="1"/>
      </xdr:nvSpPr>
      <xdr:spPr>
        <a:xfrm>
          <a:off x="1955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4" name="フローチャート: 判断 143"/>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5" name="テキスト ボックス 144"/>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104140</xdr:rowOff>
    </xdr:from>
    <xdr:to>
      <xdr:col>23</xdr:col>
      <xdr:colOff>184150</xdr:colOff>
      <xdr:row>67</xdr:row>
      <xdr:rowOff>34290</xdr:rowOff>
    </xdr:to>
    <xdr:sp macro="" textlink="">
      <xdr:nvSpPr>
        <xdr:cNvPr id="151" name="楕円 150"/>
        <xdr:cNvSpPr/>
      </xdr:nvSpPr>
      <xdr:spPr>
        <a:xfrm>
          <a:off x="4902200" y="114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17</xdr:rowOff>
    </xdr:from>
    <xdr:ext cx="762000" cy="259045"/>
    <xdr:sp macro="" textlink="">
      <xdr:nvSpPr>
        <xdr:cNvPr id="152" name="財政構造の弾力性該当値テキスト"/>
        <xdr:cNvSpPr txBox="1"/>
      </xdr:nvSpPr>
      <xdr:spPr>
        <a:xfrm>
          <a:off x="5041900" y="1131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55880</xdr:rowOff>
    </xdr:from>
    <xdr:to>
      <xdr:col>19</xdr:col>
      <xdr:colOff>184150</xdr:colOff>
      <xdr:row>66</xdr:row>
      <xdr:rowOff>157480</xdr:rowOff>
    </xdr:to>
    <xdr:sp macro="" textlink="">
      <xdr:nvSpPr>
        <xdr:cNvPr id="153" name="楕円 152"/>
        <xdr:cNvSpPr/>
      </xdr:nvSpPr>
      <xdr:spPr>
        <a:xfrm>
          <a:off x="4064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142257</xdr:rowOff>
    </xdr:from>
    <xdr:ext cx="736600" cy="259045"/>
    <xdr:sp macro="" textlink="">
      <xdr:nvSpPr>
        <xdr:cNvPr id="154" name="テキスト ボックス 153"/>
        <xdr:cNvSpPr txBox="1"/>
      </xdr:nvSpPr>
      <xdr:spPr>
        <a:xfrm>
          <a:off x="3733800" y="1145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74506</xdr:rowOff>
    </xdr:from>
    <xdr:to>
      <xdr:col>15</xdr:col>
      <xdr:colOff>133350</xdr:colOff>
      <xdr:row>66</xdr:row>
      <xdr:rowOff>4656</xdr:rowOff>
    </xdr:to>
    <xdr:sp macro="" textlink="">
      <xdr:nvSpPr>
        <xdr:cNvPr id="155" name="楕円 154"/>
        <xdr:cNvSpPr/>
      </xdr:nvSpPr>
      <xdr:spPr>
        <a:xfrm>
          <a:off x="31750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160883</xdr:rowOff>
    </xdr:from>
    <xdr:ext cx="762000" cy="259045"/>
    <xdr:sp macro="" textlink="">
      <xdr:nvSpPr>
        <xdr:cNvPr id="156" name="テキスト ボックス 155"/>
        <xdr:cNvSpPr txBox="1"/>
      </xdr:nvSpPr>
      <xdr:spPr>
        <a:xfrm>
          <a:off x="2844800" y="1130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28787</xdr:rowOff>
    </xdr:from>
    <xdr:to>
      <xdr:col>11</xdr:col>
      <xdr:colOff>82550</xdr:colOff>
      <xdr:row>64</xdr:row>
      <xdr:rowOff>130387</xdr:rowOff>
    </xdr:to>
    <xdr:sp macro="" textlink="">
      <xdr:nvSpPr>
        <xdr:cNvPr id="157" name="楕円 156"/>
        <xdr:cNvSpPr/>
      </xdr:nvSpPr>
      <xdr:spPr>
        <a:xfrm>
          <a:off x="2286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115164</xdr:rowOff>
    </xdr:from>
    <xdr:ext cx="762000" cy="259045"/>
    <xdr:sp macro="" textlink="">
      <xdr:nvSpPr>
        <xdr:cNvPr id="158" name="テキスト ボックス 157"/>
        <xdr:cNvSpPr txBox="1"/>
      </xdr:nvSpPr>
      <xdr:spPr>
        <a:xfrm>
          <a:off x="1955800" y="1108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117263</xdr:rowOff>
    </xdr:from>
    <xdr:to>
      <xdr:col>7</xdr:col>
      <xdr:colOff>31750</xdr:colOff>
      <xdr:row>65</xdr:row>
      <xdr:rowOff>47413</xdr:rowOff>
    </xdr:to>
    <xdr:sp macro="" textlink="">
      <xdr:nvSpPr>
        <xdr:cNvPr id="159" name="楕円 158"/>
        <xdr:cNvSpPr/>
      </xdr:nvSpPr>
      <xdr:spPr>
        <a:xfrm>
          <a:off x="1397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32190</xdr:rowOff>
    </xdr:from>
    <xdr:ext cx="762000" cy="259045"/>
    <xdr:sp macro="" textlink="">
      <xdr:nvSpPr>
        <xdr:cNvPr id="160" name="テキスト ボックス 159"/>
        <xdr:cNvSpPr txBox="1"/>
      </xdr:nvSpPr>
      <xdr:spPr>
        <a:xfrm>
          <a:off x="1066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[200,759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比べて高い数値となっている。人件費については、類似団体の中で職員数が比較的多いことなどが要因となっている。物件費については、各種施設等の維持管理等の経費が嵩んでいることなどが要因となっている。</a:t>
          </a:r>
        </a:p>
        <a:p>
          <a:r>
            <a:rPr kumimoji="1" lang="ja-JP" altLang="en-US" sz="1100">
              <a:latin typeface="ＭＳ Ｐゴシック" panose="020B0600070205080204" pitchFamily="50" charset="-128"/>
              <a:ea typeface="ＭＳ Ｐゴシック" panose="020B0600070205080204" pitchFamily="50" charset="-128"/>
            </a:rPr>
            <a:t>　佐伯市は類似団体と比べて市域が特に広大で、行政コストが嵩みやすい部分はあるが、今後財政状況が厳しくなることが予想されるため、各経費について随時見直しを行い、コストカットに努める。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28679</xdr:rowOff>
    </xdr:from>
    <xdr:to>
      <xdr:col>23</xdr:col>
      <xdr:colOff>133350</xdr:colOff>
      <xdr:row>89</xdr:row>
      <xdr:rowOff>3434</xdr:rowOff>
    </xdr:to>
    <xdr:cxnSp macro="">
      <xdr:nvCxnSpPr>
        <xdr:cNvPr id="188" name="直線コネクタ 187"/>
        <xdr:cNvCxnSpPr/>
      </xdr:nvCxnSpPr>
      <xdr:spPr>
        <a:xfrm flipV="1">
          <a:off x="4953000" y="13744679"/>
          <a:ext cx="0" cy="1517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146961</xdr:rowOff>
    </xdr:from>
    <xdr:ext cx="762000" cy="259045"/>
    <xdr:sp macro="" textlink="">
      <xdr:nvSpPr>
        <xdr:cNvPr id="189" name="人件費・物件費等の状況最小値テキスト"/>
        <xdr:cNvSpPr txBox="1"/>
      </xdr:nvSpPr>
      <xdr:spPr>
        <a:xfrm>
          <a:off x="5041900" y="1523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3434</xdr:rowOff>
    </xdr:from>
    <xdr:to>
      <xdr:col>24</xdr:col>
      <xdr:colOff>12700</xdr:colOff>
      <xdr:row>89</xdr:row>
      <xdr:rowOff>3434</xdr:rowOff>
    </xdr:to>
    <xdr:cxnSp macro="">
      <xdr:nvCxnSpPr>
        <xdr:cNvPr id="190" name="直線コネクタ 189"/>
        <xdr:cNvCxnSpPr/>
      </xdr:nvCxnSpPr>
      <xdr:spPr>
        <a:xfrm>
          <a:off x="4864100" y="152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115056</xdr:rowOff>
    </xdr:from>
    <xdr:ext cx="762000" cy="259045"/>
    <xdr:sp macro="" textlink="">
      <xdr:nvSpPr>
        <xdr:cNvPr id="191" name="人件費・物件費等の状況最大値テキスト"/>
        <xdr:cNvSpPr txBox="1"/>
      </xdr:nvSpPr>
      <xdr:spPr>
        <a:xfrm>
          <a:off x="5041900" y="1348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28679</xdr:rowOff>
    </xdr:from>
    <xdr:to>
      <xdr:col>24</xdr:col>
      <xdr:colOff>12700</xdr:colOff>
      <xdr:row>80</xdr:row>
      <xdr:rowOff>28679</xdr:rowOff>
    </xdr:to>
    <xdr:cxnSp macro="">
      <xdr:nvCxnSpPr>
        <xdr:cNvPr id="192" name="直線コネクタ 191"/>
        <xdr:cNvCxnSpPr/>
      </xdr:nvCxnSpPr>
      <xdr:spPr>
        <a:xfrm>
          <a:off x="4864100" y="1374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61525</xdr:rowOff>
    </xdr:from>
    <xdr:to>
      <xdr:col>23</xdr:col>
      <xdr:colOff>133350</xdr:colOff>
      <xdr:row>86</xdr:row>
      <xdr:rowOff>108925</xdr:rowOff>
    </xdr:to>
    <xdr:cxnSp macro="">
      <xdr:nvCxnSpPr>
        <xdr:cNvPr id="193" name="直線コネクタ 192"/>
        <xdr:cNvCxnSpPr/>
      </xdr:nvCxnSpPr>
      <xdr:spPr>
        <a:xfrm>
          <a:off x="4114800" y="14806225"/>
          <a:ext cx="838200" cy="4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160571</xdr:rowOff>
    </xdr:from>
    <xdr:ext cx="762000" cy="259045"/>
    <xdr:sp macro="" textlink="">
      <xdr:nvSpPr>
        <xdr:cNvPr id="194" name="人件費・物件費等の状況平均値テキスト"/>
        <xdr:cNvSpPr txBox="1"/>
      </xdr:nvSpPr>
      <xdr:spPr>
        <a:xfrm>
          <a:off x="5041900" y="14048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144044</xdr:rowOff>
    </xdr:from>
    <xdr:to>
      <xdr:col>23</xdr:col>
      <xdr:colOff>184150</xdr:colOff>
      <xdr:row>83</xdr:row>
      <xdr:rowOff>74194</xdr:rowOff>
    </xdr:to>
    <xdr:sp macro="" textlink="">
      <xdr:nvSpPr>
        <xdr:cNvPr id="195" name="フローチャート: 判断 194"/>
        <xdr:cNvSpPr/>
      </xdr:nvSpPr>
      <xdr:spPr>
        <a:xfrm>
          <a:off x="49022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145286</xdr:rowOff>
    </xdr:from>
    <xdr:to>
      <xdr:col>19</xdr:col>
      <xdr:colOff>133350</xdr:colOff>
      <xdr:row>86</xdr:row>
      <xdr:rowOff>61525</xdr:rowOff>
    </xdr:to>
    <xdr:cxnSp macro="">
      <xdr:nvCxnSpPr>
        <xdr:cNvPr id="196" name="直線コネクタ 195"/>
        <xdr:cNvCxnSpPr/>
      </xdr:nvCxnSpPr>
      <xdr:spPr>
        <a:xfrm>
          <a:off x="3225800" y="14718536"/>
          <a:ext cx="889000" cy="8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138157</xdr:rowOff>
    </xdr:from>
    <xdr:to>
      <xdr:col>19</xdr:col>
      <xdr:colOff>184150</xdr:colOff>
      <xdr:row>83</xdr:row>
      <xdr:rowOff>68307</xdr:rowOff>
    </xdr:to>
    <xdr:sp macro="" textlink="">
      <xdr:nvSpPr>
        <xdr:cNvPr id="197" name="フローチャート: 判断 196"/>
        <xdr:cNvSpPr/>
      </xdr:nvSpPr>
      <xdr:spPr>
        <a:xfrm>
          <a:off x="4064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78484</xdr:rowOff>
    </xdr:from>
    <xdr:ext cx="736600" cy="259045"/>
    <xdr:sp macro="" textlink="">
      <xdr:nvSpPr>
        <xdr:cNvPr id="198" name="テキスト ボックス 197"/>
        <xdr:cNvSpPr txBox="1"/>
      </xdr:nvSpPr>
      <xdr:spPr>
        <a:xfrm>
          <a:off x="3733800" y="1396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68785</xdr:rowOff>
    </xdr:from>
    <xdr:to>
      <xdr:col>15</xdr:col>
      <xdr:colOff>82550</xdr:colOff>
      <xdr:row>85</xdr:row>
      <xdr:rowOff>145286</xdr:rowOff>
    </xdr:to>
    <xdr:cxnSp macro="">
      <xdr:nvCxnSpPr>
        <xdr:cNvPr id="199" name="直線コネクタ 198"/>
        <xdr:cNvCxnSpPr/>
      </xdr:nvCxnSpPr>
      <xdr:spPr>
        <a:xfrm>
          <a:off x="2336800" y="14642035"/>
          <a:ext cx="889000" cy="7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96141</xdr:rowOff>
    </xdr:from>
    <xdr:to>
      <xdr:col>15</xdr:col>
      <xdr:colOff>133350</xdr:colOff>
      <xdr:row>83</xdr:row>
      <xdr:rowOff>26291</xdr:rowOff>
    </xdr:to>
    <xdr:sp macro="" textlink="">
      <xdr:nvSpPr>
        <xdr:cNvPr id="200" name="フローチャート: 判断 199"/>
        <xdr:cNvSpPr/>
      </xdr:nvSpPr>
      <xdr:spPr>
        <a:xfrm>
          <a:off x="3175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36468</xdr:rowOff>
    </xdr:from>
    <xdr:ext cx="762000" cy="259045"/>
    <xdr:sp macro="" textlink="">
      <xdr:nvSpPr>
        <xdr:cNvPr id="201" name="テキスト ボックス 200"/>
        <xdr:cNvSpPr txBox="1"/>
      </xdr:nvSpPr>
      <xdr:spPr>
        <a:xfrm>
          <a:off x="2844800" y="13923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68785</xdr:rowOff>
    </xdr:from>
    <xdr:to>
      <xdr:col>11</xdr:col>
      <xdr:colOff>31750</xdr:colOff>
      <xdr:row>85</xdr:row>
      <xdr:rowOff>69075</xdr:rowOff>
    </xdr:to>
    <xdr:cxnSp macro="">
      <xdr:nvCxnSpPr>
        <xdr:cNvPr id="202" name="直線コネクタ 201"/>
        <xdr:cNvCxnSpPr/>
      </xdr:nvCxnSpPr>
      <xdr:spPr>
        <a:xfrm flipV="1">
          <a:off x="1447800" y="14642035"/>
          <a:ext cx="889000" cy="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34725</xdr:rowOff>
    </xdr:from>
    <xdr:to>
      <xdr:col>11</xdr:col>
      <xdr:colOff>82550</xdr:colOff>
      <xdr:row>83</xdr:row>
      <xdr:rowOff>136325</xdr:rowOff>
    </xdr:to>
    <xdr:sp macro="" textlink="">
      <xdr:nvSpPr>
        <xdr:cNvPr id="203" name="フローチャート: 判断 202"/>
        <xdr:cNvSpPr/>
      </xdr:nvSpPr>
      <xdr:spPr>
        <a:xfrm>
          <a:off x="2286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146502</xdr:rowOff>
    </xdr:from>
    <xdr:ext cx="762000" cy="259045"/>
    <xdr:sp macro="" textlink="">
      <xdr:nvSpPr>
        <xdr:cNvPr id="204" name="テキスト ボックス 203"/>
        <xdr:cNvSpPr txBox="1"/>
      </xdr:nvSpPr>
      <xdr:spPr>
        <a:xfrm>
          <a:off x="1955800" y="1403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5" name="フローチャート: 判断 204"/>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88881</xdr:rowOff>
    </xdr:from>
    <xdr:ext cx="762000" cy="259045"/>
    <xdr:sp macro="" textlink="">
      <xdr:nvSpPr>
        <xdr:cNvPr id="206" name="テキスト ボックス 205"/>
        <xdr:cNvSpPr txBox="1"/>
      </xdr:nvSpPr>
      <xdr:spPr>
        <a:xfrm>
          <a:off x="1066800" y="1380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58125</xdr:rowOff>
    </xdr:from>
    <xdr:to>
      <xdr:col>23</xdr:col>
      <xdr:colOff>184150</xdr:colOff>
      <xdr:row>86</xdr:row>
      <xdr:rowOff>159725</xdr:rowOff>
    </xdr:to>
    <xdr:sp macro="" textlink="">
      <xdr:nvSpPr>
        <xdr:cNvPr id="212" name="楕円 211"/>
        <xdr:cNvSpPr/>
      </xdr:nvSpPr>
      <xdr:spPr>
        <a:xfrm>
          <a:off x="4902200" y="148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30202</xdr:rowOff>
    </xdr:from>
    <xdr:ext cx="762000" cy="259045"/>
    <xdr:sp macro="" textlink="">
      <xdr:nvSpPr>
        <xdr:cNvPr id="213" name="人件費・物件費等の状況該当値テキスト"/>
        <xdr:cNvSpPr txBox="1"/>
      </xdr:nvSpPr>
      <xdr:spPr>
        <a:xfrm>
          <a:off x="5041900" y="147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10725</xdr:rowOff>
    </xdr:from>
    <xdr:to>
      <xdr:col>19</xdr:col>
      <xdr:colOff>184150</xdr:colOff>
      <xdr:row>86</xdr:row>
      <xdr:rowOff>112325</xdr:rowOff>
    </xdr:to>
    <xdr:sp macro="" textlink="">
      <xdr:nvSpPr>
        <xdr:cNvPr id="214" name="楕円 213"/>
        <xdr:cNvSpPr/>
      </xdr:nvSpPr>
      <xdr:spPr>
        <a:xfrm>
          <a:off x="4064000" y="1475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97102</xdr:rowOff>
    </xdr:from>
    <xdr:ext cx="736600" cy="259045"/>
    <xdr:sp macro="" textlink="">
      <xdr:nvSpPr>
        <xdr:cNvPr id="215" name="テキスト ボックス 214"/>
        <xdr:cNvSpPr txBox="1"/>
      </xdr:nvSpPr>
      <xdr:spPr>
        <a:xfrm>
          <a:off x="3733800" y="14841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94486</xdr:rowOff>
    </xdr:from>
    <xdr:to>
      <xdr:col>15</xdr:col>
      <xdr:colOff>133350</xdr:colOff>
      <xdr:row>86</xdr:row>
      <xdr:rowOff>24636</xdr:rowOff>
    </xdr:to>
    <xdr:sp macro="" textlink="">
      <xdr:nvSpPr>
        <xdr:cNvPr id="216" name="楕円 215"/>
        <xdr:cNvSpPr/>
      </xdr:nvSpPr>
      <xdr:spPr>
        <a:xfrm>
          <a:off x="3175000" y="1466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9413</xdr:rowOff>
    </xdr:from>
    <xdr:ext cx="762000" cy="259045"/>
    <xdr:sp macro="" textlink="">
      <xdr:nvSpPr>
        <xdr:cNvPr id="217" name="テキスト ボックス 216"/>
        <xdr:cNvSpPr txBox="1"/>
      </xdr:nvSpPr>
      <xdr:spPr>
        <a:xfrm>
          <a:off x="2844800" y="1475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17985</xdr:rowOff>
    </xdr:from>
    <xdr:to>
      <xdr:col>11</xdr:col>
      <xdr:colOff>82550</xdr:colOff>
      <xdr:row>85</xdr:row>
      <xdr:rowOff>119585</xdr:rowOff>
    </xdr:to>
    <xdr:sp macro="" textlink="">
      <xdr:nvSpPr>
        <xdr:cNvPr id="218" name="楕円 217"/>
        <xdr:cNvSpPr/>
      </xdr:nvSpPr>
      <xdr:spPr>
        <a:xfrm>
          <a:off x="2286000" y="1459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104362</xdr:rowOff>
    </xdr:from>
    <xdr:ext cx="762000" cy="259045"/>
    <xdr:sp macro="" textlink="">
      <xdr:nvSpPr>
        <xdr:cNvPr id="219" name="テキスト ボックス 218"/>
        <xdr:cNvSpPr txBox="1"/>
      </xdr:nvSpPr>
      <xdr:spPr>
        <a:xfrm>
          <a:off x="1955800" y="1467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18275</xdr:rowOff>
    </xdr:from>
    <xdr:to>
      <xdr:col>7</xdr:col>
      <xdr:colOff>31750</xdr:colOff>
      <xdr:row>85</xdr:row>
      <xdr:rowOff>119875</xdr:rowOff>
    </xdr:to>
    <xdr:sp macro="" textlink="">
      <xdr:nvSpPr>
        <xdr:cNvPr id="220" name="楕円 219"/>
        <xdr:cNvSpPr/>
      </xdr:nvSpPr>
      <xdr:spPr>
        <a:xfrm>
          <a:off x="1397000" y="1459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104652</xdr:rowOff>
    </xdr:from>
    <xdr:ext cx="762000" cy="259045"/>
    <xdr:sp macro="" textlink="">
      <xdr:nvSpPr>
        <xdr:cNvPr id="221" name="テキスト ボックス 220"/>
        <xdr:cNvSpPr txBox="1"/>
      </xdr:nvSpPr>
      <xdr:spPr>
        <a:xfrm>
          <a:off x="1066800" y="1467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年功的な体系であり、上位級の級別構成比が比較的高いため、類似団体平均を上回る数値になっている。今後は級別構成比率の適正管理及び給料水準の見直しを図り、ラスパイレス指数が適正なものとな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141111</xdr:rowOff>
    </xdr:from>
    <xdr:to>
      <xdr:col>81</xdr:col>
      <xdr:colOff>44450</xdr:colOff>
      <xdr:row>90</xdr:row>
      <xdr:rowOff>19050</xdr:rowOff>
    </xdr:to>
    <xdr:cxnSp macro="">
      <xdr:nvCxnSpPr>
        <xdr:cNvPr id="250" name="直線コネクタ 249"/>
        <xdr:cNvCxnSpPr/>
      </xdr:nvCxnSpPr>
      <xdr:spPr>
        <a:xfrm flipV="1">
          <a:off x="17018000" y="14028561"/>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56038</xdr:rowOff>
    </xdr:from>
    <xdr:ext cx="762000" cy="259045"/>
    <xdr:sp macro="" textlink="">
      <xdr:nvSpPr>
        <xdr:cNvPr id="253"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141111</xdr:rowOff>
    </xdr:from>
    <xdr:to>
      <xdr:col>81</xdr:col>
      <xdr:colOff>133350</xdr:colOff>
      <xdr:row>81</xdr:row>
      <xdr:rowOff>141111</xdr:rowOff>
    </xdr:to>
    <xdr:cxnSp macro="">
      <xdr:nvCxnSpPr>
        <xdr:cNvPr id="254" name="直線コネクタ 253"/>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93839</xdr:rowOff>
    </xdr:from>
    <xdr:to>
      <xdr:col>81</xdr:col>
      <xdr:colOff>44450</xdr:colOff>
      <xdr:row>89</xdr:row>
      <xdr:rowOff>16228</xdr:rowOff>
    </xdr:to>
    <xdr:cxnSp macro="">
      <xdr:nvCxnSpPr>
        <xdr:cNvPr id="255" name="直線コネクタ 254"/>
        <xdr:cNvCxnSpPr/>
      </xdr:nvCxnSpPr>
      <xdr:spPr>
        <a:xfrm flipV="1">
          <a:off x="16179800" y="15181439"/>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80732</xdr:rowOff>
    </xdr:from>
    <xdr:ext cx="762000" cy="259045"/>
    <xdr:sp macro="" textlink="">
      <xdr:nvSpPr>
        <xdr:cNvPr id="256" name="給与水準   （国との比較）平均値テキスト"/>
        <xdr:cNvSpPr txBox="1"/>
      </xdr:nvSpPr>
      <xdr:spPr>
        <a:xfrm>
          <a:off x="17106900" y="1465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57" name="フローチャート: 判断 256"/>
        <xdr:cNvSpPr/>
      </xdr:nvSpPr>
      <xdr:spPr>
        <a:xfrm>
          <a:off x="169672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2822</xdr:rowOff>
    </xdr:from>
    <xdr:to>
      <xdr:col>77</xdr:col>
      <xdr:colOff>44450</xdr:colOff>
      <xdr:row>89</xdr:row>
      <xdr:rowOff>16228</xdr:rowOff>
    </xdr:to>
    <xdr:cxnSp macro="">
      <xdr:nvCxnSpPr>
        <xdr:cNvPr id="258" name="直線コネクタ 257"/>
        <xdr:cNvCxnSpPr/>
      </xdr:nvCxnSpPr>
      <xdr:spPr>
        <a:xfrm>
          <a:off x="15290800" y="152618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64205</xdr:rowOff>
    </xdr:from>
    <xdr:to>
      <xdr:col>77</xdr:col>
      <xdr:colOff>95250</xdr:colOff>
      <xdr:row>86</xdr:row>
      <xdr:rowOff>165805</xdr:rowOff>
    </xdr:to>
    <xdr:sp macro="" textlink="">
      <xdr:nvSpPr>
        <xdr:cNvPr id="259" name="フローチャート: 判断 258"/>
        <xdr:cNvSpPr/>
      </xdr:nvSpPr>
      <xdr:spPr>
        <a:xfrm>
          <a:off x="16129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4532</xdr:rowOff>
    </xdr:from>
    <xdr:ext cx="736600" cy="259045"/>
    <xdr:sp macro="" textlink="">
      <xdr:nvSpPr>
        <xdr:cNvPr id="260" name="テキスト ボックス 259"/>
        <xdr:cNvSpPr txBox="1"/>
      </xdr:nvSpPr>
      <xdr:spPr>
        <a:xfrm>
          <a:off x="15798800" y="1457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2822</xdr:rowOff>
    </xdr:from>
    <xdr:to>
      <xdr:col>72</xdr:col>
      <xdr:colOff>203200</xdr:colOff>
      <xdr:row>89</xdr:row>
      <xdr:rowOff>16228</xdr:rowOff>
    </xdr:to>
    <xdr:cxnSp macro="">
      <xdr:nvCxnSpPr>
        <xdr:cNvPr id="261" name="直線コネクタ 260"/>
        <xdr:cNvCxnSpPr/>
      </xdr:nvCxnSpPr>
      <xdr:spPr>
        <a:xfrm flipV="1">
          <a:off x="14401800" y="152618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2" name="フローチャート: 判断 261"/>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31343</xdr:rowOff>
    </xdr:from>
    <xdr:ext cx="762000" cy="259045"/>
    <xdr:sp macro="" textlink="">
      <xdr:nvSpPr>
        <xdr:cNvPr id="263" name="テキスト ボックス 262"/>
        <xdr:cNvSpPr txBox="1"/>
      </xdr:nvSpPr>
      <xdr:spPr>
        <a:xfrm>
          <a:off x="14909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16228</xdr:rowOff>
    </xdr:from>
    <xdr:to>
      <xdr:col>68</xdr:col>
      <xdr:colOff>152400</xdr:colOff>
      <xdr:row>89</xdr:row>
      <xdr:rowOff>29634</xdr:rowOff>
    </xdr:to>
    <xdr:cxnSp macro="">
      <xdr:nvCxnSpPr>
        <xdr:cNvPr id="264" name="直線コネクタ 263"/>
        <xdr:cNvCxnSpPr/>
      </xdr:nvCxnSpPr>
      <xdr:spPr>
        <a:xfrm flipV="1">
          <a:off x="13512800" y="1527527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117828</xdr:rowOff>
    </xdr:from>
    <xdr:to>
      <xdr:col>68</xdr:col>
      <xdr:colOff>203200</xdr:colOff>
      <xdr:row>87</xdr:row>
      <xdr:rowOff>47978</xdr:rowOff>
    </xdr:to>
    <xdr:sp macro="" textlink="">
      <xdr:nvSpPr>
        <xdr:cNvPr id="265" name="フローチャート: 判断 264"/>
        <xdr:cNvSpPr/>
      </xdr:nvSpPr>
      <xdr:spPr>
        <a:xfrm>
          <a:off x="14351000" y="1486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58155</xdr:rowOff>
    </xdr:from>
    <xdr:ext cx="762000" cy="259045"/>
    <xdr:sp macro="" textlink="">
      <xdr:nvSpPr>
        <xdr:cNvPr id="266" name="テキスト ボックス 265"/>
        <xdr:cNvSpPr txBox="1"/>
      </xdr:nvSpPr>
      <xdr:spPr>
        <a:xfrm>
          <a:off x="14020800" y="1463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67" name="フローチャート: 判断 266"/>
        <xdr:cNvSpPr/>
      </xdr:nvSpPr>
      <xdr:spPr>
        <a:xfrm>
          <a:off x="13462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31343</xdr:rowOff>
    </xdr:from>
    <xdr:ext cx="762000" cy="259045"/>
    <xdr:sp macro="" textlink="">
      <xdr:nvSpPr>
        <xdr:cNvPr id="268" name="テキスト ボックス 267"/>
        <xdr:cNvSpPr txBox="1"/>
      </xdr:nvSpPr>
      <xdr:spPr>
        <a:xfrm>
          <a:off x="13131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43039</xdr:rowOff>
    </xdr:from>
    <xdr:to>
      <xdr:col>81</xdr:col>
      <xdr:colOff>95250</xdr:colOff>
      <xdr:row>88</xdr:row>
      <xdr:rowOff>144639</xdr:rowOff>
    </xdr:to>
    <xdr:sp macro="" textlink="">
      <xdr:nvSpPr>
        <xdr:cNvPr id="274" name="楕円 273"/>
        <xdr:cNvSpPr/>
      </xdr:nvSpPr>
      <xdr:spPr>
        <a:xfrm>
          <a:off x="16967200" y="151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15116</xdr:rowOff>
    </xdr:from>
    <xdr:ext cx="762000" cy="259045"/>
    <xdr:sp macro="" textlink="">
      <xdr:nvSpPr>
        <xdr:cNvPr id="275" name="給与水準   （国との比較）該当値テキスト"/>
        <xdr:cNvSpPr txBox="1"/>
      </xdr:nvSpPr>
      <xdr:spPr>
        <a:xfrm>
          <a:off x="17106900" y="1510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136878</xdr:rowOff>
    </xdr:from>
    <xdr:to>
      <xdr:col>77</xdr:col>
      <xdr:colOff>95250</xdr:colOff>
      <xdr:row>89</xdr:row>
      <xdr:rowOff>67028</xdr:rowOff>
    </xdr:to>
    <xdr:sp macro="" textlink="">
      <xdr:nvSpPr>
        <xdr:cNvPr id="276" name="楕円 275"/>
        <xdr:cNvSpPr/>
      </xdr:nvSpPr>
      <xdr:spPr>
        <a:xfrm>
          <a:off x="16129000" y="15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51805</xdr:rowOff>
    </xdr:from>
    <xdr:ext cx="736600" cy="259045"/>
    <xdr:sp macro="" textlink="">
      <xdr:nvSpPr>
        <xdr:cNvPr id="277" name="テキスト ボックス 276"/>
        <xdr:cNvSpPr txBox="1"/>
      </xdr:nvSpPr>
      <xdr:spPr>
        <a:xfrm>
          <a:off x="15798800" y="15310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123472</xdr:rowOff>
    </xdr:from>
    <xdr:to>
      <xdr:col>73</xdr:col>
      <xdr:colOff>44450</xdr:colOff>
      <xdr:row>89</xdr:row>
      <xdr:rowOff>53622</xdr:rowOff>
    </xdr:to>
    <xdr:sp macro="" textlink="">
      <xdr:nvSpPr>
        <xdr:cNvPr id="278" name="楕円 277"/>
        <xdr:cNvSpPr/>
      </xdr:nvSpPr>
      <xdr:spPr>
        <a:xfrm>
          <a:off x="152400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38399</xdr:rowOff>
    </xdr:from>
    <xdr:ext cx="762000" cy="259045"/>
    <xdr:sp macro="" textlink="">
      <xdr:nvSpPr>
        <xdr:cNvPr id="279" name="テキスト ボックス 278"/>
        <xdr:cNvSpPr txBox="1"/>
      </xdr:nvSpPr>
      <xdr:spPr>
        <a:xfrm>
          <a:off x="14909800" y="152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136878</xdr:rowOff>
    </xdr:from>
    <xdr:to>
      <xdr:col>68</xdr:col>
      <xdr:colOff>203200</xdr:colOff>
      <xdr:row>89</xdr:row>
      <xdr:rowOff>67028</xdr:rowOff>
    </xdr:to>
    <xdr:sp macro="" textlink="">
      <xdr:nvSpPr>
        <xdr:cNvPr id="280" name="楕円 279"/>
        <xdr:cNvSpPr/>
      </xdr:nvSpPr>
      <xdr:spPr>
        <a:xfrm>
          <a:off x="14351000" y="15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51805</xdr:rowOff>
    </xdr:from>
    <xdr:ext cx="762000" cy="259045"/>
    <xdr:sp macro="" textlink="">
      <xdr:nvSpPr>
        <xdr:cNvPr id="281" name="テキスト ボックス 280"/>
        <xdr:cNvSpPr txBox="1"/>
      </xdr:nvSpPr>
      <xdr:spPr>
        <a:xfrm>
          <a:off x="14020800" y="1531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150284</xdr:rowOff>
    </xdr:from>
    <xdr:to>
      <xdr:col>64</xdr:col>
      <xdr:colOff>152400</xdr:colOff>
      <xdr:row>89</xdr:row>
      <xdr:rowOff>80434</xdr:rowOff>
    </xdr:to>
    <xdr:sp macro="" textlink="">
      <xdr:nvSpPr>
        <xdr:cNvPr id="282" name="楕円 281"/>
        <xdr:cNvSpPr/>
      </xdr:nvSpPr>
      <xdr:spPr>
        <a:xfrm>
          <a:off x="13462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65211</xdr:rowOff>
    </xdr:from>
    <xdr:ext cx="762000" cy="259045"/>
    <xdr:sp macro="" textlink="">
      <xdr:nvSpPr>
        <xdr:cNvPr id="283" name="テキスト ボックス 282"/>
        <xdr:cNvSpPr txBox="1"/>
      </xdr:nvSpPr>
      <xdr:spPr>
        <a:xfrm>
          <a:off x="13131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市町村合併以降の行財政改革プランに基づき、合併により肥大化した組織のスリム化に取り組んできたが、類似団体平均を上回る数値である。９つの市町村の合併により誕生し、広大な市域を持つ当市において、定員管理は重要な課題であり、行政需要に見合った組織機構の見直しによる職員数の精査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6108</xdr:rowOff>
    </xdr:from>
    <xdr:to>
      <xdr:col>81</xdr:col>
      <xdr:colOff>44450</xdr:colOff>
      <xdr:row>66</xdr:row>
      <xdr:rowOff>112425</xdr:rowOff>
    </xdr:to>
    <xdr:cxnSp macro="">
      <xdr:nvCxnSpPr>
        <xdr:cNvPr id="315" name="直線コネクタ 314"/>
        <xdr:cNvCxnSpPr/>
      </xdr:nvCxnSpPr>
      <xdr:spPr>
        <a:xfrm flipV="1">
          <a:off x="17018000" y="10121658"/>
          <a:ext cx="0" cy="13064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84502</xdr:rowOff>
    </xdr:from>
    <xdr:ext cx="762000" cy="259045"/>
    <xdr:sp macro="" textlink="">
      <xdr:nvSpPr>
        <xdr:cNvPr id="316" name="定員管理の状況最小値テキスト"/>
        <xdr:cNvSpPr txBox="1"/>
      </xdr:nvSpPr>
      <xdr:spPr>
        <a:xfrm>
          <a:off x="17106900" y="1140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112425</xdr:rowOff>
    </xdr:from>
    <xdr:to>
      <xdr:col>81</xdr:col>
      <xdr:colOff>133350</xdr:colOff>
      <xdr:row>66</xdr:row>
      <xdr:rowOff>112425</xdr:rowOff>
    </xdr:to>
    <xdr:cxnSp macro="">
      <xdr:nvCxnSpPr>
        <xdr:cNvPr id="317" name="直線コネクタ 316"/>
        <xdr:cNvCxnSpPr/>
      </xdr:nvCxnSpPr>
      <xdr:spPr>
        <a:xfrm>
          <a:off x="16929100" y="114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92485</xdr:rowOff>
    </xdr:from>
    <xdr:ext cx="762000" cy="259045"/>
    <xdr:sp macro="" textlink="">
      <xdr:nvSpPr>
        <xdr:cNvPr id="318" name="定員管理の状況最大値テキスト"/>
        <xdr:cNvSpPr txBox="1"/>
      </xdr:nvSpPr>
      <xdr:spPr>
        <a:xfrm>
          <a:off x="17106900" y="986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6108</xdr:rowOff>
    </xdr:from>
    <xdr:to>
      <xdr:col>81</xdr:col>
      <xdr:colOff>133350</xdr:colOff>
      <xdr:row>59</xdr:row>
      <xdr:rowOff>6108</xdr:rowOff>
    </xdr:to>
    <xdr:cxnSp macro="">
      <xdr:nvCxnSpPr>
        <xdr:cNvPr id="319" name="直線コネクタ 318"/>
        <xdr:cNvCxnSpPr/>
      </xdr:nvCxnSpPr>
      <xdr:spPr>
        <a:xfrm>
          <a:off x="16929100" y="10121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64891</xdr:rowOff>
    </xdr:from>
    <xdr:to>
      <xdr:col>81</xdr:col>
      <xdr:colOff>44450</xdr:colOff>
      <xdr:row>63</xdr:row>
      <xdr:rowOff>74083</xdr:rowOff>
    </xdr:to>
    <xdr:cxnSp macro="">
      <xdr:nvCxnSpPr>
        <xdr:cNvPr id="320" name="直線コネクタ 319"/>
        <xdr:cNvCxnSpPr/>
      </xdr:nvCxnSpPr>
      <xdr:spPr>
        <a:xfrm>
          <a:off x="16179800" y="10866241"/>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37996</xdr:rowOff>
    </xdr:from>
    <xdr:ext cx="762000" cy="259045"/>
    <xdr:sp macro="" textlink="">
      <xdr:nvSpPr>
        <xdr:cNvPr id="321" name="定員管理の状況平均値テキスト"/>
        <xdr:cNvSpPr txBox="1"/>
      </xdr:nvSpPr>
      <xdr:spPr>
        <a:xfrm>
          <a:off x="17106900" y="1032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2" name="フローチャート: 判断 321"/>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41910</xdr:rowOff>
    </xdr:from>
    <xdr:to>
      <xdr:col>77</xdr:col>
      <xdr:colOff>44450</xdr:colOff>
      <xdr:row>63</xdr:row>
      <xdr:rowOff>64891</xdr:rowOff>
    </xdr:to>
    <xdr:cxnSp macro="">
      <xdr:nvCxnSpPr>
        <xdr:cNvPr id="323" name="直線コネクタ 322"/>
        <xdr:cNvCxnSpPr/>
      </xdr:nvCxnSpPr>
      <xdr:spPr>
        <a:xfrm>
          <a:off x="15290800" y="1084326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28363</xdr:rowOff>
    </xdr:from>
    <xdr:to>
      <xdr:col>77</xdr:col>
      <xdr:colOff>95250</xdr:colOff>
      <xdr:row>61</xdr:row>
      <xdr:rowOff>129963</xdr:rowOff>
    </xdr:to>
    <xdr:sp macro="" textlink="">
      <xdr:nvSpPr>
        <xdr:cNvPr id="324" name="フローチャート: 判断 323"/>
        <xdr:cNvSpPr/>
      </xdr:nvSpPr>
      <xdr:spPr>
        <a:xfrm>
          <a:off x="16129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140140</xdr:rowOff>
    </xdr:from>
    <xdr:ext cx="736600" cy="259045"/>
    <xdr:sp macro="" textlink="">
      <xdr:nvSpPr>
        <xdr:cNvPr id="325" name="テキスト ボックス 324"/>
        <xdr:cNvSpPr txBox="1"/>
      </xdr:nvSpPr>
      <xdr:spPr>
        <a:xfrm>
          <a:off x="15798800" y="1025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29270</xdr:rowOff>
    </xdr:from>
    <xdr:to>
      <xdr:col>72</xdr:col>
      <xdr:colOff>203200</xdr:colOff>
      <xdr:row>63</xdr:row>
      <xdr:rowOff>41910</xdr:rowOff>
    </xdr:to>
    <xdr:cxnSp macro="">
      <xdr:nvCxnSpPr>
        <xdr:cNvPr id="326" name="直線コネクタ 325"/>
        <xdr:cNvCxnSpPr/>
      </xdr:nvCxnSpPr>
      <xdr:spPr>
        <a:xfrm>
          <a:off x="14401800" y="10830620"/>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22618</xdr:rowOff>
    </xdr:from>
    <xdr:to>
      <xdr:col>73</xdr:col>
      <xdr:colOff>44450</xdr:colOff>
      <xdr:row>61</xdr:row>
      <xdr:rowOff>124218</xdr:rowOff>
    </xdr:to>
    <xdr:sp macro="" textlink="">
      <xdr:nvSpPr>
        <xdr:cNvPr id="327" name="フローチャート: 判断 326"/>
        <xdr:cNvSpPr/>
      </xdr:nvSpPr>
      <xdr:spPr>
        <a:xfrm>
          <a:off x="15240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134395</xdr:rowOff>
    </xdr:from>
    <xdr:ext cx="762000" cy="259045"/>
    <xdr:sp macro="" textlink="">
      <xdr:nvSpPr>
        <xdr:cNvPr id="328" name="テキスト ボックス 327"/>
        <xdr:cNvSpPr txBox="1"/>
      </xdr:nvSpPr>
      <xdr:spPr>
        <a:xfrm>
          <a:off x="14909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21227</xdr:rowOff>
    </xdr:from>
    <xdr:to>
      <xdr:col>68</xdr:col>
      <xdr:colOff>152400</xdr:colOff>
      <xdr:row>63</xdr:row>
      <xdr:rowOff>29270</xdr:rowOff>
    </xdr:to>
    <xdr:cxnSp macro="">
      <xdr:nvCxnSpPr>
        <xdr:cNvPr id="329" name="直線コネクタ 328"/>
        <xdr:cNvCxnSpPr/>
      </xdr:nvCxnSpPr>
      <xdr:spPr>
        <a:xfrm>
          <a:off x="13512800" y="108225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165342</xdr:rowOff>
    </xdr:from>
    <xdr:to>
      <xdr:col>68</xdr:col>
      <xdr:colOff>203200</xdr:colOff>
      <xdr:row>61</xdr:row>
      <xdr:rowOff>95492</xdr:rowOff>
    </xdr:to>
    <xdr:sp macro="" textlink="">
      <xdr:nvSpPr>
        <xdr:cNvPr id="330" name="フローチャート: 判断 329"/>
        <xdr:cNvSpPr/>
      </xdr:nvSpPr>
      <xdr:spPr>
        <a:xfrm>
          <a:off x="14351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105669</xdr:rowOff>
    </xdr:from>
    <xdr:ext cx="762000" cy="259045"/>
    <xdr:sp macro="" textlink="">
      <xdr:nvSpPr>
        <xdr:cNvPr id="331" name="テキスト ボックス 330"/>
        <xdr:cNvSpPr txBox="1"/>
      </xdr:nvSpPr>
      <xdr:spPr>
        <a:xfrm>
          <a:off x="14020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69971</xdr:rowOff>
    </xdr:from>
    <xdr:to>
      <xdr:col>64</xdr:col>
      <xdr:colOff>152400</xdr:colOff>
      <xdr:row>61</xdr:row>
      <xdr:rowOff>121</xdr:rowOff>
    </xdr:to>
    <xdr:sp macro="" textlink="">
      <xdr:nvSpPr>
        <xdr:cNvPr id="332" name="フローチャート: 判断 331"/>
        <xdr:cNvSpPr/>
      </xdr:nvSpPr>
      <xdr:spPr>
        <a:xfrm>
          <a:off x="13462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10298</xdr:rowOff>
    </xdr:from>
    <xdr:ext cx="762000" cy="259045"/>
    <xdr:sp macro="" textlink="">
      <xdr:nvSpPr>
        <xdr:cNvPr id="333" name="テキスト ボックス 332"/>
        <xdr:cNvSpPr txBox="1"/>
      </xdr:nvSpPr>
      <xdr:spPr>
        <a:xfrm>
          <a:off x="13131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23283</xdr:rowOff>
    </xdr:from>
    <xdr:to>
      <xdr:col>81</xdr:col>
      <xdr:colOff>95250</xdr:colOff>
      <xdr:row>63</xdr:row>
      <xdr:rowOff>124883</xdr:rowOff>
    </xdr:to>
    <xdr:sp macro="" textlink="">
      <xdr:nvSpPr>
        <xdr:cNvPr id="339" name="楕円 338"/>
        <xdr:cNvSpPr/>
      </xdr:nvSpPr>
      <xdr:spPr>
        <a:xfrm>
          <a:off x="169672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166810</xdr:rowOff>
    </xdr:from>
    <xdr:ext cx="762000" cy="259045"/>
    <xdr:sp macro="" textlink="">
      <xdr:nvSpPr>
        <xdr:cNvPr id="340" name="定員管理の状況該当値テキスト"/>
        <xdr:cNvSpPr txBox="1"/>
      </xdr:nvSpPr>
      <xdr:spPr>
        <a:xfrm>
          <a:off x="17106900" y="1079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14091</xdr:rowOff>
    </xdr:from>
    <xdr:to>
      <xdr:col>77</xdr:col>
      <xdr:colOff>95250</xdr:colOff>
      <xdr:row>63</xdr:row>
      <xdr:rowOff>115691</xdr:rowOff>
    </xdr:to>
    <xdr:sp macro="" textlink="">
      <xdr:nvSpPr>
        <xdr:cNvPr id="341" name="楕円 340"/>
        <xdr:cNvSpPr/>
      </xdr:nvSpPr>
      <xdr:spPr>
        <a:xfrm>
          <a:off x="16129000" y="1081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100468</xdr:rowOff>
    </xdr:from>
    <xdr:ext cx="736600" cy="259045"/>
    <xdr:sp macro="" textlink="">
      <xdr:nvSpPr>
        <xdr:cNvPr id="342" name="テキスト ボックス 341"/>
        <xdr:cNvSpPr txBox="1"/>
      </xdr:nvSpPr>
      <xdr:spPr>
        <a:xfrm>
          <a:off x="15798800" y="10901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162560</xdr:rowOff>
    </xdr:from>
    <xdr:to>
      <xdr:col>73</xdr:col>
      <xdr:colOff>44450</xdr:colOff>
      <xdr:row>63</xdr:row>
      <xdr:rowOff>92710</xdr:rowOff>
    </xdr:to>
    <xdr:sp macro="" textlink="">
      <xdr:nvSpPr>
        <xdr:cNvPr id="343" name="楕円 342"/>
        <xdr:cNvSpPr/>
      </xdr:nvSpPr>
      <xdr:spPr>
        <a:xfrm>
          <a:off x="15240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77487</xdr:rowOff>
    </xdr:from>
    <xdr:ext cx="762000" cy="259045"/>
    <xdr:sp macro="" textlink="">
      <xdr:nvSpPr>
        <xdr:cNvPr id="344" name="テキスト ボックス 343"/>
        <xdr:cNvSpPr txBox="1"/>
      </xdr:nvSpPr>
      <xdr:spPr>
        <a:xfrm>
          <a:off x="14909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149920</xdr:rowOff>
    </xdr:from>
    <xdr:to>
      <xdr:col>68</xdr:col>
      <xdr:colOff>203200</xdr:colOff>
      <xdr:row>63</xdr:row>
      <xdr:rowOff>80070</xdr:rowOff>
    </xdr:to>
    <xdr:sp macro="" textlink="">
      <xdr:nvSpPr>
        <xdr:cNvPr id="345" name="楕円 344"/>
        <xdr:cNvSpPr/>
      </xdr:nvSpPr>
      <xdr:spPr>
        <a:xfrm>
          <a:off x="14351000" y="107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64847</xdr:rowOff>
    </xdr:from>
    <xdr:ext cx="762000" cy="259045"/>
    <xdr:sp macro="" textlink="">
      <xdr:nvSpPr>
        <xdr:cNvPr id="346" name="テキスト ボックス 345"/>
        <xdr:cNvSpPr txBox="1"/>
      </xdr:nvSpPr>
      <xdr:spPr>
        <a:xfrm>
          <a:off x="14020800" y="108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141877</xdr:rowOff>
    </xdr:from>
    <xdr:to>
      <xdr:col>64</xdr:col>
      <xdr:colOff>152400</xdr:colOff>
      <xdr:row>63</xdr:row>
      <xdr:rowOff>72027</xdr:rowOff>
    </xdr:to>
    <xdr:sp macro="" textlink="">
      <xdr:nvSpPr>
        <xdr:cNvPr id="347" name="楕円 346"/>
        <xdr:cNvSpPr/>
      </xdr:nvSpPr>
      <xdr:spPr>
        <a:xfrm>
          <a:off x="134620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56804</xdr:rowOff>
    </xdr:from>
    <xdr:ext cx="762000" cy="259045"/>
    <xdr:sp macro="" textlink="">
      <xdr:nvSpPr>
        <xdr:cNvPr id="348" name="テキスト ボックス 347"/>
        <xdr:cNvSpPr txBox="1"/>
      </xdr:nvSpPr>
      <xdr:spPr>
        <a:xfrm>
          <a:off x="13131800" y="1085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これまで地方債の新規発行を抑制し、元利償還金の抑制に努めてきた結果、実質公債費比率は類似団体と近い水準になっている。今後は大型事業で借り入れた起債の償還が始まるため、より一層、起債（残高）の適正管理に努めていきたい。</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41910</xdr:rowOff>
    </xdr:to>
    <xdr:cxnSp macro="">
      <xdr:nvCxnSpPr>
        <xdr:cNvPr id="375" name="直線コネクタ 374"/>
        <xdr:cNvCxnSpPr/>
      </xdr:nvCxnSpPr>
      <xdr:spPr>
        <a:xfrm flipV="1">
          <a:off x="17018000" y="623214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6"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7" name="直線コネクタ 376"/>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78"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79" name="直線コネクタ 378"/>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90678</xdr:rowOff>
    </xdr:to>
    <xdr:cxnSp macro="">
      <xdr:nvCxnSpPr>
        <xdr:cNvPr id="380" name="直線コネクタ 379"/>
        <xdr:cNvCxnSpPr/>
      </xdr:nvCxnSpPr>
      <xdr:spPr>
        <a:xfrm>
          <a:off x="16179800" y="708152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121683</xdr:rowOff>
    </xdr:from>
    <xdr:ext cx="762000" cy="259045"/>
    <xdr:sp macro="" textlink="">
      <xdr:nvSpPr>
        <xdr:cNvPr id="381" name="公債費負担の状況平均値テキスト"/>
        <xdr:cNvSpPr txBox="1"/>
      </xdr:nvSpPr>
      <xdr:spPr>
        <a:xfrm>
          <a:off x="17106900" y="6808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82" name="フローチャート: 判断 381"/>
        <xdr:cNvSpPr/>
      </xdr:nvSpPr>
      <xdr:spPr>
        <a:xfrm>
          <a:off x="169672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23114</xdr:rowOff>
    </xdr:from>
    <xdr:to>
      <xdr:col>77</xdr:col>
      <xdr:colOff>44450</xdr:colOff>
      <xdr:row>41</xdr:row>
      <xdr:rowOff>52070</xdr:rowOff>
    </xdr:to>
    <xdr:cxnSp macro="">
      <xdr:nvCxnSpPr>
        <xdr:cNvPr id="383" name="直線コネクタ 382"/>
        <xdr:cNvCxnSpPr/>
      </xdr:nvCxnSpPr>
      <xdr:spPr>
        <a:xfrm>
          <a:off x="15290800" y="705256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385" name="テキスト ボックス 384"/>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23114</xdr:rowOff>
    </xdr:from>
    <xdr:to>
      <xdr:col>72</xdr:col>
      <xdr:colOff>203200</xdr:colOff>
      <xdr:row>41</xdr:row>
      <xdr:rowOff>52070</xdr:rowOff>
    </xdr:to>
    <xdr:cxnSp macro="">
      <xdr:nvCxnSpPr>
        <xdr:cNvPr id="386" name="直線コネクタ 385"/>
        <xdr:cNvCxnSpPr/>
      </xdr:nvCxnSpPr>
      <xdr:spPr>
        <a:xfrm flipV="1">
          <a:off x="14401800" y="705256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143764</xdr:rowOff>
    </xdr:from>
    <xdr:to>
      <xdr:col>73</xdr:col>
      <xdr:colOff>44450</xdr:colOff>
      <xdr:row>41</xdr:row>
      <xdr:rowOff>73914</xdr:rowOff>
    </xdr:to>
    <xdr:sp macro="" textlink="">
      <xdr:nvSpPr>
        <xdr:cNvPr id="387" name="フローチャート: 判断 386"/>
        <xdr:cNvSpPr/>
      </xdr:nvSpPr>
      <xdr:spPr>
        <a:xfrm>
          <a:off x="15240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84091</xdr:rowOff>
    </xdr:from>
    <xdr:ext cx="762000" cy="259045"/>
    <xdr:sp macro="" textlink="">
      <xdr:nvSpPr>
        <xdr:cNvPr id="388" name="テキスト ボックス 387"/>
        <xdr:cNvSpPr txBox="1"/>
      </xdr:nvSpPr>
      <xdr:spPr>
        <a:xfrm>
          <a:off x="14909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42</xdr:row>
      <xdr:rowOff>6096</xdr:rowOff>
    </xdr:to>
    <xdr:cxnSp macro="">
      <xdr:nvCxnSpPr>
        <xdr:cNvPr id="389" name="直線コネクタ 388"/>
        <xdr:cNvCxnSpPr/>
      </xdr:nvCxnSpPr>
      <xdr:spPr>
        <a:xfrm flipV="1">
          <a:off x="13512800" y="708152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1" name="テキスト ボックス 390"/>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392" name="フローチャート: 判断 391"/>
        <xdr:cNvSpPr/>
      </xdr:nvSpPr>
      <xdr:spPr>
        <a:xfrm>
          <a:off x="13462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142003</xdr:rowOff>
    </xdr:from>
    <xdr:ext cx="762000" cy="259045"/>
    <xdr:sp macro="" textlink="">
      <xdr:nvSpPr>
        <xdr:cNvPr id="393" name="テキスト ボックス 392"/>
        <xdr:cNvSpPr txBox="1"/>
      </xdr:nvSpPr>
      <xdr:spPr>
        <a:xfrm>
          <a:off x="13131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39878</xdr:rowOff>
    </xdr:from>
    <xdr:to>
      <xdr:col>81</xdr:col>
      <xdr:colOff>95250</xdr:colOff>
      <xdr:row>41</xdr:row>
      <xdr:rowOff>141478</xdr:rowOff>
    </xdr:to>
    <xdr:sp macro="" textlink="">
      <xdr:nvSpPr>
        <xdr:cNvPr id="399" name="楕円 398"/>
        <xdr:cNvSpPr/>
      </xdr:nvSpPr>
      <xdr:spPr>
        <a:xfrm>
          <a:off x="169672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11955</xdr:rowOff>
    </xdr:from>
    <xdr:ext cx="762000" cy="259045"/>
    <xdr:sp macro="" textlink="">
      <xdr:nvSpPr>
        <xdr:cNvPr id="400" name="公債費負担の状況該当値テキスト"/>
        <xdr:cNvSpPr txBox="1"/>
      </xdr:nvSpPr>
      <xdr:spPr>
        <a:xfrm>
          <a:off x="17106900" y="704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401" name="楕円 400"/>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402" name="テキスト ボックス 401"/>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143764</xdr:rowOff>
    </xdr:from>
    <xdr:to>
      <xdr:col>73</xdr:col>
      <xdr:colOff>44450</xdr:colOff>
      <xdr:row>41</xdr:row>
      <xdr:rowOff>73914</xdr:rowOff>
    </xdr:to>
    <xdr:sp macro="" textlink="">
      <xdr:nvSpPr>
        <xdr:cNvPr id="403" name="楕円 402"/>
        <xdr:cNvSpPr/>
      </xdr:nvSpPr>
      <xdr:spPr>
        <a:xfrm>
          <a:off x="15240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58691</xdr:rowOff>
    </xdr:from>
    <xdr:ext cx="762000" cy="259045"/>
    <xdr:sp macro="" textlink="">
      <xdr:nvSpPr>
        <xdr:cNvPr id="404" name="テキスト ボックス 403"/>
        <xdr:cNvSpPr txBox="1"/>
      </xdr:nvSpPr>
      <xdr:spPr>
        <a:xfrm>
          <a:off x="14909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405" name="楕円 404"/>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406" name="テキスト ボックス 405"/>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126746</xdr:rowOff>
    </xdr:from>
    <xdr:to>
      <xdr:col>64</xdr:col>
      <xdr:colOff>152400</xdr:colOff>
      <xdr:row>42</xdr:row>
      <xdr:rowOff>56896</xdr:rowOff>
    </xdr:to>
    <xdr:sp macro="" textlink="">
      <xdr:nvSpPr>
        <xdr:cNvPr id="407" name="楕円 406"/>
        <xdr:cNvSpPr/>
      </xdr:nvSpPr>
      <xdr:spPr>
        <a:xfrm>
          <a:off x="13462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41673</xdr:rowOff>
    </xdr:from>
    <xdr:ext cx="762000" cy="259045"/>
    <xdr:sp macro="" textlink="">
      <xdr:nvSpPr>
        <xdr:cNvPr id="408" name="テキスト ボックス 407"/>
        <xdr:cNvSpPr txBox="1"/>
      </xdr:nvSpPr>
      <xdr:spPr>
        <a:xfrm>
          <a:off x="13131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財政調整基金、減債基金の取崩しにより基金が減額になっているが、新発債の抑制による地方債現在高の減額等により、類似団体平均と比べ良好な数値になっている。今後も公債費削減に向けて事業の見直しや償還方式等についての検討等を行う。</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53219</xdr:rowOff>
    </xdr:to>
    <xdr:cxnSp macro="">
      <xdr:nvCxnSpPr>
        <xdr:cNvPr id="439" name="直線コネクタ 438"/>
        <xdr:cNvCxnSpPr/>
      </xdr:nvCxnSpPr>
      <xdr:spPr>
        <a:xfrm flipV="1">
          <a:off x="17018000" y="2313214"/>
          <a:ext cx="0" cy="16833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25296</xdr:rowOff>
    </xdr:from>
    <xdr:ext cx="762000" cy="259045"/>
    <xdr:sp macro="" textlink="">
      <xdr:nvSpPr>
        <xdr:cNvPr id="440" name="将来負担の状況最小値テキスト"/>
        <xdr:cNvSpPr txBox="1"/>
      </xdr:nvSpPr>
      <xdr:spPr>
        <a:xfrm>
          <a:off x="17106900" y="396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53219</xdr:rowOff>
    </xdr:from>
    <xdr:to>
      <xdr:col>81</xdr:col>
      <xdr:colOff>133350</xdr:colOff>
      <xdr:row>23</xdr:row>
      <xdr:rowOff>53219</xdr:rowOff>
    </xdr:to>
    <xdr:cxnSp macro="">
      <xdr:nvCxnSpPr>
        <xdr:cNvPr id="441" name="直線コネクタ 440"/>
        <xdr:cNvCxnSpPr/>
      </xdr:nvCxnSpPr>
      <xdr:spPr>
        <a:xfrm>
          <a:off x="16929100" y="399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126049</xdr:rowOff>
    </xdr:from>
    <xdr:ext cx="762000" cy="259045"/>
    <xdr:sp macro="" textlink="">
      <xdr:nvSpPr>
        <xdr:cNvPr id="444" name="将来負担の状況平均値テキスト"/>
        <xdr:cNvSpPr txBox="1"/>
      </xdr:nvSpPr>
      <xdr:spPr>
        <a:xfrm>
          <a:off x="17106900" y="252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153972</xdr:rowOff>
    </xdr:from>
    <xdr:to>
      <xdr:col>81</xdr:col>
      <xdr:colOff>95250</xdr:colOff>
      <xdr:row>15</xdr:row>
      <xdr:rowOff>84122</xdr:rowOff>
    </xdr:to>
    <xdr:sp macro="" textlink="">
      <xdr:nvSpPr>
        <xdr:cNvPr id="445" name="フローチャート: 判断 444"/>
        <xdr:cNvSpPr/>
      </xdr:nvSpPr>
      <xdr:spPr>
        <a:xfrm>
          <a:off x="169672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37677</xdr:rowOff>
    </xdr:from>
    <xdr:to>
      <xdr:col>77</xdr:col>
      <xdr:colOff>95250</xdr:colOff>
      <xdr:row>15</xdr:row>
      <xdr:rowOff>139277</xdr:rowOff>
    </xdr:to>
    <xdr:sp macro="" textlink="">
      <xdr:nvSpPr>
        <xdr:cNvPr id="446" name="フローチャート: 判断 445"/>
        <xdr:cNvSpPr/>
      </xdr:nvSpPr>
      <xdr:spPr>
        <a:xfrm>
          <a:off x="16129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149454</xdr:rowOff>
    </xdr:from>
    <xdr:ext cx="736600" cy="259045"/>
    <xdr:sp macro="" textlink="">
      <xdr:nvSpPr>
        <xdr:cNvPr id="447" name="テキスト ボックス 446"/>
        <xdr:cNvSpPr txBox="1"/>
      </xdr:nvSpPr>
      <xdr:spPr>
        <a:xfrm>
          <a:off x="15798800" y="237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64105</xdr:rowOff>
    </xdr:from>
    <xdr:to>
      <xdr:col>73</xdr:col>
      <xdr:colOff>44450</xdr:colOff>
      <xdr:row>15</xdr:row>
      <xdr:rowOff>165705</xdr:rowOff>
    </xdr:to>
    <xdr:sp macro="" textlink="">
      <xdr:nvSpPr>
        <xdr:cNvPr id="448" name="フローチャート: 判断 447"/>
        <xdr:cNvSpPr/>
      </xdr:nvSpPr>
      <xdr:spPr>
        <a:xfrm>
          <a:off x="15240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4432</xdr:rowOff>
    </xdr:from>
    <xdr:ext cx="762000" cy="259045"/>
    <xdr:sp macro="" textlink="">
      <xdr:nvSpPr>
        <xdr:cNvPr id="449" name="テキスト ボックス 448"/>
        <xdr:cNvSpPr txBox="1"/>
      </xdr:nvSpPr>
      <xdr:spPr>
        <a:xfrm>
          <a:off x="14909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138793</xdr:rowOff>
    </xdr:from>
    <xdr:to>
      <xdr:col>68</xdr:col>
      <xdr:colOff>203200</xdr:colOff>
      <xdr:row>16</xdr:row>
      <xdr:rowOff>68943</xdr:rowOff>
    </xdr:to>
    <xdr:sp macro="" textlink="">
      <xdr:nvSpPr>
        <xdr:cNvPr id="450" name="フローチャート: 判断 449"/>
        <xdr:cNvSpPr/>
      </xdr:nvSpPr>
      <xdr:spPr>
        <a:xfrm>
          <a:off x="14351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79120</xdr:rowOff>
    </xdr:from>
    <xdr:ext cx="762000" cy="259045"/>
    <xdr:sp macro="" textlink="">
      <xdr:nvSpPr>
        <xdr:cNvPr id="451" name="テキスト ボックス 450"/>
        <xdr:cNvSpPr txBox="1"/>
      </xdr:nvSpPr>
      <xdr:spPr>
        <a:xfrm>
          <a:off x="14020800" y="247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46627</xdr:rowOff>
    </xdr:from>
    <xdr:to>
      <xdr:col>64</xdr:col>
      <xdr:colOff>152400</xdr:colOff>
      <xdr:row>16</xdr:row>
      <xdr:rowOff>148227</xdr:rowOff>
    </xdr:to>
    <xdr:sp macro="" textlink="">
      <xdr:nvSpPr>
        <xdr:cNvPr id="452" name="フローチャート: 判断 451"/>
        <xdr:cNvSpPr/>
      </xdr:nvSpPr>
      <xdr:spPr>
        <a:xfrm>
          <a:off x="13462000" y="278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133004</xdr:rowOff>
    </xdr:from>
    <xdr:ext cx="762000" cy="259045"/>
    <xdr:sp macro="" textlink="">
      <xdr:nvSpPr>
        <xdr:cNvPr id="453" name="テキスト ボックス 452"/>
        <xdr:cNvSpPr txBox="1"/>
      </xdr:nvSpPr>
      <xdr:spPr>
        <a:xfrm>
          <a:off x="13131800" y="287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96762</xdr:rowOff>
    </xdr:from>
    <xdr:to>
      <xdr:col>64</xdr:col>
      <xdr:colOff>152400</xdr:colOff>
      <xdr:row>14</xdr:row>
      <xdr:rowOff>26912</xdr:rowOff>
    </xdr:to>
    <xdr:sp macro="" textlink="">
      <xdr:nvSpPr>
        <xdr:cNvPr id="459" name="楕円 458"/>
        <xdr:cNvSpPr/>
      </xdr:nvSpPr>
      <xdr:spPr>
        <a:xfrm>
          <a:off x="13462000" y="23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37089</xdr:rowOff>
    </xdr:from>
    <xdr:ext cx="762000" cy="259045"/>
    <xdr:sp macro="" textlink="">
      <xdr:nvSpPr>
        <xdr:cNvPr id="460" name="テキスト ボックス 459"/>
        <xdr:cNvSpPr txBox="1"/>
      </xdr:nvSpPr>
      <xdr:spPr>
        <a:xfrm>
          <a:off x="13131800" y="209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大分県佐伯市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71,807
71,389
903.11
46,955,945
46,012,210
740,204
25,215,020
49,276,638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9</a:t>
          </a:r>
          <a:r>
            <a:rPr kumimoji="1" lang="ja-JP" altLang="en-US" sz="1100">
              <a:latin typeface="ＭＳ Ｐゴシック" panose="020B0600070205080204" pitchFamily="50" charset="-128"/>
              <a:ea typeface="ＭＳ Ｐゴシック" panose="020B0600070205080204" pitchFamily="50" charset="-128"/>
            </a:rPr>
            <a:t>市町村が合併して誕生した市であるため、類似団体に比べて職員数が多く、人件費にかかる経常収支比率は類似団体平均を上回っている。職員数の削減、給与制度の見直し、各種手当ての見直し等による総人件費の抑制を行ってきたが、依然高い水準である。今後は組織機構の見直しによる業務量の精査及び適正な職員配置等により一層の促成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31750</xdr:rowOff>
    </xdr:to>
    <xdr:cxnSp macro="">
      <xdr:nvCxnSpPr>
        <xdr:cNvPr id="61" name="直線コネクタ 60"/>
        <xdr:cNvCxnSpPr/>
      </xdr:nvCxnSpPr>
      <xdr:spPr>
        <a:xfrm flipV="1">
          <a:off x="4826000" y="5765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104140</xdr:rowOff>
    </xdr:from>
    <xdr:to>
      <xdr:col>24</xdr:col>
      <xdr:colOff>25400</xdr:colOff>
      <xdr:row>38</xdr:row>
      <xdr:rowOff>127000</xdr:rowOff>
    </xdr:to>
    <xdr:cxnSp macro="">
      <xdr:nvCxnSpPr>
        <xdr:cNvPr id="66" name="直線コネクタ 65"/>
        <xdr:cNvCxnSpPr/>
      </xdr:nvCxnSpPr>
      <xdr:spPr>
        <a:xfrm>
          <a:off x="3987800" y="66192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xdr:rowOff>
    </xdr:from>
    <xdr:to>
      <xdr:col>19</xdr:col>
      <xdr:colOff>187325</xdr:colOff>
      <xdr:row>38</xdr:row>
      <xdr:rowOff>104140</xdr:rowOff>
    </xdr:to>
    <xdr:cxnSp macro="">
      <xdr:nvCxnSpPr>
        <xdr:cNvPr id="69" name="直線コネクタ 68"/>
        <xdr:cNvCxnSpPr/>
      </xdr:nvCxnSpPr>
      <xdr:spPr>
        <a:xfrm>
          <a:off x="3098800" y="65278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70" name="フローチャート: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71" name="テキスト ボックス 70"/>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5080</xdr:rowOff>
    </xdr:from>
    <xdr:to>
      <xdr:col>15</xdr:col>
      <xdr:colOff>98425</xdr:colOff>
      <xdr:row>38</xdr:row>
      <xdr:rowOff>12700</xdr:rowOff>
    </xdr:to>
    <xdr:cxnSp macro="">
      <xdr:nvCxnSpPr>
        <xdr:cNvPr id="72" name="直線コネクタ 71"/>
        <xdr:cNvCxnSpPr/>
      </xdr:nvCxnSpPr>
      <xdr:spPr>
        <a:xfrm>
          <a:off x="2209800" y="6520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5080</xdr:rowOff>
    </xdr:from>
    <xdr:to>
      <xdr:col>11</xdr:col>
      <xdr:colOff>9525</xdr:colOff>
      <xdr:row>38</xdr:row>
      <xdr:rowOff>20320</xdr:rowOff>
    </xdr:to>
    <xdr:cxnSp macro="">
      <xdr:nvCxnSpPr>
        <xdr:cNvPr id="75" name="直線コネクタ 74"/>
        <xdr:cNvCxnSpPr/>
      </xdr:nvCxnSpPr>
      <xdr:spPr>
        <a:xfrm flipV="1">
          <a:off x="1320800" y="6520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85" name="楕円 84"/>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48277</xdr:rowOff>
    </xdr:from>
    <xdr:ext cx="762000" cy="259045"/>
    <xdr:sp macro="" textlink="">
      <xdr:nvSpPr>
        <xdr:cNvPr id="86" name="人件費該当値テキスト"/>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53340</xdr:rowOff>
    </xdr:from>
    <xdr:to>
      <xdr:col>20</xdr:col>
      <xdr:colOff>38100</xdr:colOff>
      <xdr:row>38</xdr:row>
      <xdr:rowOff>154940</xdr:rowOff>
    </xdr:to>
    <xdr:sp macro="" textlink="">
      <xdr:nvSpPr>
        <xdr:cNvPr id="87" name="楕円 86"/>
        <xdr:cNvSpPr/>
      </xdr:nvSpPr>
      <xdr:spPr>
        <a:xfrm>
          <a:off x="3937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139717</xdr:rowOff>
    </xdr:from>
    <xdr:ext cx="736600" cy="259045"/>
    <xdr:sp macro="" textlink="">
      <xdr:nvSpPr>
        <xdr:cNvPr id="88" name="テキスト ボックス 87"/>
        <xdr:cNvSpPr txBox="1"/>
      </xdr:nvSpPr>
      <xdr:spPr>
        <a:xfrm>
          <a:off x="3606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133350</xdr:rowOff>
    </xdr:from>
    <xdr:to>
      <xdr:col>15</xdr:col>
      <xdr:colOff>149225</xdr:colOff>
      <xdr:row>38</xdr:row>
      <xdr:rowOff>63500</xdr:rowOff>
    </xdr:to>
    <xdr:sp macro="" textlink="">
      <xdr:nvSpPr>
        <xdr:cNvPr id="89" name="楕円 88"/>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48277</xdr:rowOff>
    </xdr:from>
    <xdr:ext cx="762000" cy="259045"/>
    <xdr:sp macro="" textlink="">
      <xdr:nvSpPr>
        <xdr:cNvPr id="90" name="テキスト ボックス 89"/>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125730</xdr:rowOff>
    </xdr:from>
    <xdr:to>
      <xdr:col>11</xdr:col>
      <xdr:colOff>60325</xdr:colOff>
      <xdr:row>38</xdr:row>
      <xdr:rowOff>55880</xdr:rowOff>
    </xdr:to>
    <xdr:sp macro="" textlink="">
      <xdr:nvSpPr>
        <xdr:cNvPr id="91" name="楕円 90"/>
        <xdr:cNvSpPr/>
      </xdr:nvSpPr>
      <xdr:spPr>
        <a:xfrm>
          <a:off x="2159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40657</xdr:rowOff>
    </xdr:from>
    <xdr:ext cx="762000" cy="259045"/>
    <xdr:sp macro="" textlink="">
      <xdr:nvSpPr>
        <xdr:cNvPr id="92" name="テキスト ボックス 91"/>
        <xdr:cNvSpPr txBox="1"/>
      </xdr:nvSpPr>
      <xdr:spPr>
        <a:xfrm>
          <a:off x="1828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140970</xdr:rowOff>
    </xdr:from>
    <xdr:to>
      <xdr:col>6</xdr:col>
      <xdr:colOff>171450</xdr:colOff>
      <xdr:row>38</xdr:row>
      <xdr:rowOff>71120</xdr:rowOff>
    </xdr:to>
    <xdr:sp macro="" textlink="">
      <xdr:nvSpPr>
        <xdr:cNvPr id="93" name="楕円 92"/>
        <xdr:cNvSpPr/>
      </xdr:nvSpPr>
      <xdr:spPr>
        <a:xfrm>
          <a:off x="1270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55897</xdr:rowOff>
    </xdr:from>
    <xdr:ext cx="762000" cy="259045"/>
    <xdr:sp macro="" textlink="">
      <xdr:nvSpPr>
        <xdr:cNvPr id="94" name="テキスト ボックス 93"/>
        <xdr:cNvSpPr txBox="1"/>
      </xdr:nvSpPr>
      <xdr:spPr>
        <a:xfrm>
          <a:off x="939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物件費が上昇傾向にあるのは、各種施設の維持管理等の経費が嵩んでいることが主たる要因である。</a:t>
          </a:r>
        </a:p>
        <a:p>
          <a:r>
            <a:rPr kumimoji="1" lang="ja-JP" altLang="en-US" sz="1100">
              <a:latin typeface="ＭＳ Ｐゴシック" panose="020B0600070205080204" pitchFamily="50" charset="-128"/>
              <a:ea typeface="ＭＳ Ｐゴシック" panose="020B0600070205080204" pitchFamily="50" charset="-128"/>
            </a:rPr>
            <a:t>　今後は施設の統廃合や民間への委託について十分な検討を行い、事務の効率化による経費の削減に努める。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153670</xdr:rowOff>
    </xdr:to>
    <xdr:cxnSp macro="">
      <xdr:nvCxnSpPr>
        <xdr:cNvPr id="122" name="直線コネクタ 121"/>
        <xdr:cNvCxnSpPr/>
      </xdr:nvCxnSpPr>
      <xdr:spPr>
        <a:xfrm flipV="1">
          <a:off x="16510000" y="2435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125747</xdr:rowOff>
    </xdr:from>
    <xdr:ext cx="762000" cy="259045"/>
    <xdr:sp macro="" textlink="">
      <xdr:nvSpPr>
        <xdr:cNvPr id="123" name="物件費最小値テキスト"/>
        <xdr:cNvSpPr txBox="1"/>
      </xdr:nvSpPr>
      <xdr:spPr>
        <a:xfrm>
          <a:off x="16598900" y="372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153670</xdr:rowOff>
    </xdr:from>
    <xdr:to>
      <xdr:col>82</xdr:col>
      <xdr:colOff>196850</xdr:colOff>
      <xdr:row>21</xdr:row>
      <xdr:rowOff>153670</xdr:rowOff>
    </xdr:to>
    <xdr:cxnSp macro="">
      <xdr:nvCxnSpPr>
        <xdr:cNvPr id="124" name="直線コネクタ 123"/>
        <xdr:cNvCxnSpPr/>
      </xdr:nvCxnSpPr>
      <xdr:spPr>
        <a:xfrm>
          <a:off x="16421100" y="375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115570</xdr:rowOff>
    </xdr:from>
    <xdr:to>
      <xdr:col>82</xdr:col>
      <xdr:colOff>107950</xdr:colOff>
      <xdr:row>17</xdr:row>
      <xdr:rowOff>161290</xdr:rowOff>
    </xdr:to>
    <xdr:cxnSp macro="">
      <xdr:nvCxnSpPr>
        <xdr:cNvPr id="127" name="直線コネクタ 126"/>
        <xdr:cNvCxnSpPr/>
      </xdr:nvCxnSpPr>
      <xdr:spPr>
        <a:xfrm>
          <a:off x="15671800" y="30302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115570</xdr:rowOff>
    </xdr:from>
    <xdr:to>
      <xdr:col>78</xdr:col>
      <xdr:colOff>69850</xdr:colOff>
      <xdr:row>17</xdr:row>
      <xdr:rowOff>138430</xdr:rowOff>
    </xdr:to>
    <xdr:cxnSp macro="">
      <xdr:nvCxnSpPr>
        <xdr:cNvPr id="130" name="直線コネクタ 129"/>
        <xdr:cNvCxnSpPr/>
      </xdr:nvCxnSpPr>
      <xdr:spPr>
        <a:xfrm flipV="1">
          <a:off x="14782800" y="3030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1" name="フローチャート: 判断 130"/>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2" name="テキスト ボックス 131"/>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92710</xdr:rowOff>
    </xdr:from>
    <xdr:to>
      <xdr:col>73</xdr:col>
      <xdr:colOff>180975</xdr:colOff>
      <xdr:row>17</xdr:row>
      <xdr:rowOff>138430</xdr:rowOff>
    </xdr:to>
    <xdr:cxnSp macro="">
      <xdr:nvCxnSpPr>
        <xdr:cNvPr id="133" name="直線コネクタ 132"/>
        <xdr:cNvCxnSpPr/>
      </xdr:nvCxnSpPr>
      <xdr:spPr>
        <a:xfrm>
          <a:off x="13893800" y="3007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4" name="フローチャート: 判断 133"/>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47007</xdr:rowOff>
    </xdr:from>
    <xdr:ext cx="762000" cy="259045"/>
    <xdr:sp macro="" textlink="">
      <xdr:nvSpPr>
        <xdr:cNvPr id="135" name="テキスト ボックス 134"/>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46990</xdr:rowOff>
    </xdr:from>
    <xdr:to>
      <xdr:col>69</xdr:col>
      <xdr:colOff>92075</xdr:colOff>
      <xdr:row>17</xdr:row>
      <xdr:rowOff>92710</xdr:rowOff>
    </xdr:to>
    <xdr:cxnSp macro="">
      <xdr:nvCxnSpPr>
        <xdr:cNvPr id="136" name="直線コネクタ 135"/>
        <xdr:cNvCxnSpPr/>
      </xdr:nvCxnSpPr>
      <xdr:spPr>
        <a:xfrm>
          <a:off x="13004800" y="2961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7" name="フローチャート: 判断 136"/>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38" name="テキスト ボックス 137"/>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0" name="テキスト ボックス 139"/>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110490</xdr:rowOff>
    </xdr:from>
    <xdr:to>
      <xdr:col>82</xdr:col>
      <xdr:colOff>158750</xdr:colOff>
      <xdr:row>18</xdr:row>
      <xdr:rowOff>40640</xdr:rowOff>
    </xdr:to>
    <xdr:sp macro="" textlink="">
      <xdr:nvSpPr>
        <xdr:cNvPr id="146" name="楕円 145"/>
        <xdr:cNvSpPr/>
      </xdr:nvSpPr>
      <xdr:spPr>
        <a:xfrm>
          <a:off x="164592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82567</xdr:rowOff>
    </xdr:from>
    <xdr:ext cx="762000" cy="259045"/>
    <xdr:sp macro="" textlink="">
      <xdr:nvSpPr>
        <xdr:cNvPr id="147" name="物件費該当値テキスト"/>
        <xdr:cNvSpPr txBox="1"/>
      </xdr:nvSpPr>
      <xdr:spPr>
        <a:xfrm>
          <a:off x="165989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64770</xdr:rowOff>
    </xdr:from>
    <xdr:to>
      <xdr:col>78</xdr:col>
      <xdr:colOff>120650</xdr:colOff>
      <xdr:row>17</xdr:row>
      <xdr:rowOff>166370</xdr:rowOff>
    </xdr:to>
    <xdr:sp macro="" textlink="">
      <xdr:nvSpPr>
        <xdr:cNvPr id="148" name="楕円 147"/>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49" name="テキスト ボックス 148"/>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87630</xdr:rowOff>
    </xdr:from>
    <xdr:to>
      <xdr:col>74</xdr:col>
      <xdr:colOff>31750</xdr:colOff>
      <xdr:row>18</xdr:row>
      <xdr:rowOff>17780</xdr:rowOff>
    </xdr:to>
    <xdr:sp macro="" textlink="">
      <xdr:nvSpPr>
        <xdr:cNvPr id="150" name="楕円 149"/>
        <xdr:cNvSpPr/>
      </xdr:nvSpPr>
      <xdr:spPr>
        <a:xfrm>
          <a:off x="14732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51" name="テキスト ボックス 150"/>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41910</xdr:rowOff>
    </xdr:from>
    <xdr:to>
      <xdr:col>69</xdr:col>
      <xdr:colOff>142875</xdr:colOff>
      <xdr:row>17</xdr:row>
      <xdr:rowOff>143510</xdr:rowOff>
    </xdr:to>
    <xdr:sp macro="" textlink="">
      <xdr:nvSpPr>
        <xdr:cNvPr id="152" name="楕円 151"/>
        <xdr:cNvSpPr/>
      </xdr:nvSpPr>
      <xdr:spPr>
        <a:xfrm>
          <a:off x="13843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128287</xdr:rowOff>
    </xdr:from>
    <xdr:ext cx="762000" cy="259045"/>
    <xdr:sp macro="" textlink="">
      <xdr:nvSpPr>
        <xdr:cNvPr id="153" name="テキスト ボックス 152"/>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54" name="楕円 153"/>
        <xdr:cNvSpPr/>
      </xdr:nvSpPr>
      <xdr:spPr>
        <a:xfrm>
          <a:off x="12954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82567</xdr:rowOff>
    </xdr:from>
    <xdr:ext cx="762000" cy="259045"/>
    <xdr:sp macro="" textlink="">
      <xdr:nvSpPr>
        <xdr:cNvPr id="155" name="テキスト ボックス 154"/>
        <xdr:cNvSpPr txBox="1"/>
      </xdr:nvSpPr>
      <xdr:spPr>
        <a:xfrm>
          <a:off x="12623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昨年度よりも上昇しているが、類似団体平均を下回っている。生活保護費の負担は減少しているが、こども福祉に係る経費や障害福祉に係る経費が増加しており、今後も増加することが見込まれるため、引き続き適正な給付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100330</xdr:rowOff>
    </xdr:from>
    <xdr:to>
      <xdr:col>24</xdr:col>
      <xdr:colOff>25400</xdr:colOff>
      <xdr:row>60</xdr:row>
      <xdr:rowOff>157480</xdr:rowOff>
    </xdr:to>
    <xdr:cxnSp macro="">
      <xdr:nvCxnSpPr>
        <xdr:cNvPr id="183" name="直線コネクタ 182"/>
        <xdr:cNvCxnSpPr/>
      </xdr:nvCxnSpPr>
      <xdr:spPr>
        <a:xfrm flipV="1">
          <a:off x="4826000" y="91871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15257</xdr:rowOff>
    </xdr:from>
    <xdr:ext cx="762000" cy="259045"/>
    <xdr:sp macro="" textlink="">
      <xdr:nvSpPr>
        <xdr:cNvPr id="186" name="扶助費最大値テキスト"/>
        <xdr:cNvSpPr txBox="1"/>
      </xdr:nvSpPr>
      <xdr:spPr>
        <a:xfrm>
          <a:off x="4914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100330</xdr:rowOff>
    </xdr:from>
    <xdr:to>
      <xdr:col>24</xdr:col>
      <xdr:colOff>114300</xdr:colOff>
      <xdr:row>53</xdr:row>
      <xdr:rowOff>100330</xdr:rowOff>
    </xdr:to>
    <xdr:cxnSp macro="">
      <xdr:nvCxnSpPr>
        <xdr:cNvPr id="187" name="直線コネクタ 186"/>
        <xdr:cNvCxnSpPr/>
      </xdr:nvCxnSpPr>
      <xdr:spPr>
        <a:xfrm>
          <a:off x="4737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35560</xdr:rowOff>
    </xdr:from>
    <xdr:to>
      <xdr:col>24</xdr:col>
      <xdr:colOff>25400</xdr:colOff>
      <xdr:row>54</xdr:row>
      <xdr:rowOff>58420</xdr:rowOff>
    </xdr:to>
    <xdr:cxnSp macro="">
      <xdr:nvCxnSpPr>
        <xdr:cNvPr id="188" name="直線コネクタ 187"/>
        <xdr:cNvCxnSpPr/>
      </xdr:nvCxnSpPr>
      <xdr:spPr>
        <a:xfrm>
          <a:off x="3987800" y="92938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170197</xdr:rowOff>
    </xdr:from>
    <xdr:ext cx="762000" cy="259045"/>
    <xdr:sp macro="" textlink="">
      <xdr:nvSpPr>
        <xdr:cNvPr id="189" name="扶助費平均値テキスト"/>
        <xdr:cNvSpPr txBox="1"/>
      </xdr:nvSpPr>
      <xdr:spPr>
        <a:xfrm>
          <a:off x="4914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26670</xdr:rowOff>
    </xdr:from>
    <xdr:to>
      <xdr:col>24</xdr:col>
      <xdr:colOff>76200</xdr:colOff>
      <xdr:row>55</xdr:row>
      <xdr:rowOff>128270</xdr:rowOff>
    </xdr:to>
    <xdr:sp macro="" textlink="">
      <xdr:nvSpPr>
        <xdr:cNvPr id="190" name="フローチャート: 判断 189"/>
        <xdr:cNvSpPr/>
      </xdr:nvSpPr>
      <xdr:spPr>
        <a:xfrm>
          <a:off x="4775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xdr:rowOff>
    </xdr:from>
    <xdr:to>
      <xdr:col>19</xdr:col>
      <xdr:colOff>187325</xdr:colOff>
      <xdr:row>54</xdr:row>
      <xdr:rowOff>35560</xdr:rowOff>
    </xdr:to>
    <xdr:cxnSp macro="">
      <xdr:nvCxnSpPr>
        <xdr:cNvPr id="191" name="直線コネクタ 190"/>
        <xdr:cNvCxnSpPr/>
      </xdr:nvCxnSpPr>
      <xdr:spPr>
        <a:xfrm>
          <a:off x="3098800" y="9263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2" name="フローチャート: 判断 191"/>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93" name="テキスト ボックス 192"/>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153670</xdr:rowOff>
    </xdr:from>
    <xdr:to>
      <xdr:col>15</xdr:col>
      <xdr:colOff>98425</xdr:colOff>
      <xdr:row>54</xdr:row>
      <xdr:rowOff>5080</xdr:rowOff>
    </xdr:to>
    <xdr:cxnSp macro="">
      <xdr:nvCxnSpPr>
        <xdr:cNvPr id="194" name="直線コネクタ 193"/>
        <xdr:cNvCxnSpPr/>
      </xdr:nvCxnSpPr>
      <xdr:spPr>
        <a:xfrm>
          <a:off x="2209800" y="9240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160020</xdr:rowOff>
    </xdr:from>
    <xdr:to>
      <xdr:col>15</xdr:col>
      <xdr:colOff>149225</xdr:colOff>
      <xdr:row>55</xdr:row>
      <xdr:rowOff>90170</xdr:rowOff>
    </xdr:to>
    <xdr:sp macro="" textlink="">
      <xdr:nvSpPr>
        <xdr:cNvPr id="195" name="フローチャート: 判断 194"/>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74947</xdr:rowOff>
    </xdr:from>
    <xdr:ext cx="762000" cy="259045"/>
    <xdr:sp macro="" textlink="">
      <xdr:nvSpPr>
        <xdr:cNvPr id="196" name="テキスト ボックス 195"/>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153670</xdr:rowOff>
    </xdr:from>
    <xdr:to>
      <xdr:col>11</xdr:col>
      <xdr:colOff>9525</xdr:colOff>
      <xdr:row>53</xdr:row>
      <xdr:rowOff>161290</xdr:rowOff>
    </xdr:to>
    <xdr:cxnSp macro="">
      <xdr:nvCxnSpPr>
        <xdr:cNvPr id="197" name="直線コネクタ 196"/>
        <xdr:cNvCxnSpPr/>
      </xdr:nvCxnSpPr>
      <xdr:spPr>
        <a:xfrm flipV="1">
          <a:off x="1320800" y="9240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129540</xdr:rowOff>
    </xdr:from>
    <xdr:to>
      <xdr:col>11</xdr:col>
      <xdr:colOff>60325</xdr:colOff>
      <xdr:row>55</xdr:row>
      <xdr:rowOff>59690</xdr:rowOff>
    </xdr:to>
    <xdr:sp macro="" textlink="">
      <xdr:nvSpPr>
        <xdr:cNvPr id="198" name="フローチャート: 判断 197"/>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44467</xdr:rowOff>
    </xdr:from>
    <xdr:ext cx="762000" cy="259045"/>
    <xdr:sp macro="" textlink="">
      <xdr:nvSpPr>
        <xdr:cNvPr id="199" name="テキスト ボックス 198"/>
        <xdr:cNvSpPr txBox="1"/>
      </xdr:nvSpPr>
      <xdr:spPr>
        <a:xfrm>
          <a:off x="1828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74947</xdr:rowOff>
    </xdr:from>
    <xdr:ext cx="762000" cy="259045"/>
    <xdr:sp macro="" textlink="">
      <xdr:nvSpPr>
        <xdr:cNvPr id="201" name="テキスト ボックス 200"/>
        <xdr:cNvSpPr txBox="1"/>
      </xdr:nvSpPr>
      <xdr:spPr>
        <a:xfrm>
          <a:off x="939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xdr:rowOff>
    </xdr:from>
    <xdr:to>
      <xdr:col>24</xdr:col>
      <xdr:colOff>76200</xdr:colOff>
      <xdr:row>54</xdr:row>
      <xdr:rowOff>109220</xdr:rowOff>
    </xdr:to>
    <xdr:sp macro="" textlink="">
      <xdr:nvSpPr>
        <xdr:cNvPr id="207" name="楕円 206"/>
        <xdr:cNvSpPr/>
      </xdr:nvSpPr>
      <xdr:spPr>
        <a:xfrm>
          <a:off x="47752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24147</xdr:rowOff>
    </xdr:from>
    <xdr:ext cx="762000" cy="259045"/>
    <xdr:sp macro="" textlink="">
      <xdr:nvSpPr>
        <xdr:cNvPr id="208" name="扶助費該当値テキスト"/>
        <xdr:cNvSpPr txBox="1"/>
      </xdr:nvSpPr>
      <xdr:spPr>
        <a:xfrm>
          <a:off x="49149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156210</xdr:rowOff>
    </xdr:from>
    <xdr:to>
      <xdr:col>20</xdr:col>
      <xdr:colOff>38100</xdr:colOff>
      <xdr:row>54</xdr:row>
      <xdr:rowOff>86360</xdr:rowOff>
    </xdr:to>
    <xdr:sp macro="" textlink="">
      <xdr:nvSpPr>
        <xdr:cNvPr id="209" name="楕円 208"/>
        <xdr:cNvSpPr/>
      </xdr:nvSpPr>
      <xdr:spPr>
        <a:xfrm>
          <a:off x="3937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96537</xdr:rowOff>
    </xdr:from>
    <xdr:ext cx="736600" cy="259045"/>
    <xdr:sp macro="" textlink="">
      <xdr:nvSpPr>
        <xdr:cNvPr id="210" name="テキスト ボックス 209"/>
        <xdr:cNvSpPr txBox="1"/>
      </xdr:nvSpPr>
      <xdr:spPr>
        <a:xfrm>
          <a:off x="3606800" y="901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125730</xdr:rowOff>
    </xdr:from>
    <xdr:to>
      <xdr:col>15</xdr:col>
      <xdr:colOff>149225</xdr:colOff>
      <xdr:row>54</xdr:row>
      <xdr:rowOff>55880</xdr:rowOff>
    </xdr:to>
    <xdr:sp macro="" textlink="">
      <xdr:nvSpPr>
        <xdr:cNvPr id="211" name="楕円 210"/>
        <xdr:cNvSpPr/>
      </xdr:nvSpPr>
      <xdr:spPr>
        <a:xfrm>
          <a:off x="3048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66057</xdr:rowOff>
    </xdr:from>
    <xdr:ext cx="762000" cy="259045"/>
    <xdr:sp macro="" textlink="">
      <xdr:nvSpPr>
        <xdr:cNvPr id="212" name="テキスト ボックス 211"/>
        <xdr:cNvSpPr txBox="1"/>
      </xdr:nvSpPr>
      <xdr:spPr>
        <a:xfrm>
          <a:off x="2717800" y="89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102870</xdr:rowOff>
    </xdr:from>
    <xdr:to>
      <xdr:col>11</xdr:col>
      <xdr:colOff>60325</xdr:colOff>
      <xdr:row>54</xdr:row>
      <xdr:rowOff>33020</xdr:rowOff>
    </xdr:to>
    <xdr:sp macro="" textlink="">
      <xdr:nvSpPr>
        <xdr:cNvPr id="213" name="楕円 212"/>
        <xdr:cNvSpPr/>
      </xdr:nvSpPr>
      <xdr:spPr>
        <a:xfrm>
          <a:off x="2159000" y="91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43197</xdr:rowOff>
    </xdr:from>
    <xdr:ext cx="762000" cy="259045"/>
    <xdr:sp macro="" textlink="">
      <xdr:nvSpPr>
        <xdr:cNvPr id="214" name="テキスト ボックス 213"/>
        <xdr:cNvSpPr txBox="1"/>
      </xdr:nvSpPr>
      <xdr:spPr>
        <a:xfrm>
          <a:off x="1828800" y="895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110490</xdr:rowOff>
    </xdr:from>
    <xdr:to>
      <xdr:col>6</xdr:col>
      <xdr:colOff>171450</xdr:colOff>
      <xdr:row>54</xdr:row>
      <xdr:rowOff>40640</xdr:rowOff>
    </xdr:to>
    <xdr:sp macro="" textlink="">
      <xdr:nvSpPr>
        <xdr:cNvPr id="215" name="楕円 214"/>
        <xdr:cNvSpPr/>
      </xdr:nvSpPr>
      <xdr:spPr>
        <a:xfrm>
          <a:off x="1270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50817</xdr:rowOff>
    </xdr:from>
    <xdr:ext cx="762000" cy="259045"/>
    <xdr:sp macro="" textlink="">
      <xdr:nvSpPr>
        <xdr:cNvPr id="216" name="テキスト ボックス 215"/>
        <xdr:cNvSpPr txBox="1"/>
      </xdr:nvSpPr>
      <xdr:spPr>
        <a:xfrm>
          <a:off x="939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下回っている。今後は介護保険事業の給付費増加に伴う繰出金の増加や、市が保有する施設の老朽化に伴う維持補修費の増加が見込まれる。今後は、繰出金については保険料の適正化により普通会計の負担を減らすよう努め、維持補修費については計画的な執行による経費の平準化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162923</xdr:rowOff>
    </xdr:to>
    <xdr:cxnSp macro="">
      <xdr:nvCxnSpPr>
        <xdr:cNvPr id="246" name="直線コネクタ 245"/>
        <xdr:cNvCxnSpPr/>
      </xdr:nvCxnSpPr>
      <xdr:spPr>
        <a:xfrm flipV="1">
          <a:off x="16510000" y="920242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135000</xdr:rowOff>
    </xdr:from>
    <xdr:ext cx="762000" cy="259045"/>
    <xdr:sp macro="" textlink="">
      <xdr:nvSpPr>
        <xdr:cNvPr id="247" name="その他最小値テキスト"/>
        <xdr:cNvSpPr txBox="1"/>
      </xdr:nvSpPr>
      <xdr:spPr>
        <a:xfrm>
          <a:off x="16598900" y="104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162923</xdr:rowOff>
    </xdr:from>
    <xdr:to>
      <xdr:col>82</xdr:col>
      <xdr:colOff>196850</xdr:colOff>
      <xdr:row>60</xdr:row>
      <xdr:rowOff>162923</xdr:rowOff>
    </xdr:to>
    <xdr:cxnSp macro="">
      <xdr:nvCxnSpPr>
        <xdr:cNvPr id="248" name="直線コネクタ 247"/>
        <xdr:cNvCxnSpPr/>
      </xdr:nvCxnSpPr>
      <xdr:spPr>
        <a:xfrm>
          <a:off x="16421100" y="10449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9"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0" name="直線コネクタ 249"/>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38826</xdr:rowOff>
    </xdr:from>
    <xdr:to>
      <xdr:col>82</xdr:col>
      <xdr:colOff>107950</xdr:colOff>
      <xdr:row>56</xdr:row>
      <xdr:rowOff>45357</xdr:rowOff>
    </xdr:to>
    <xdr:cxnSp macro="">
      <xdr:nvCxnSpPr>
        <xdr:cNvPr id="251" name="直線コネクタ 250"/>
        <xdr:cNvCxnSpPr/>
      </xdr:nvCxnSpPr>
      <xdr:spPr>
        <a:xfrm>
          <a:off x="15671800" y="964002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38826</xdr:rowOff>
    </xdr:from>
    <xdr:to>
      <xdr:col>78</xdr:col>
      <xdr:colOff>69850</xdr:colOff>
      <xdr:row>56</xdr:row>
      <xdr:rowOff>51888</xdr:rowOff>
    </xdr:to>
    <xdr:cxnSp macro="">
      <xdr:nvCxnSpPr>
        <xdr:cNvPr id="254" name="直線コネクタ 253"/>
        <xdr:cNvCxnSpPr/>
      </xdr:nvCxnSpPr>
      <xdr:spPr>
        <a:xfrm flipV="1">
          <a:off x="14782800" y="964002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5" name="フローチャート: 判断 254"/>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6" name="テキスト ボックス 255"/>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6169</xdr:rowOff>
    </xdr:from>
    <xdr:to>
      <xdr:col>73</xdr:col>
      <xdr:colOff>180975</xdr:colOff>
      <xdr:row>56</xdr:row>
      <xdr:rowOff>51888</xdr:rowOff>
    </xdr:to>
    <xdr:cxnSp macro="">
      <xdr:nvCxnSpPr>
        <xdr:cNvPr id="257" name="直線コネクタ 256"/>
        <xdr:cNvCxnSpPr/>
      </xdr:nvCxnSpPr>
      <xdr:spPr>
        <a:xfrm>
          <a:off x="13893800" y="960736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33746</xdr:rowOff>
    </xdr:from>
    <xdr:to>
      <xdr:col>74</xdr:col>
      <xdr:colOff>31750</xdr:colOff>
      <xdr:row>56</xdr:row>
      <xdr:rowOff>135346</xdr:rowOff>
    </xdr:to>
    <xdr:sp macro="" textlink="">
      <xdr:nvSpPr>
        <xdr:cNvPr id="258" name="フローチャート: 判断 257"/>
        <xdr:cNvSpPr/>
      </xdr:nvSpPr>
      <xdr:spPr>
        <a:xfrm>
          <a:off x="14732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120123</xdr:rowOff>
    </xdr:from>
    <xdr:ext cx="762000" cy="259045"/>
    <xdr:sp macro="" textlink="">
      <xdr:nvSpPr>
        <xdr:cNvPr id="259" name="テキスト ボックス 258"/>
        <xdr:cNvSpPr txBox="1"/>
      </xdr:nvSpPr>
      <xdr:spPr>
        <a:xfrm>
          <a:off x="14401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158024</xdr:rowOff>
    </xdr:from>
    <xdr:to>
      <xdr:col>69</xdr:col>
      <xdr:colOff>92075</xdr:colOff>
      <xdr:row>56</xdr:row>
      <xdr:rowOff>6169</xdr:rowOff>
    </xdr:to>
    <xdr:cxnSp macro="">
      <xdr:nvCxnSpPr>
        <xdr:cNvPr id="260" name="直線コネクタ 259"/>
        <xdr:cNvCxnSpPr/>
      </xdr:nvCxnSpPr>
      <xdr:spPr>
        <a:xfrm>
          <a:off x="13004800" y="958777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40277</xdr:rowOff>
    </xdr:from>
    <xdr:to>
      <xdr:col>69</xdr:col>
      <xdr:colOff>142875</xdr:colOff>
      <xdr:row>56</xdr:row>
      <xdr:rowOff>141877</xdr:rowOff>
    </xdr:to>
    <xdr:sp macro="" textlink="">
      <xdr:nvSpPr>
        <xdr:cNvPr id="261" name="フローチャート: 判断 260"/>
        <xdr:cNvSpPr/>
      </xdr:nvSpPr>
      <xdr:spPr>
        <a:xfrm>
          <a:off x="13843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126654</xdr:rowOff>
    </xdr:from>
    <xdr:ext cx="762000" cy="259045"/>
    <xdr:sp macro="" textlink="">
      <xdr:nvSpPr>
        <xdr:cNvPr id="262" name="テキスト ボックス 261"/>
        <xdr:cNvSpPr txBox="1"/>
      </xdr:nvSpPr>
      <xdr:spPr>
        <a:xfrm>
          <a:off x="13512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4" name="テキスト ボックス 263"/>
        <xdr:cNvSpPr txBox="1"/>
      </xdr:nvSpPr>
      <xdr:spPr>
        <a:xfrm>
          <a:off x="12623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166007</xdr:rowOff>
    </xdr:from>
    <xdr:to>
      <xdr:col>82</xdr:col>
      <xdr:colOff>158750</xdr:colOff>
      <xdr:row>56</xdr:row>
      <xdr:rowOff>96157</xdr:rowOff>
    </xdr:to>
    <xdr:sp macro="" textlink="">
      <xdr:nvSpPr>
        <xdr:cNvPr id="270" name="楕円 269"/>
        <xdr:cNvSpPr/>
      </xdr:nvSpPr>
      <xdr:spPr>
        <a:xfrm>
          <a:off x="16459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11084</xdr:rowOff>
    </xdr:from>
    <xdr:ext cx="762000" cy="259045"/>
    <xdr:sp macro="" textlink="">
      <xdr:nvSpPr>
        <xdr:cNvPr id="271" name="その他該当値テキスト"/>
        <xdr:cNvSpPr txBox="1"/>
      </xdr:nvSpPr>
      <xdr:spPr>
        <a:xfrm>
          <a:off x="16598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159476</xdr:rowOff>
    </xdr:from>
    <xdr:to>
      <xdr:col>78</xdr:col>
      <xdr:colOff>120650</xdr:colOff>
      <xdr:row>56</xdr:row>
      <xdr:rowOff>89626</xdr:rowOff>
    </xdr:to>
    <xdr:sp macro="" textlink="">
      <xdr:nvSpPr>
        <xdr:cNvPr id="272" name="楕円 271"/>
        <xdr:cNvSpPr/>
      </xdr:nvSpPr>
      <xdr:spPr>
        <a:xfrm>
          <a:off x="156210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99803</xdr:rowOff>
    </xdr:from>
    <xdr:ext cx="736600" cy="259045"/>
    <xdr:sp macro="" textlink="">
      <xdr:nvSpPr>
        <xdr:cNvPr id="273" name="テキスト ボックス 272"/>
        <xdr:cNvSpPr txBox="1"/>
      </xdr:nvSpPr>
      <xdr:spPr>
        <a:xfrm>
          <a:off x="15290800" y="9358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1088</xdr:rowOff>
    </xdr:from>
    <xdr:to>
      <xdr:col>74</xdr:col>
      <xdr:colOff>31750</xdr:colOff>
      <xdr:row>56</xdr:row>
      <xdr:rowOff>102688</xdr:rowOff>
    </xdr:to>
    <xdr:sp macro="" textlink="">
      <xdr:nvSpPr>
        <xdr:cNvPr id="274" name="楕円 273"/>
        <xdr:cNvSpPr/>
      </xdr:nvSpPr>
      <xdr:spPr>
        <a:xfrm>
          <a:off x="14732000" y="960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112865</xdr:rowOff>
    </xdr:from>
    <xdr:ext cx="762000" cy="259045"/>
    <xdr:sp macro="" textlink="">
      <xdr:nvSpPr>
        <xdr:cNvPr id="275" name="テキスト ボックス 274"/>
        <xdr:cNvSpPr txBox="1"/>
      </xdr:nvSpPr>
      <xdr:spPr>
        <a:xfrm>
          <a:off x="14401800" y="937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126819</xdr:rowOff>
    </xdr:from>
    <xdr:to>
      <xdr:col>69</xdr:col>
      <xdr:colOff>142875</xdr:colOff>
      <xdr:row>56</xdr:row>
      <xdr:rowOff>56969</xdr:rowOff>
    </xdr:to>
    <xdr:sp macro="" textlink="">
      <xdr:nvSpPr>
        <xdr:cNvPr id="276" name="楕円 275"/>
        <xdr:cNvSpPr/>
      </xdr:nvSpPr>
      <xdr:spPr>
        <a:xfrm>
          <a:off x="13843000" y="95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67146</xdr:rowOff>
    </xdr:from>
    <xdr:ext cx="762000" cy="259045"/>
    <xdr:sp macro="" textlink="">
      <xdr:nvSpPr>
        <xdr:cNvPr id="277" name="テキスト ボックス 276"/>
        <xdr:cNvSpPr txBox="1"/>
      </xdr:nvSpPr>
      <xdr:spPr>
        <a:xfrm>
          <a:off x="13512800" y="932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107224</xdr:rowOff>
    </xdr:from>
    <xdr:to>
      <xdr:col>65</xdr:col>
      <xdr:colOff>53975</xdr:colOff>
      <xdr:row>56</xdr:row>
      <xdr:rowOff>37374</xdr:rowOff>
    </xdr:to>
    <xdr:sp macro="" textlink="">
      <xdr:nvSpPr>
        <xdr:cNvPr id="278" name="楕円 277"/>
        <xdr:cNvSpPr/>
      </xdr:nvSpPr>
      <xdr:spPr>
        <a:xfrm>
          <a:off x="12954000" y="95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47551</xdr:rowOff>
    </xdr:from>
    <xdr:ext cx="762000" cy="259045"/>
    <xdr:sp macro="" textlink="">
      <xdr:nvSpPr>
        <xdr:cNvPr id="279" name="テキスト ボックス 278"/>
        <xdr:cNvSpPr txBox="1"/>
      </xdr:nvSpPr>
      <xdr:spPr>
        <a:xfrm>
          <a:off x="12623800" y="930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類似団体平均に比べて低い数値となっている。今後も行政サービスの公平性、公益性及び透明性、費用対効果の観点から、見直しが必要な補助金については是正を行っていき、適正な執行に努める。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98425</xdr:rowOff>
    </xdr:from>
    <xdr:to>
      <xdr:col>82</xdr:col>
      <xdr:colOff>107950</xdr:colOff>
      <xdr:row>41</xdr:row>
      <xdr:rowOff>98425</xdr:rowOff>
    </xdr:to>
    <xdr:cxnSp macro="">
      <xdr:nvCxnSpPr>
        <xdr:cNvPr id="302" name="直線コネクタ 301"/>
        <xdr:cNvCxnSpPr/>
      </xdr:nvCxnSpPr>
      <xdr:spPr>
        <a:xfrm flipV="1">
          <a:off x="16510000" y="592772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3" name="補助費等最小値テキスト"/>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4" name="直線コネクタ 303"/>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13352</xdr:rowOff>
    </xdr:from>
    <xdr:ext cx="762000" cy="259045"/>
    <xdr:sp macro="" textlink="">
      <xdr:nvSpPr>
        <xdr:cNvPr id="305" name="補助費等最大値テキスト"/>
        <xdr:cNvSpPr txBox="1"/>
      </xdr:nvSpPr>
      <xdr:spPr>
        <a:xfrm>
          <a:off x="16598900" y="56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98425</xdr:rowOff>
    </xdr:from>
    <xdr:to>
      <xdr:col>82</xdr:col>
      <xdr:colOff>196850</xdr:colOff>
      <xdr:row>34</xdr:row>
      <xdr:rowOff>98425</xdr:rowOff>
    </xdr:to>
    <xdr:cxnSp macro="">
      <xdr:nvCxnSpPr>
        <xdr:cNvPr id="306" name="直線コネクタ 305"/>
        <xdr:cNvCxnSpPr/>
      </xdr:nvCxnSpPr>
      <xdr:spPr>
        <a:xfrm>
          <a:off x="16421100" y="59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86995</xdr:rowOff>
    </xdr:from>
    <xdr:to>
      <xdr:col>82</xdr:col>
      <xdr:colOff>107950</xdr:colOff>
      <xdr:row>35</xdr:row>
      <xdr:rowOff>109855</xdr:rowOff>
    </xdr:to>
    <xdr:cxnSp macro="">
      <xdr:nvCxnSpPr>
        <xdr:cNvPr id="307" name="直線コネクタ 306"/>
        <xdr:cNvCxnSpPr/>
      </xdr:nvCxnSpPr>
      <xdr:spPr>
        <a:xfrm>
          <a:off x="15671800" y="608774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168292</xdr:rowOff>
    </xdr:from>
    <xdr:ext cx="762000" cy="259045"/>
    <xdr:sp macro="" textlink="">
      <xdr:nvSpPr>
        <xdr:cNvPr id="308" name="補助費等平均値テキスト"/>
        <xdr:cNvSpPr txBox="1"/>
      </xdr:nvSpPr>
      <xdr:spPr>
        <a:xfrm>
          <a:off x="16598900" y="634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24765</xdr:rowOff>
    </xdr:from>
    <xdr:to>
      <xdr:col>82</xdr:col>
      <xdr:colOff>158750</xdr:colOff>
      <xdr:row>37</xdr:row>
      <xdr:rowOff>126365</xdr:rowOff>
    </xdr:to>
    <xdr:sp macro="" textlink="">
      <xdr:nvSpPr>
        <xdr:cNvPr id="309" name="フローチャート: 判断 308"/>
        <xdr:cNvSpPr/>
      </xdr:nvSpPr>
      <xdr:spPr>
        <a:xfrm>
          <a:off x="164592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81280</xdr:rowOff>
    </xdr:from>
    <xdr:to>
      <xdr:col>78</xdr:col>
      <xdr:colOff>69850</xdr:colOff>
      <xdr:row>35</xdr:row>
      <xdr:rowOff>86995</xdr:rowOff>
    </xdr:to>
    <xdr:cxnSp macro="">
      <xdr:nvCxnSpPr>
        <xdr:cNvPr id="310" name="直線コネクタ 309"/>
        <xdr:cNvCxnSpPr/>
      </xdr:nvCxnSpPr>
      <xdr:spPr>
        <a:xfrm>
          <a:off x="14782800" y="60820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xdr:rowOff>
    </xdr:from>
    <xdr:to>
      <xdr:col>78</xdr:col>
      <xdr:colOff>120650</xdr:colOff>
      <xdr:row>37</xdr:row>
      <xdr:rowOff>114935</xdr:rowOff>
    </xdr:to>
    <xdr:sp macro="" textlink="">
      <xdr:nvSpPr>
        <xdr:cNvPr id="311" name="フローチャート: 判断 310"/>
        <xdr:cNvSpPr/>
      </xdr:nvSpPr>
      <xdr:spPr>
        <a:xfrm>
          <a:off x="15621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99712</xdr:rowOff>
    </xdr:from>
    <xdr:ext cx="736600" cy="259045"/>
    <xdr:sp macro="" textlink="">
      <xdr:nvSpPr>
        <xdr:cNvPr id="312" name="テキスト ボックス 311"/>
        <xdr:cNvSpPr txBox="1"/>
      </xdr:nvSpPr>
      <xdr:spPr>
        <a:xfrm>
          <a:off x="15290800" y="644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81280</xdr:rowOff>
    </xdr:from>
    <xdr:to>
      <xdr:col>73</xdr:col>
      <xdr:colOff>180975</xdr:colOff>
      <xdr:row>35</xdr:row>
      <xdr:rowOff>109855</xdr:rowOff>
    </xdr:to>
    <xdr:cxnSp macro="">
      <xdr:nvCxnSpPr>
        <xdr:cNvPr id="313" name="直線コネクタ 312"/>
        <xdr:cNvCxnSpPr/>
      </xdr:nvCxnSpPr>
      <xdr:spPr>
        <a:xfrm flipV="1">
          <a:off x="13893800" y="60820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xdr:rowOff>
    </xdr:from>
    <xdr:to>
      <xdr:col>74</xdr:col>
      <xdr:colOff>31750</xdr:colOff>
      <xdr:row>37</xdr:row>
      <xdr:rowOff>109220</xdr:rowOff>
    </xdr:to>
    <xdr:sp macro="" textlink="">
      <xdr:nvSpPr>
        <xdr:cNvPr id="314" name="フローチャート: 判断 313"/>
        <xdr:cNvSpPr/>
      </xdr:nvSpPr>
      <xdr:spPr>
        <a:xfrm>
          <a:off x="147320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93997</xdr:rowOff>
    </xdr:from>
    <xdr:ext cx="762000" cy="259045"/>
    <xdr:sp macro="" textlink="">
      <xdr:nvSpPr>
        <xdr:cNvPr id="315" name="テキスト ボックス 314"/>
        <xdr:cNvSpPr txBox="1"/>
      </xdr:nvSpPr>
      <xdr:spPr>
        <a:xfrm>
          <a:off x="1440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86995</xdr:rowOff>
    </xdr:from>
    <xdr:to>
      <xdr:col>69</xdr:col>
      <xdr:colOff>92075</xdr:colOff>
      <xdr:row>35</xdr:row>
      <xdr:rowOff>109855</xdr:rowOff>
    </xdr:to>
    <xdr:cxnSp macro="">
      <xdr:nvCxnSpPr>
        <xdr:cNvPr id="316" name="直線コネクタ 315"/>
        <xdr:cNvCxnSpPr/>
      </xdr:nvCxnSpPr>
      <xdr:spPr>
        <a:xfrm>
          <a:off x="13004800" y="60877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150495</xdr:rowOff>
    </xdr:from>
    <xdr:to>
      <xdr:col>69</xdr:col>
      <xdr:colOff>142875</xdr:colOff>
      <xdr:row>37</xdr:row>
      <xdr:rowOff>80645</xdr:rowOff>
    </xdr:to>
    <xdr:sp macro="" textlink="">
      <xdr:nvSpPr>
        <xdr:cNvPr id="317" name="フローチャート: 判断 316"/>
        <xdr:cNvSpPr/>
      </xdr:nvSpPr>
      <xdr:spPr>
        <a:xfrm>
          <a:off x="13843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65422</xdr:rowOff>
    </xdr:from>
    <xdr:ext cx="762000" cy="259045"/>
    <xdr:sp macro="" textlink="">
      <xdr:nvSpPr>
        <xdr:cNvPr id="318" name="テキスト ボックス 317"/>
        <xdr:cNvSpPr txBox="1"/>
      </xdr:nvSpPr>
      <xdr:spPr>
        <a:xfrm>
          <a:off x="13512800" y="640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9" name="フローチャート: 判断 318"/>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122572</xdr:rowOff>
    </xdr:from>
    <xdr:ext cx="762000" cy="259045"/>
    <xdr:sp macro="" textlink="">
      <xdr:nvSpPr>
        <xdr:cNvPr id="320" name="テキスト ボックス 319"/>
        <xdr:cNvSpPr txBox="1"/>
      </xdr:nvSpPr>
      <xdr:spPr>
        <a:xfrm>
          <a:off x="12623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59055</xdr:rowOff>
    </xdr:from>
    <xdr:to>
      <xdr:col>82</xdr:col>
      <xdr:colOff>158750</xdr:colOff>
      <xdr:row>35</xdr:row>
      <xdr:rowOff>160655</xdr:rowOff>
    </xdr:to>
    <xdr:sp macro="" textlink="">
      <xdr:nvSpPr>
        <xdr:cNvPr id="326" name="楕円 325"/>
        <xdr:cNvSpPr/>
      </xdr:nvSpPr>
      <xdr:spPr>
        <a:xfrm>
          <a:off x="16459200" y="605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75582</xdr:rowOff>
    </xdr:from>
    <xdr:ext cx="762000" cy="259045"/>
    <xdr:sp macro="" textlink="">
      <xdr:nvSpPr>
        <xdr:cNvPr id="327" name="補助費等該当値テキスト"/>
        <xdr:cNvSpPr txBox="1"/>
      </xdr:nvSpPr>
      <xdr:spPr>
        <a:xfrm>
          <a:off x="16598900" y="590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36195</xdr:rowOff>
    </xdr:from>
    <xdr:to>
      <xdr:col>78</xdr:col>
      <xdr:colOff>120650</xdr:colOff>
      <xdr:row>35</xdr:row>
      <xdr:rowOff>137795</xdr:rowOff>
    </xdr:to>
    <xdr:sp macro="" textlink="">
      <xdr:nvSpPr>
        <xdr:cNvPr id="328" name="楕円 327"/>
        <xdr:cNvSpPr/>
      </xdr:nvSpPr>
      <xdr:spPr>
        <a:xfrm>
          <a:off x="15621000" y="603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147972</xdr:rowOff>
    </xdr:from>
    <xdr:ext cx="736600" cy="259045"/>
    <xdr:sp macro="" textlink="">
      <xdr:nvSpPr>
        <xdr:cNvPr id="329" name="テキスト ボックス 328"/>
        <xdr:cNvSpPr txBox="1"/>
      </xdr:nvSpPr>
      <xdr:spPr>
        <a:xfrm>
          <a:off x="15290800" y="5805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30480</xdr:rowOff>
    </xdr:from>
    <xdr:to>
      <xdr:col>74</xdr:col>
      <xdr:colOff>31750</xdr:colOff>
      <xdr:row>35</xdr:row>
      <xdr:rowOff>132080</xdr:rowOff>
    </xdr:to>
    <xdr:sp macro="" textlink="">
      <xdr:nvSpPr>
        <xdr:cNvPr id="330" name="楕円 329"/>
        <xdr:cNvSpPr/>
      </xdr:nvSpPr>
      <xdr:spPr>
        <a:xfrm>
          <a:off x="14732000" y="60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142257</xdr:rowOff>
    </xdr:from>
    <xdr:ext cx="762000" cy="259045"/>
    <xdr:sp macro="" textlink="">
      <xdr:nvSpPr>
        <xdr:cNvPr id="331" name="テキスト ボックス 330"/>
        <xdr:cNvSpPr txBox="1"/>
      </xdr:nvSpPr>
      <xdr:spPr>
        <a:xfrm>
          <a:off x="14401800" y="5800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59055</xdr:rowOff>
    </xdr:from>
    <xdr:to>
      <xdr:col>69</xdr:col>
      <xdr:colOff>142875</xdr:colOff>
      <xdr:row>35</xdr:row>
      <xdr:rowOff>160655</xdr:rowOff>
    </xdr:to>
    <xdr:sp macro="" textlink="">
      <xdr:nvSpPr>
        <xdr:cNvPr id="332" name="楕円 331"/>
        <xdr:cNvSpPr/>
      </xdr:nvSpPr>
      <xdr:spPr>
        <a:xfrm>
          <a:off x="13843000" y="605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170832</xdr:rowOff>
    </xdr:from>
    <xdr:ext cx="762000" cy="259045"/>
    <xdr:sp macro="" textlink="">
      <xdr:nvSpPr>
        <xdr:cNvPr id="333" name="テキスト ボックス 332"/>
        <xdr:cNvSpPr txBox="1"/>
      </xdr:nvSpPr>
      <xdr:spPr>
        <a:xfrm>
          <a:off x="13512800" y="582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36195</xdr:rowOff>
    </xdr:from>
    <xdr:to>
      <xdr:col>65</xdr:col>
      <xdr:colOff>53975</xdr:colOff>
      <xdr:row>35</xdr:row>
      <xdr:rowOff>137795</xdr:rowOff>
    </xdr:to>
    <xdr:sp macro="" textlink="">
      <xdr:nvSpPr>
        <xdr:cNvPr id="334" name="楕円 333"/>
        <xdr:cNvSpPr/>
      </xdr:nvSpPr>
      <xdr:spPr>
        <a:xfrm>
          <a:off x="12954000" y="603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147972</xdr:rowOff>
    </xdr:from>
    <xdr:ext cx="762000" cy="259045"/>
    <xdr:sp macro="" textlink="">
      <xdr:nvSpPr>
        <xdr:cNvPr id="335" name="テキスト ボックス 334"/>
        <xdr:cNvSpPr txBox="1"/>
      </xdr:nvSpPr>
      <xdr:spPr>
        <a:xfrm>
          <a:off x="12623800" y="580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合併市町村の地方債を引き継いでいるため公債費の負担は非常に重いものとなっている。また、普通交付税の合併算定替の加算額が引き下げられ、非常に厳しい財政運営が求められるため、地方債の新規発行を伴う普通建設事業の抑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0" name="直線コネクタ 349"/>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1" name="テキスト ボックス 350"/>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4" name="直線コネクタ 353"/>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5" name="テキスト ボックス 354"/>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7" name="テキスト ボックス 35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79</xdr:row>
      <xdr:rowOff>138430</xdr:rowOff>
    </xdr:to>
    <xdr:cxnSp macro="">
      <xdr:nvCxnSpPr>
        <xdr:cNvPr id="359" name="直線コネクタ 358"/>
        <xdr:cNvCxnSpPr/>
      </xdr:nvCxnSpPr>
      <xdr:spPr>
        <a:xfrm flipV="1">
          <a:off x="4826000" y="1258570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110507</xdr:rowOff>
    </xdr:from>
    <xdr:ext cx="762000" cy="259045"/>
    <xdr:sp macro="" textlink="">
      <xdr:nvSpPr>
        <xdr:cNvPr id="360" name="公債費最小値テキスト"/>
        <xdr:cNvSpPr txBox="1"/>
      </xdr:nvSpPr>
      <xdr:spPr>
        <a:xfrm>
          <a:off x="4914900" y="1365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138430</xdr:rowOff>
    </xdr:from>
    <xdr:to>
      <xdr:col>24</xdr:col>
      <xdr:colOff>114300</xdr:colOff>
      <xdr:row>79</xdr:row>
      <xdr:rowOff>138430</xdr:rowOff>
    </xdr:to>
    <xdr:cxnSp macro="">
      <xdr:nvCxnSpPr>
        <xdr:cNvPr id="361" name="直線コネクタ 360"/>
        <xdr:cNvCxnSpPr/>
      </xdr:nvCxnSpPr>
      <xdr:spPr>
        <a:xfrm>
          <a:off x="4737100" y="1368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2"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3" name="直線コネクタ 362"/>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121286</xdr:rowOff>
    </xdr:from>
    <xdr:to>
      <xdr:col>24</xdr:col>
      <xdr:colOff>25400</xdr:colOff>
      <xdr:row>80</xdr:row>
      <xdr:rowOff>12700</xdr:rowOff>
    </xdr:to>
    <xdr:cxnSp macro="">
      <xdr:nvCxnSpPr>
        <xdr:cNvPr id="364" name="直線コネクタ 363"/>
        <xdr:cNvCxnSpPr/>
      </xdr:nvCxnSpPr>
      <xdr:spPr>
        <a:xfrm flipV="1">
          <a:off x="3987800" y="13665836"/>
          <a:ext cx="8382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109872</xdr:rowOff>
    </xdr:from>
    <xdr:ext cx="762000" cy="259045"/>
    <xdr:sp macro="" textlink="">
      <xdr:nvSpPr>
        <xdr:cNvPr id="365" name="公債費平均値テキスト"/>
        <xdr:cNvSpPr txBox="1"/>
      </xdr:nvSpPr>
      <xdr:spPr>
        <a:xfrm>
          <a:off x="4914900" y="129686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93345</xdr:rowOff>
    </xdr:from>
    <xdr:to>
      <xdr:col>24</xdr:col>
      <xdr:colOff>76200</xdr:colOff>
      <xdr:row>77</xdr:row>
      <xdr:rowOff>23495</xdr:rowOff>
    </xdr:to>
    <xdr:sp macro="" textlink="">
      <xdr:nvSpPr>
        <xdr:cNvPr id="366" name="フローチャート: 判断 365"/>
        <xdr:cNvSpPr/>
      </xdr:nvSpPr>
      <xdr:spPr>
        <a:xfrm>
          <a:off x="47752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144145</xdr:rowOff>
    </xdr:from>
    <xdr:to>
      <xdr:col>19</xdr:col>
      <xdr:colOff>187325</xdr:colOff>
      <xdr:row>80</xdr:row>
      <xdr:rowOff>12700</xdr:rowOff>
    </xdr:to>
    <xdr:cxnSp macro="">
      <xdr:nvCxnSpPr>
        <xdr:cNvPr id="367" name="直線コネクタ 366"/>
        <xdr:cNvCxnSpPr/>
      </xdr:nvCxnSpPr>
      <xdr:spPr>
        <a:xfrm>
          <a:off x="3098800" y="136886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68" name="フローチャート: 判断 367"/>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69" name="テキスト ボックス 368"/>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58420</xdr:rowOff>
    </xdr:from>
    <xdr:to>
      <xdr:col>15</xdr:col>
      <xdr:colOff>98425</xdr:colOff>
      <xdr:row>79</xdr:row>
      <xdr:rowOff>144145</xdr:rowOff>
    </xdr:to>
    <xdr:cxnSp macro="">
      <xdr:nvCxnSpPr>
        <xdr:cNvPr id="370" name="直線コネクタ 369"/>
        <xdr:cNvCxnSpPr/>
      </xdr:nvCxnSpPr>
      <xdr:spPr>
        <a:xfrm>
          <a:off x="2209800" y="1360297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93345</xdr:rowOff>
    </xdr:from>
    <xdr:to>
      <xdr:col>15</xdr:col>
      <xdr:colOff>149225</xdr:colOff>
      <xdr:row>77</xdr:row>
      <xdr:rowOff>23495</xdr:rowOff>
    </xdr:to>
    <xdr:sp macro="" textlink="">
      <xdr:nvSpPr>
        <xdr:cNvPr id="371" name="フローチャート: 判断 370"/>
        <xdr:cNvSpPr/>
      </xdr:nvSpPr>
      <xdr:spPr>
        <a:xfrm>
          <a:off x="30480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33672</xdr:rowOff>
    </xdr:from>
    <xdr:ext cx="762000" cy="259045"/>
    <xdr:sp macro="" textlink="">
      <xdr:nvSpPr>
        <xdr:cNvPr id="372" name="テキスト ボックス 371"/>
        <xdr:cNvSpPr txBox="1"/>
      </xdr:nvSpPr>
      <xdr:spPr>
        <a:xfrm>
          <a:off x="2717800" y="1289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58420</xdr:rowOff>
    </xdr:from>
    <xdr:to>
      <xdr:col>11</xdr:col>
      <xdr:colOff>9525</xdr:colOff>
      <xdr:row>80</xdr:row>
      <xdr:rowOff>6986</xdr:rowOff>
    </xdr:to>
    <xdr:cxnSp macro="">
      <xdr:nvCxnSpPr>
        <xdr:cNvPr id="373" name="直線コネクタ 372"/>
        <xdr:cNvCxnSpPr/>
      </xdr:nvCxnSpPr>
      <xdr:spPr>
        <a:xfrm flipV="1">
          <a:off x="1320800" y="13602970"/>
          <a:ext cx="889000" cy="12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59055</xdr:rowOff>
    </xdr:from>
    <xdr:to>
      <xdr:col>11</xdr:col>
      <xdr:colOff>60325</xdr:colOff>
      <xdr:row>76</xdr:row>
      <xdr:rowOff>160655</xdr:rowOff>
    </xdr:to>
    <xdr:sp macro="" textlink="">
      <xdr:nvSpPr>
        <xdr:cNvPr id="374" name="フローチャート: 判断 373"/>
        <xdr:cNvSpPr/>
      </xdr:nvSpPr>
      <xdr:spPr>
        <a:xfrm>
          <a:off x="2159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170832</xdr:rowOff>
    </xdr:from>
    <xdr:ext cx="762000" cy="259045"/>
    <xdr:sp macro="" textlink="">
      <xdr:nvSpPr>
        <xdr:cNvPr id="375" name="テキスト ボックス 374"/>
        <xdr:cNvSpPr txBox="1"/>
      </xdr:nvSpPr>
      <xdr:spPr>
        <a:xfrm>
          <a:off x="1828800" y="1285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47625</xdr:rowOff>
    </xdr:from>
    <xdr:to>
      <xdr:col>6</xdr:col>
      <xdr:colOff>171450</xdr:colOff>
      <xdr:row>76</xdr:row>
      <xdr:rowOff>149225</xdr:rowOff>
    </xdr:to>
    <xdr:sp macro="" textlink="">
      <xdr:nvSpPr>
        <xdr:cNvPr id="376" name="フローチャート: 判断 375"/>
        <xdr:cNvSpPr/>
      </xdr:nvSpPr>
      <xdr:spPr>
        <a:xfrm>
          <a:off x="1270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159402</xdr:rowOff>
    </xdr:from>
    <xdr:ext cx="762000" cy="259045"/>
    <xdr:sp macro="" textlink="">
      <xdr:nvSpPr>
        <xdr:cNvPr id="377" name="テキスト ボックス 376"/>
        <xdr:cNvSpPr txBox="1"/>
      </xdr:nvSpPr>
      <xdr:spPr>
        <a:xfrm>
          <a:off x="939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70486</xdr:rowOff>
    </xdr:from>
    <xdr:to>
      <xdr:col>24</xdr:col>
      <xdr:colOff>76200</xdr:colOff>
      <xdr:row>80</xdr:row>
      <xdr:rowOff>636</xdr:rowOff>
    </xdr:to>
    <xdr:sp macro="" textlink="">
      <xdr:nvSpPr>
        <xdr:cNvPr id="383" name="楕円 382"/>
        <xdr:cNvSpPr/>
      </xdr:nvSpPr>
      <xdr:spPr>
        <a:xfrm>
          <a:off x="4775200" y="1361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150513</xdr:rowOff>
    </xdr:from>
    <xdr:ext cx="762000" cy="259045"/>
    <xdr:sp macro="" textlink="">
      <xdr:nvSpPr>
        <xdr:cNvPr id="384" name="公債費該当値テキスト"/>
        <xdr:cNvSpPr txBox="1"/>
      </xdr:nvSpPr>
      <xdr:spPr>
        <a:xfrm>
          <a:off x="4914900" y="135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133350</xdr:rowOff>
    </xdr:from>
    <xdr:to>
      <xdr:col>20</xdr:col>
      <xdr:colOff>38100</xdr:colOff>
      <xdr:row>80</xdr:row>
      <xdr:rowOff>63500</xdr:rowOff>
    </xdr:to>
    <xdr:sp macro="" textlink="">
      <xdr:nvSpPr>
        <xdr:cNvPr id="385" name="楕円 384"/>
        <xdr:cNvSpPr/>
      </xdr:nvSpPr>
      <xdr:spPr>
        <a:xfrm>
          <a:off x="3937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48277</xdr:rowOff>
    </xdr:from>
    <xdr:ext cx="736600" cy="259045"/>
    <xdr:sp macro="" textlink="">
      <xdr:nvSpPr>
        <xdr:cNvPr id="386" name="テキスト ボックス 385"/>
        <xdr:cNvSpPr txBox="1"/>
      </xdr:nvSpPr>
      <xdr:spPr>
        <a:xfrm>
          <a:off x="3606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93345</xdr:rowOff>
    </xdr:from>
    <xdr:to>
      <xdr:col>15</xdr:col>
      <xdr:colOff>149225</xdr:colOff>
      <xdr:row>80</xdr:row>
      <xdr:rowOff>23495</xdr:rowOff>
    </xdr:to>
    <xdr:sp macro="" textlink="">
      <xdr:nvSpPr>
        <xdr:cNvPr id="387" name="楕円 386"/>
        <xdr:cNvSpPr/>
      </xdr:nvSpPr>
      <xdr:spPr>
        <a:xfrm>
          <a:off x="3048000" y="1363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8272</xdr:rowOff>
    </xdr:from>
    <xdr:ext cx="762000" cy="259045"/>
    <xdr:sp macro="" textlink="">
      <xdr:nvSpPr>
        <xdr:cNvPr id="388" name="テキスト ボックス 387"/>
        <xdr:cNvSpPr txBox="1"/>
      </xdr:nvSpPr>
      <xdr:spPr>
        <a:xfrm>
          <a:off x="2717800" y="1372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7620</xdr:rowOff>
    </xdr:from>
    <xdr:to>
      <xdr:col>11</xdr:col>
      <xdr:colOff>60325</xdr:colOff>
      <xdr:row>79</xdr:row>
      <xdr:rowOff>109220</xdr:rowOff>
    </xdr:to>
    <xdr:sp macro="" textlink="">
      <xdr:nvSpPr>
        <xdr:cNvPr id="389" name="楕円 388"/>
        <xdr:cNvSpPr/>
      </xdr:nvSpPr>
      <xdr:spPr>
        <a:xfrm>
          <a:off x="21590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93997</xdr:rowOff>
    </xdr:from>
    <xdr:ext cx="762000" cy="259045"/>
    <xdr:sp macro="" textlink="">
      <xdr:nvSpPr>
        <xdr:cNvPr id="390" name="テキスト ボックス 389"/>
        <xdr:cNvSpPr txBox="1"/>
      </xdr:nvSpPr>
      <xdr:spPr>
        <a:xfrm>
          <a:off x="1828800" y="1363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127636</xdr:rowOff>
    </xdr:from>
    <xdr:to>
      <xdr:col>6</xdr:col>
      <xdr:colOff>171450</xdr:colOff>
      <xdr:row>80</xdr:row>
      <xdr:rowOff>57786</xdr:rowOff>
    </xdr:to>
    <xdr:sp macro="" textlink="">
      <xdr:nvSpPr>
        <xdr:cNvPr id="391" name="楕円 390"/>
        <xdr:cNvSpPr/>
      </xdr:nvSpPr>
      <xdr:spPr>
        <a:xfrm>
          <a:off x="1270000" y="1367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42563</xdr:rowOff>
    </xdr:from>
    <xdr:ext cx="762000" cy="259045"/>
    <xdr:sp macro="" textlink="">
      <xdr:nvSpPr>
        <xdr:cNvPr id="392" name="テキスト ボックス 391"/>
        <xdr:cNvSpPr txBox="1"/>
      </xdr:nvSpPr>
      <xdr:spPr>
        <a:xfrm>
          <a:off x="939800" y="1375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下回っている。高齢化による扶助費の増加、人口減少及び合併算定替の加算額の引き下げによる普通交付税の減少等の要因により将来的に経常収支比率の悪化が懸念される。今後は定員管理、給与の適正化等の総人件費の抑制、組織機構の見直しによる経費削減、補助金等の見直し、市税等の自主財源の確保等を行い、財政の健全化を図る。</a:t>
          </a: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80</xdr:row>
      <xdr:rowOff>85852</xdr:rowOff>
    </xdr:to>
    <xdr:cxnSp macro="">
      <xdr:nvCxnSpPr>
        <xdr:cNvPr id="418" name="直線コネクタ 417"/>
        <xdr:cNvCxnSpPr/>
      </xdr:nvCxnSpPr>
      <xdr:spPr>
        <a:xfrm flipV="1">
          <a:off x="16510000" y="1272743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19"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0" name="直線コネクタ 419"/>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1"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2" name="直線コネクタ 421"/>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xdr:rowOff>
    </xdr:from>
    <xdr:to>
      <xdr:col>82</xdr:col>
      <xdr:colOff>107950</xdr:colOff>
      <xdr:row>76</xdr:row>
      <xdr:rowOff>81280</xdr:rowOff>
    </xdr:to>
    <xdr:cxnSp macro="">
      <xdr:nvCxnSpPr>
        <xdr:cNvPr id="423" name="直線コネクタ 422"/>
        <xdr:cNvCxnSpPr/>
      </xdr:nvCxnSpPr>
      <xdr:spPr>
        <a:xfrm>
          <a:off x="15671800" y="1303375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112285</xdr:rowOff>
    </xdr:from>
    <xdr:ext cx="762000" cy="259045"/>
    <xdr:sp macro="" textlink="">
      <xdr:nvSpPr>
        <xdr:cNvPr id="424" name="公債費以外平均値テキスト"/>
        <xdr:cNvSpPr txBox="1"/>
      </xdr:nvSpPr>
      <xdr:spPr>
        <a:xfrm>
          <a:off x="16598900" y="13142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25" name="フローチャート: 判断 424"/>
        <xdr:cNvSpPr/>
      </xdr:nvSpPr>
      <xdr:spPr>
        <a:xfrm>
          <a:off x="164592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120142</xdr:rowOff>
    </xdr:from>
    <xdr:to>
      <xdr:col>78</xdr:col>
      <xdr:colOff>69850</xdr:colOff>
      <xdr:row>76</xdr:row>
      <xdr:rowOff>3556</xdr:rowOff>
    </xdr:to>
    <xdr:cxnSp macro="">
      <xdr:nvCxnSpPr>
        <xdr:cNvPr id="426" name="直線コネクタ 425"/>
        <xdr:cNvCxnSpPr/>
      </xdr:nvCxnSpPr>
      <xdr:spPr>
        <a:xfrm>
          <a:off x="14782800" y="129788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103632</xdr:rowOff>
    </xdr:from>
    <xdr:to>
      <xdr:col>78</xdr:col>
      <xdr:colOff>120650</xdr:colOff>
      <xdr:row>77</xdr:row>
      <xdr:rowOff>33782</xdr:rowOff>
    </xdr:to>
    <xdr:sp macro="" textlink="">
      <xdr:nvSpPr>
        <xdr:cNvPr id="427" name="フローチャート: 判断 426"/>
        <xdr:cNvSpPr/>
      </xdr:nvSpPr>
      <xdr:spPr>
        <a:xfrm>
          <a:off x="15621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18559</xdr:rowOff>
    </xdr:from>
    <xdr:ext cx="736600" cy="259045"/>
    <xdr:sp macro="" textlink="">
      <xdr:nvSpPr>
        <xdr:cNvPr id="428" name="テキスト ボックス 427"/>
        <xdr:cNvSpPr txBox="1"/>
      </xdr:nvSpPr>
      <xdr:spPr>
        <a:xfrm>
          <a:off x="15290800" y="13220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65278</xdr:rowOff>
    </xdr:from>
    <xdr:to>
      <xdr:col>73</xdr:col>
      <xdr:colOff>180975</xdr:colOff>
      <xdr:row>75</xdr:row>
      <xdr:rowOff>120142</xdr:rowOff>
    </xdr:to>
    <xdr:cxnSp macro="">
      <xdr:nvCxnSpPr>
        <xdr:cNvPr id="429" name="直線コネクタ 428"/>
        <xdr:cNvCxnSpPr/>
      </xdr:nvCxnSpPr>
      <xdr:spPr>
        <a:xfrm>
          <a:off x="13893800" y="129240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62485</xdr:rowOff>
    </xdr:from>
    <xdr:to>
      <xdr:col>74</xdr:col>
      <xdr:colOff>31750</xdr:colOff>
      <xdr:row>76</xdr:row>
      <xdr:rowOff>164085</xdr:rowOff>
    </xdr:to>
    <xdr:sp macro="" textlink="">
      <xdr:nvSpPr>
        <xdr:cNvPr id="430" name="フローチャート: 判断 429"/>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148862</xdr:rowOff>
    </xdr:from>
    <xdr:ext cx="762000" cy="259045"/>
    <xdr:sp macro="" textlink="">
      <xdr:nvSpPr>
        <xdr:cNvPr id="431" name="テキスト ボックス 430"/>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19558</xdr:rowOff>
    </xdr:from>
    <xdr:to>
      <xdr:col>69</xdr:col>
      <xdr:colOff>92075</xdr:colOff>
      <xdr:row>75</xdr:row>
      <xdr:rowOff>65278</xdr:rowOff>
    </xdr:to>
    <xdr:cxnSp macro="">
      <xdr:nvCxnSpPr>
        <xdr:cNvPr id="432" name="直線コネクタ 431"/>
        <xdr:cNvCxnSpPr/>
      </xdr:nvCxnSpPr>
      <xdr:spPr>
        <a:xfrm>
          <a:off x="13004800" y="128783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3" name="フローチャート: 判断 432"/>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34" name="テキスト ボックス 433"/>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5" name="フローチャート: 判断 434"/>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36" name="テキスト ボックス 435"/>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42" name="楕円 441"/>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47007</xdr:rowOff>
    </xdr:from>
    <xdr:ext cx="762000" cy="259045"/>
    <xdr:sp macro="" textlink="">
      <xdr:nvSpPr>
        <xdr:cNvPr id="443" name="公債費以外該当値テキスト"/>
        <xdr:cNvSpPr txBox="1"/>
      </xdr:nvSpPr>
      <xdr:spPr>
        <a:xfrm>
          <a:off x="16598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124206</xdr:rowOff>
    </xdr:from>
    <xdr:to>
      <xdr:col>78</xdr:col>
      <xdr:colOff>120650</xdr:colOff>
      <xdr:row>76</xdr:row>
      <xdr:rowOff>54356</xdr:rowOff>
    </xdr:to>
    <xdr:sp macro="" textlink="">
      <xdr:nvSpPr>
        <xdr:cNvPr id="444" name="楕円 443"/>
        <xdr:cNvSpPr/>
      </xdr:nvSpPr>
      <xdr:spPr>
        <a:xfrm>
          <a:off x="15621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64533</xdr:rowOff>
    </xdr:from>
    <xdr:ext cx="736600" cy="259045"/>
    <xdr:sp macro="" textlink="">
      <xdr:nvSpPr>
        <xdr:cNvPr id="445" name="テキスト ボックス 444"/>
        <xdr:cNvSpPr txBox="1"/>
      </xdr:nvSpPr>
      <xdr:spPr>
        <a:xfrm>
          <a:off x="15290800" y="12751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69342</xdr:rowOff>
    </xdr:from>
    <xdr:to>
      <xdr:col>74</xdr:col>
      <xdr:colOff>31750</xdr:colOff>
      <xdr:row>75</xdr:row>
      <xdr:rowOff>170942</xdr:rowOff>
    </xdr:to>
    <xdr:sp macro="" textlink="">
      <xdr:nvSpPr>
        <xdr:cNvPr id="446" name="楕円 445"/>
        <xdr:cNvSpPr/>
      </xdr:nvSpPr>
      <xdr:spPr>
        <a:xfrm>
          <a:off x="14732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9669</xdr:rowOff>
    </xdr:from>
    <xdr:ext cx="762000" cy="259045"/>
    <xdr:sp macro="" textlink="">
      <xdr:nvSpPr>
        <xdr:cNvPr id="447" name="テキスト ボックス 446"/>
        <xdr:cNvSpPr txBox="1"/>
      </xdr:nvSpPr>
      <xdr:spPr>
        <a:xfrm>
          <a:off x="14401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14478</xdr:rowOff>
    </xdr:from>
    <xdr:to>
      <xdr:col>69</xdr:col>
      <xdr:colOff>142875</xdr:colOff>
      <xdr:row>75</xdr:row>
      <xdr:rowOff>116078</xdr:rowOff>
    </xdr:to>
    <xdr:sp macro="" textlink="">
      <xdr:nvSpPr>
        <xdr:cNvPr id="448" name="楕円 447"/>
        <xdr:cNvSpPr/>
      </xdr:nvSpPr>
      <xdr:spPr>
        <a:xfrm>
          <a:off x="13843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126255</xdr:rowOff>
    </xdr:from>
    <xdr:ext cx="762000" cy="259045"/>
    <xdr:sp macro="" textlink="">
      <xdr:nvSpPr>
        <xdr:cNvPr id="449" name="テキスト ボックス 448"/>
        <xdr:cNvSpPr txBox="1"/>
      </xdr:nvSpPr>
      <xdr:spPr>
        <a:xfrm>
          <a:off x="13512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140208</xdr:rowOff>
    </xdr:from>
    <xdr:to>
      <xdr:col>65</xdr:col>
      <xdr:colOff>53975</xdr:colOff>
      <xdr:row>75</xdr:row>
      <xdr:rowOff>70358</xdr:rowOff>
    </xdr:to>
    <xdr:sp macro="" textlink="">
      <xdr:nvSpPr>
        <xdr:cNvPr id="450" name="楕円 449"/>
        <xdr:cNvSpPr/>
      </xdr:nvSpPr>
      <xdr:spPr>
        <a:xfrm>
          <a:off x="12954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80535</xdr:rowOff>
    </xdr:from>
    <xdr:ext cx="762000" cy="259045"/>
    <xdr:sp macro="" textlink="">
      <xdr:nvSpPr>
        <xdr:cNvPr id="451" name="テキスト ボックス 450"/>
        <xdr:cNvSpPr txBox="1"/>
      </xdr:nvSpPr>
      <xdr:spPr>
        <a:xfrm>
          <a:off x="12623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大分県佐伯市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137690</xdr:rowOff>
    </xdr:from>
    <xdr:to>
      <xdr:col>29</xdr:col>
      <xdr:colOff>127000</xdr:colOff>
      <xdr:row>19</xdr:row>
      <xdr:rowOff>101751</xdr:rowOff>
    </xdr:to>
    <xdr:cxnSp macro="">
      <xdr:nvCxnSpPr>
        <xdr:cNvPr id="47" name="直線コネクタ 46"/>
        <xdr:cNvCxnSpPr/>
      </xdr:nvCxnSpPr>
      <xdr:spPr bwMode="auto">
        <a:xfrm flipV="1">
          <a:off x="5651500" y="2071265"/>
          <a:ext cx="0" cy="1335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73828</xdr:rowOff>
    </xdr:from>
    <xdr:ext cx="762000" cy="259045"/>
    <xdr:sp macro="" textlink="">
      <xdr:nvSpPr>
        <xdr:cNvPr id="48" name="人口1人当たり決算額の推移最小値テキスト130"/>
        <xdr:cNvSpPr txBox="1"/>
      </xdr:nvSpPr>
      <xdr:spPr>
        <a:xfrm>
          <a:off x="5740400" y="337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101751</xdr:rowOff>
    </xdr:from>
    <xdr:to>
      <xdr:col>30</xdr:col>
      <xdr:colOff>25400</xdr:colOff>
      <xdr:row>19</xdr:row>
      <xdr:rowOff>101751</xdr:rowOff>
    </xdr:to>
    <xdr:cxnSp macro="">
      <xdr:nvCxnSpPr>
        <xdr:cNvPr id="49" name="直線コネクタ 48"/>
        <xdr:cNvCxnSpPr/>
      </xdr:nvCxnSpPr>
      <xdr:spPr bwMode="auto">
        <a:xfrm>
          <a:off x="5562600" y="3406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52617</xdr:rowOff>
    </xdr:from>
    <xdr:ext cx="762000" cy="259045"/>
    <xdr:sp macro="" textlink="">
      <xdr:nvSpPr>
        <xdr:cNvPr id="50" name="人口1人当たり決算額の推移最大値テキスト130"/>
        <xdr:cNvSpPr txBox="1"/>
      </xdr:nvSpPr>
      <xdr:spPr>
        <a:xfrm>
          <a:off x="5740400" y="181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137690</xdr:rowOff>
    </xdr:from>
    <xdr:to>
      <xdr:col>30</xdr:col>
      <xdr:colOff>25400</xdr:colOff>
      <xdr:row>11</xdr:row>
      <xdr:rowOff>137690</xdr:rowOff>
    </xdr:to>
    <xdr:cxnSp macro="">
      <xdr:nvCxnSpPr>
        <xdr:cNvPr id="51" name="直線コネクタ 50"/>
        <xdr:cNvCxnSpPr/>
      </xdr:nvCxnSpPr>
      <xdr:spPr bwMode="auto">
        <a:xfrm>
          <a:off x="5562600" y="2071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75053</xdr:rowOff>
    </xdr:from>
    <xdr:to>
      <xdr:col>29</xdr:col>
      <xdr:colOff>127000</xdr:colOff>
      <xdr:row>14</xdr:row>
      <xdr:rowOff>104657</xdr:rowOff>
    </xdr:to>
    <xdr:cxnSp macro="">
      <xdr:nvCxnSpPr>
        <xdr:cNvPr id="52" name="直線コネクタ 51"/>
        <xdr:cNvCxnSpPr/>
      </xdr:nvCxnSpPr>
      <xdr:spPr bwMode="auto">
        <a:xfrm flipV="1">
          <a:off x="5003800" y="2522978"/>
          <a:ext cx="647700" cy="29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41201</xdr:rowOff>
    </xdr:from>
    <xdr:ext cx="762000" cy="259045"/>
    <xdr:sp macro="" textlink="">
      <xdr:nvSpPr>
        <xdr:cNvPr id="53" name="人口1人当たり決算額の推移平均値テキスト130"/>
        <xdr:cNvSpPr txBox="1"/>
      </xdr:nvSpPr>
      <xdr:spPr>
        <a:xfrm>
          <a:off x="5740400" y="28320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69124</xdr:rowOff>
    </xdr:from>
    <xdr:to>
      <xdr:col>29</xdr:col>
      <xdr:colOff>177800</xdr:colOff>
      <xdr:row>16</xdr:row>
      <xdr:rowOff>170724</xdr:rowOff>
    </xdr:to>
    <xdr:sp macro="" textlink="">
      <xdr:nvSpPr>
        <xdr:cNvPr id="54" name="フローチャート: 判断 53"/>
        <xdr:cNvSpPr/>
      </xdr:nvSpPr>
      <xdr:spPr bwMode="auto">
        <a:xfrm>
          <a:off x="56007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104657</xdr:rowOff>
    </xdr:from>
    <xdr:to>
      <xdr:col>26</xdr:col>
      <xdr:colOff>50800</xdr:colOff>
      <xdr:row>14</xdr:row>
      <xdr:rowOff>151292</xdr:rowOff>
    </xdr:to>
    <xdr:cxnSp macro="">
      <xdr:nvCxnSpPr>
        <xdr:cNvPr id="55" name="直線コネクタ 54"/>
        <xdr:cNvCxnSpPr/>
      </xdr:nvCxnSpPr>
      <xdr:spPr bwMode="auto">
        <a:xfrm flipV="1">
          <a:off x="4305300" y="2552582"/>
          <a:ext cx="698500" cy="46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68373</xdr:rowOff>
    </xdr:from>
    <xdr:to>
      <xdr:col>26</xdr:col>
      <xdr:colOff>101600</xdr:colOff>
      <xdr:row>16</xdr:row>
      <xdr:rowOff>169973</xdr:rowOff>
    </xdr:to>
    <xdr:sp macro="" textlink="">
      <xdr:nvSpPr>
        <xdr:cNvPr id="56" name="フローチャート: 判断 55"/>
        <xdr:cNvSpPr/>
      </xdr:nvSpPr>
      <xdr:spPr bwMode="auto">
        <a:xfrm>
          <a:off x="49530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154750</xdr:rowOff>
    </xdr:from>
    <xdr:ext cx="736600" cy="259045"/>
    <xdr:sp macro="" textlink="">
      <xdr:nvSpPr>
        <xdr:cNvPr id="57" name="テキスト ボックス 56"/>
        <xdr:cNvSpPr txBox="1"/>
      </xdr:nvSpPr>
      <xdr:spPr>
        <a:xfrm>
          <a:off x="4622800" y="2945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145756</xdr:rowOff>
    </xdr:from>
    <xdr:to>
      <xdr:col>22</xdr:col>
      <xdr:colOff>114300</xdr:colOff>
      <xdr:row>14</xdr:row>
      <xdr:rowOff>151292</xdr:rowOff>
    </xdr:to>
    <xdr:cxnSp macro="">
      <xdr:nvCxnSpPr>
        <xdr:cNvPr id="58" name="直線コネクタ 57"/>
        <xdr:cNvCxnSpPr/>
      </xdr:nvCxnSpPr>
      <xdr:spPr bwMode="auto">
        <a:xfrm>
          <a:off x="3606800" y="2593681"/>
          <a:ext cx="698500" cy="5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84310</xdr:rowOff>
    </xdr:from>
    <xdr:to>
      <xdr:col>22</xdr:col>
      <xdr:colOff>165100</xdr:colOff>
      <xdr:row>17</xdr:row>
      <xdr:rowOff>14460</xdr:rowOff>
    </xdr:to>
    <xdr:sp macro="" textlink="">
      <xdr:nvSpPr>
        <xdr:cNvPr id="59" name="フローチャート: 判断 58"/>
        <xdr:cNvSpPr/>
      </xdr:nvSpPr>
      <xdr:spPr bwMode="auto">
        <a:xfrm>
          <a:off x="42545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170687</xdr:rowOff>
    </xdr:from>
    <xdr:ext cx="762000" cy="259045"/>
    <xdr:sp macro="" textlink="">
      <xdr:nvSpPr>
        <xdr:cNvPr id="60" name="テキスト ボックス 59"/>
        <xdr:cNvSpPr txBox="1"/>
      </xdr:nvSpPr>
      <xdr:spPr>
        <a:xfrm>
          <a:off x="3924300" y="296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110601</xdr:rowOff>
    </xdr:from>
    <xdr:to>
      <xdr:col>18</xdr:col>
      <xdr:colOff>177800</xdr:colOff>
      <xdr:row>14</xdr:row>
      <xdr:rowOff>145756</xdr:rowOff>
    </xdr:to>
    <xdr:cxnSp macro="">
      <xdr:nvCxnSpPr>
        <xdr:cNvPr id="61" name="直線コネクタ 60"/>
        <xdr:cNvCxnSpPr/>
      </xdr:nvCxnSpPr>
      <xdr:spPr bwMode="auto">
        <a:xfrm>
          <a:off x="2908300" y="2558526"/>
          <a:ext cx="698500" cy="35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89486</xdr:rowOff>
    </xdr:from>
    <xdr:to>
      <xdr:col>19</xdr:col>
      <xdr:colOff>38100</xdr:colOff>
      <xdr:row>17</xdr:row>
      <xdr:rowOff>19636</xdr:rowOff>
    </xdr:to>
    <xdr:sp macro="" textlink="">
      <xdr:nvSpPr>
        <xdr:cNvPr id="62" name="フローチャート: 判断 61"/>
        <xdr:cNvSpPr/>
      </xdr:nvSpPr>
      <xdr:spPr bwMode="auto">
        <a:xfrm>
          <a:off x="3556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4413</xdr:rowOff>
    </xdr:from>
    <xdr:ext cx="762000" cy="259045"/>
    <xdr:sp macro="" textlink="">
      <xdr:nvSpPr>
        <xdr:cNvPr id="63" name="テキスト ボックス 62"/>
        <xdr:cNvSpPr txBox="1"/>
      </xdr:nvSpPr>
      <xdr:spPr>
        <a:xfrm>
          <a:off x="32258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133703</xdr:rowOff>
    </xdr:from>
    <xdr:ext cx="762000" cy="259045"/>
    <xdr:sp macro="" textlink="">
      <xdr:nvSpPr>
        <xdr:cNvPr id="65" name="テキスト ボックス 64"/>
        <xdr:cNvSpPr txBox="1"/>
      </xdr:nvSpPr>
      <xdr:spPr>
        <a:xfrm>
          <a:off x="2527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24253</xdr:rowOff>
    </xdr:from>
    <xdr:to>
      <xdr:col>29</xdr:col>
      <xdr:colOff>177800</xdr:colOff>
      <xdr:row>14</xdr:row>
      <xdr:rowOff>125853</xdr:rowOff>
    </xdr:to>
    <xdr:sp macro="" textlink="">
      <xdr:nvSpPr>
        <xdr:cNvPr id="71" name="楕円 70"/>
        <xdr:cNvSpPr/>
      </xdr:nvSpPr>
      <xdr:spPr bwMode="auto">
        <a:xfrm>
          <a:off x="5600700" y="2472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40780</xdr:rowOff>
    </xdr:from>
    <xdr:ext cx="762000" cy="259045"/>
    <xdr:sp macro="" textlink="">
      <xdr:nvSpPr>
        <xdr:cNvPr id="72" name="人口1人当たり決算額の推移該当値テキスト130"/>
        <xdr:cNvSpPr txBox="1"/>
      </xdr:nvSpPr>
      <xdr:spPr>
        <a:xfrm>
          <a:off x="5740400" y="231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53857</xdr:rowOff>
    </xdr:from>
    <xdr:to>
      <xdr:col>26</xdr:col>
      <xdr:colOff>101600</xdr:colOff>
      <xdr:row>14</xdr:row>
      <xdr:rowOff>155457</xdr:rowOff>
    </xdr:to>
    <xdr:sp macro="" textlink="">
      <xdr:nvSpPr>
        <xdr:cNvPr id="73" name="楕円 72"/>
        <xdr:cNvSpPr/>
      </xdr:nvSpPr>
      <xdr:spPr bwMode="auto">
        <a:xfrm>
          <a:off x="4953000" y="2501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165634</xdr:rowOff>
    </xdr:from>
    <xdr:ext cx="736600" cy="259045"/>
    <xdr:sp macro="" textlink="">
      <xdr:nvSpPr>
        <xdr:cNvPr id="74" name="テキスト ボックス 73"/>
        <xdr:cNvSpPr txBox="1"/>
      </xdr:nvSpPr>
      <xdr:spPr>
        <a:xfrm>
          <a:off x="4622800" y="2270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100492</xdr:rowOff>
    </xdr:from>
    <xdr:to>
      <xdr:col>22</xdr:col>
      <xdr:colOff>165100</xdr:colOff>
      <xdr:row>15</xdr:row>
      <xdr:rowOff>30642</xdr:rowOff>
    </xdr:to>
    <xdr:sp macro="" textlink="">
      <xdr:nvSpPr>
        <xdr:cNvPr id="75" name="楕円 74"/>
        <xdr:cNvSpPr/>
      </xdr:nvSpPr>
      <xdr:spPr bwMode="auto">
        <a:xfrm>
          <a:off x="4254500" y="2548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40819</xdr:rowOff>
    </xdr:from>
    <xdr:ext cx="762000" cy="259045"/>
    <xdr:sp macro="" textlink="">
      <xdr:nvSpPr>
        <xdr:cNvPr id="76" name="テキスト ボックス 75"/>
        <xdr:cNvSpPr txBox="1"/>
      </xdr:nvSpPr>
      <xdr:spPr>
        <a:xfrm>
          <a:off x="3924300" y="231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94956</xdr:rowOff>
    </xdr:from>
    <xdr:to>
      <xdr:col>19</xdr:col>
      <xdr:colOff>38100</xdr:colOff>
      <xdr:row>15</xdr:row>
      <xdr:rowOff>25106</xdr:rowOff>
    </xdr:to>
    <xdr:sp macro="" textlink="">
      <xdr:nvSpPr>
        <xdr:cNvPr id="77" name="楕円 76"/>
        <xdr:cNvSpPr/>
      </xdr:nvSpPr>
      <xdr:spPr bwMode="auto">
        <a:xfrm>
          <a:off x="3556000" y="2542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35283</xdr:rowOff>
    </xdr:from>
    <xdr:ext cx="762000" cy="259045"/>
    <xdr:sp macro="" textlink="">
      <xdr:nvSpPr>
        <xdr:cNvPr id="78" name="テキスト ボックス 77"/>
        <xdr:cNvSpPr txBox="1"/>
      </xdr:nvSpPr>
      <xdr:spPr>
        <a:xfrm>
          <a:off x="3225800" y="2311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59801</xdr:rowOff>
    </xdr:from>
    <xdr:to>
      <xdr:col>15</xdr:col>
      <xdr:colOff>101600</xdr:colOff>
      <xdr:row>14</xdr:row>
      <xdr:rowOff>161401</xdr:rowOff>
    </xdr:to>
    <xdr:sp macro="" textlink="">
      <xdr:nvSpPr>
        <xdr:cNvPr id="79" name="楕円 78"/>
        <xdr:cNvSpPr/>
      </xdr:nvSpPr>
      <xdr:spPr bwMode="auto">
        <a:xfrm>
          <a:off x="2857500" y="2507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128</xdr:rowOff>
    </xdr:from>
    <xdr:ext cx="762000" cy="259045"/>
    <xdr:sp macro="" textlink="">
      <xdr:nvSpPr>
        <xdr:cNvPr id="80" name="テキスト ボックス 79"/>
        <xdr:cNvSpPr txBox="1"/>
      </xdr:nvSpPr>
      <xdr:spPr>
        <a:xfrm>
          <a:off x="2527300" y="2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90858</xdr:rowOff>
    </xdr:from>
    <xdr:to>
      <xdr:col>29</xdr:col>
      <xdr:colOff>127000</xdr:colOff>
      <xdr:row>38</xdr:row>
      <xdr:rowOff>51357</xdr:rowOff>
    </xdr:to>
    <xdr:cxnSp macro="">
      <xdr:nvCxnSpPr>
        <xdr:cNvPr id="107" name="直線コネクタ 106"/>
        <xdr:cNvCxnSpPr/>
      </xdr:nvCxnSpPr>
      <xdr:spPr bwMode="auto">
        <a:xfrm flipV="1">
          <a:off x="5651500" y="6358308"/>
          <a:ext cx="0" cy="1160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23434</xdr:rowOff>
    </xdr:from>
    <xdr:ext cx="762000" cy="259045"/>
    <xdr:sp macro="" textlink="">
      <xdr:nvSpPr>
        <xdr:cNvPr id="108" name="人口1人当たり決算額の推移最小値テキスト445"/>
        <xdr:cNvSpPr txBox="1"/>
      </xdr:nvSpPr>
      <xdr:spPr>
        <a:xfrm>
          <a:off x="5740400" y="749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51357</xdr:rowOff>
    </xdr:from>
    <xdr:to>
      <xdr:col>30</xdr:col>
      <xdr:colOff>25400</xdr:colOff>
      <xdr:row>38</xdr:row>
      <xdr:rowOff>51357</xdr:rowOff>
    </xdr:to>
    <xdr:cxnSp macro="">
      <xdr:nvCxnSpPr>
        <xdr:cNvPr id="109" name="直線コネクタ 108"/>
        <xdr:cNvCxnSpPr/>
      </xdr:nvCxnSpPr>
      <xdr:spPr bwMode="auto">
        <a:xfrm>
          <a:off x="5562600" y="7518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177235</xdr:rowOff>
    </xdr:from>
    <xdr:ext cx="762000" cy="259045"/>
    <xdr:sp macro="" textlink="">
      <xdr:nvSpPr>
        <xdr:cNvPr id="110" name="人口1人当たり決算額の推移最大値テキスト445"/>
        <xdr:cNvSpPr txBox="1"/>
      </xdr:nvSpPr>
      <xdr:spPr>
        <a:xfrm>
          <a:off x="5740400" y="610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90858</xdr:rowOff>
    </xdr:from>
    <xdr:to>
      <xdr:col>30</xdr:col>
      <xdr:colOff>25400</xdr:colOff>
      <xdr:row>34</xdr:row>
      <xdr:rowOff>90858</xdr:rowOff>
    </xdr:to>
    <xdr:cxnSp macro="">
      <xdr:nvCxnSpPr>
        <xdr:cNvPr id="111" name="直線コネクタ 110"/>
        <xdr:cNvCxnSpPr/>
      </xdr:nvCxnSpPr>
      <xdr:spPr bwMode="auto">
        <a:xfrm>
          <a:off x="5562600" y="6358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255062</xdr:rowOff>
    </xdr:from>
    <xdr:to>
      <xdr:col>29</xdr:col>
      <xdr:colOff>127000</xdr:colOff>
      <xdr:row>36</xdr:row>
      <xdr:rowOff>26896</xdr:rowOff>
    </xdr:to>
    <xdr:cxnSp macro="">
      <xdr:nvCxnSpPr>
        <xdr:cNvPr id="112" name="直線コネクタ 111"/>
        <xdr:cNvCxnSpPr/>
      </xdr:nvCxnSpPr>
      <xdr:spPr bwMode="auto">
        <a:xfrm>
          <a:off x="5003800" y="6865412"/>
          <a:ext cx="647700" cy="114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54335</xdr:rowOff>
    </xdr:from>
    <xdr:ext cx="762000" cy="259045"/>
    <xdr:sp macro="" textlink="">
      <xdr:nvSpPr>
        <xdr:cNvPr id="113" name="人口1人当たり決算額の推移平均値テキスト445"/>
        <xdr:cNvSpPr txBox="1"/>
      </xdr:nvSpPr>
      <xdr:spPr>
        <a:xfrm>
          <a:off x="5740400" y="7007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82258</xdr:rowOff>
    </xdr:from>
    <xdr:to>
      <xdr:col>29</xdr:col>
      <xdr:colOff>177800</xdr:colOff>
      <xdr:row>37</xdr:row>
      <xdr:rowOff>12408</xdr:rowOff>
    </xdr:to>
    <xdr:sp macro="" textlink="">
      <xdr:nvSpPr>
        <xdr:cNvPr id="114" name="フローチャート: 判断 113"/>
        <xdr:cNvSpPr/>
      </xdr:nvSpPr>
      <xdr:spPr bwMode="auto">
        <a:xfrm>
          <a:off x="56007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255062</xdr:rowOff>
    </xdr:from>
    <xdr:to>
      <xdr:col>26</xdr:col>
      <xdr:colOff>50800</xdr:colOff>
      <xdr:row>35</xdr:row>
      <xdr:rowOff>320556</xdr:rowOff>
    </xdr:to>
    <xdr:cxnSp macro="">
      <xdr:nvCxnSpPr>
        <xdr:cNvPr id="115" name="直線コネクタ 114"/>
        <xdr:cNvCxnSpPr/>
      </xdr:nvCxnSpPr>
      <xdr:spPr bwMode="auto">
        <a:xfrm flipV="1">
          <a:off x="4305300" y="6865412"/>
          <a:ext cx="698500" cy="65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58255</xdr:rowOff>
    </xdr:from>
    <xdr:to>
      <xdr:col>26</xdr:col>
      <xdr:colOff>101600</xdr:colOff>
      <xdr:row>36</xdr:row>
      <xdr:rowOff>159855</xdr:rowOff>
    </xdr:to>
    <xdr:sp macro="" textlink="">
      <xdr:nvSpPr>
        <xdr:cNvPr id="116" name="フローチャート: 判断 115"/>
        <xdr:cNvSpPr/>
      </xdr:nvSpPr>
      <xdr:spPr bwMode="auto">
        <a:xfrm>
          <a:off x="49530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144632</xdr:rowOff>
    </xdr:from>
    <xdr:ext cx="736600" cy="259045"/>
    <xdr:sp macro="" textlink="">
      <xdr:nvSpPr>
        <xdr:cNvPr id="117" name="テキスト ボックス 116"/>
        <xdr:cNvSpPr txBox="1"/>
      </xdr:nvSpPr>
      <xdr:spPr>
        <a:xfrm>
          <a:off x="4622800" y="7097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320556</xdr:rowOff>
    </xdr:from>
    <xdr:to>
      <xdr:col>22</xdr:col>
      <xdr:colOff>114300</xdr:colOff>
      <xdr:row>36</xdr:row>
      <xdr:rowOff>65667</xdr:rowOff>
    </xdr:to>
    <xdr:cxnSp macro="">
      <xdr:nvCxnSpPr>
        <xdr:cNvPr id="118" name="直線コネクタ 117"/>
        <xdr:cNvCxnSpPr/>
      </xdr:nvCxnSpPr>
      <xdr:spPr bwMode="auto">
        <a:xfrm flipV="1">
          <a:off x="3606800" y="6930906"/>
          <a:ext cx="698500" cy="88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54072</xdr:rowOff>
    </xdr:from>
    <xdr:to>
      <xdr:col>22</xdr:col>
      <xdr:colOff>165100</xdr:colOff>
      <xdr:row>36</xdr:row>
      <xdr:rowOff>155672</xdr:rowOff>
    </xdr:to>
    <xdr:sp macro="" textlink="">
      <xdr:nvSpPr>
        <xdr:cNvPr id="119" name="フローチャート: 判断 118"/>
        <xdr:cNvSpPr/>
      </xdr:nvSpPr>
      <xdr:spPr bwMode="auto">
        <a:xfrm>
          <a:off x="42545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140449</xdr:rowOff>
    </xdr:from>
    <xdr:ext cx="762000" cy="259045"/>
    <xdr:sp macro="" textlink="">
      <xdr:nvSpPr>
        <xdr:cNvPr id="120" name="テキスト ボックス 119"/>
        <xdr:cNvSpPr txBox="1"/>
      </xdr:nvSpPr>
      <xdr:spPr>
        <a:xfrm>
          <a:off x="3924300" y="709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301765</xdr:rowOff>
    </xdr:from>
    <xdr:to>
      <xdr:col>18</xdr:col>
      <xdr:colOff>177800</xdr:colOff>
      <xdr:row>36</xdr:row>
      <xdr:rowOff>65667</xdr:rowOff>
    </xdr:to>
    <xdr:cxnSp macro="">
      <xdr:nvCxnSpPr>
        <xdr:cNvPr id="121" name="直線コネクタ 120"/>
        <xdr:cNvCxnSpPr/>
      </xdr:nvCxnSpPr>
      <xdr:spPr bwMode="auto">
        <a:xfrm>
          <a:off x="2908300" y="6912115"/>
          <a:ext cx="698500" cy="106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34983</xdr:rowOff>
    </xdr:from>
    <xdr:to>
      <xdr:col>19</xdr:col>
      <xdr:colOff>38100</xdr:colOff>
      <xdr:row>36</xdr:row>
      <xdr:rowOff>136583</xdr:rowOff>
    </xdr:to>
    <xdr:sp macro="" textlink="">
      <xdr:nvSpPr>
        <xdr:cNvPr id="122" name="フローチャート: 判断 121"/>
        <xdr:cNvSpPr/>
      </xdr:nvSpPr>
      <xdr:spPr bwMode="auto">
        <a:xfrm>
          <a:off x="3556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121360</xdr:rowOff>
    </xdr:from>
    <xdr:ext cx="762000" cy="259045"/>
    <xdr:sp macro="" textlink="">
      <xdr:nvSpPr>
        <xdr:cNvPr id="123" name="テキスト ボックス 122"/>
        <xdr:cNvSpPr txBox="1"/>
      </xdr:nvSpPr>
      <xdr:spPr>
        <a:xfrm>
          <a:off x="32258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112388</xdr:rowOff>
    </xdr:from>
    <xdr:to>
      <xdr:col>15</xdr:col>
      <xdr:colOff>101600</xdr:colOff>
      <xdr:row>37</xdr:row>
      <xdr:rowOff>42538</xdr:rowOff>
    </xdr:to>
    <xdr:sp macro="" textlink="">
      <xdr:nvSpPr>
        <xdr:cNvPr id="124" name="フローチャート: 判断 123"/>
        <xdr:cNvSpPr/>
      </xdr:nvSpPr>
      <xdr:spPr bwMode="auto">
        <a:xfrm>
          <a:off x="2857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27315</xdr:rowOff>
    </xdr:from>
    <xdr:ext cx="762000" cy="259045"/>
    <xdr:sp macro="" textlink="">
      <xdr:nvSpPr>
        <xdr:cNvPr id="125" name="テキスト ボックス 124"/>
        <xdr:cNvSpPr txBox="1"/>
      </xdr:nvSpPr>
      <xdr:spPr>
        <a:xfrm>
          <a:off x="25273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318996</xdr:rowOff>
    </xdr:from>
    <xdr:to>
      <xdr:col>29</xdr:col>
      <xdr:colOff>177800</xdr:colOff>
      <xdr:row>36</xdr:row>
      <xdr:rowOff>77696</xdr:rowOff>
    </xdr:to>
    <xdr:sp macro="" textlink="">
      <xdr:nvSpPr>
        <xdr:cNvPr id="131" name="楕円 130"/>
        <xdr:cNvSpPr/>
      </xdr:nvSpPr>
      <xdr:spPr bwMode="auto">
        <a:xfrm>
          <a:off x="5600700" y="6929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164073</xdr:rowOff>
    </xdr:from>
    <xdr:ext cx="762000" cy="259045"/>
    <xdr:sp macro="" textlink="">
      <xdr:nvSpPr>
        <xdr:cNvPr id="132" name="人口1人当たり決算額の推移該当値テキスト445"/>
        <xdr:cNvSpPr txBox="1"/>
      </xdr:nvSpPr>
      <xdr:spPr>
        <a:xfrm>
          <a:off x="5740400" y="677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204262</xdr:rowOff>
    </xdr:from>
    <xdr:to>
      <xdr:col>26</xdr:col>
      <xdr:colOff>101600</xdr:colOff>
      <xdr:row>35</xdr:row>
      <xdr:rowOff>305862</xdr:rowOff>
    </xdr:to>
    <xdr:sp macro="" textlink="">
      <xdr:nvSpPr>
        <xdr:cNvPr id="133" name="楕円 132"/>
        <xdr:cNvSpPr/>
      </xdr:nvSpPr>
      <xdr:spPr bwMode="auto">
        <a:xfrm>
          <a:off x="4953000" y="6814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316039</xdr:rowOff>
    </xdr:from>
    <xdr:ext cx="736600" cy="259045"/>
    <xdr:sp macro="" textlink="">
      <xdr:nvSpPr>
        <xdr:cNvPr id="134" name="テキスト ボックス 133"/>
        <xdr:cNvSpPr txBox="1"/>
      </xdr:nvSpPr>
      <xdr:spPr>
        <a:xfrm>
          <a:off x="4622800" y="6583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269756</xdr:rowOff>
    </xdr:from>
    <xdr:to>
      <xdr:col>22</xdr:col>
      <xdr:colOff>165100</xdr:colOff>
      <xdr:row>36</xdr:row>
      <xdr:rowOff>28456</xdr:rowOff>
    </xdr:to>
    <xdr:sp macro="" textlink="">
      <xdr:nvSpPr>
        <xdr:cNvPr id="135" name="楕円 134"/>
        <xdr:cNvSpPr/>
      </xdr:nvSpPr>
      <xdr:spPr bwMode="auto">
        <a:xfrm>
          <a:off x="4254500" y="6880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38633</xdr:rowOff>
    </xdr:from>
    <xdr:ext cx="762000" cy="259045"/>
    <xdr:sp macro="" textlink="">
      <xdr:nvSpPr>
        <xdr:cNvPr id="136" name="テキスト ボックス 135"/>
        <xdr:cNvSpPr txBox="1"/>
      </xdr:nvSpPr>
      <xdr:spPr>
        <a:xfrm>
          <a:off x="3924300" y="6648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14867</xdr:rowOff>
    </xdr:from>
    <xdr:to>
      <xdr:col>19</xdr:col>
      <xdr:colOff>38100</xdr:colOff>
      <xdr:row>36</xdr:row>
      <xdr:rowOff>116467</xdr:rowOff>
    </xdr:to>
    <xdr:sp macro="" textlink="">
      <xdr:nvSpPr>
        <xdr:cNvPr id="137" name="楕円 136"/>
        <xdr:cNvSpPr/>
      </xdr:nvSpPr>
      <xdr:spPr bwMode="auto">
        <a:xfrm>
          <a:off x="3556000" y="6968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126644</xdr:rowOff>
    </xdr:from>
    <xdr:ext cx="762000" cy="259045"/>
    <xdr:sp macro="" textlink="">
      <xdr:nvSpPr>
        <xdr:cNvPr id="138" name="テキスト ボックス 137"/>
        <xdr:cNvSpPr txBox="1"/>
      </xdr:nvSpPr>
      <xdr:spPr>
        <a:xfrm>
          <a:off x="3225800" y="6736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250965</xdr:rowOff>
    </xdr:from>
    <xdr:to>
      <xdr:col>15</xdr:col>
      <xdr:colOff>101600</xdr:colOff>
      <xdr:row>36</xdr:row>
      <xdr:rowOff>9665</xdr:rowOff>
    </xdr:to>
    <xdr:sp macro="" textlink="">
      <xdr:nvSpPr>
        <xdr:cNvPr id="139" name="楕円 138"/>
        <xdr:cNvSpPr/>
      </xdr:nvSpPr>
      <xdr:spPr bwMode="auto">
        <a:xfrm>
          <a:off x="2857500" y="6861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19842</xdr:rowOff>
    </xdr:from>
    <xdr:ext cx="762000" cy="259045"/>
    <xdr:sp macro="" textlink="">
      <xdr:nvSpPr>
        <xdr:cNvPr id="140" name="テキスト ボックス 139"/>
        <xdr:cNvSpPr txBox="1"/>
      </xdr:nvSpPr>
      <xdr:spPr>
        <a:xfrm>
          <a:off x="2527300" y="663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大分県佐伯市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71,807
71,389
903.11
46,955,945
46,012,210
740,204
25,215,020
49,276,638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39949</xdr:rowOff>
    </xdr:from>
    <xdr:to>
      <xdr:col>24</xdr:col>
      <xdr:colOff>62865</xdr:colOff>
      <xdr:row>39</xdr:row>
      <xdr:rowOff>12125</xdr:rowOff>
    </xdr:to>
    <xdr:cxnSp macro="">
      <xdr:nvCxnSpPr>
        <xdr:cNvPr id="58" name="直線コネクタ 57"/>
        <xdr:cNvCxnSpPr/>
      </xdr:nvCxnSpPr>
      <xdr:spPr>
        <a:xfrm flipV="1">
          <a:off x="4633595" y="5354899"/>
          <a:ext cx="1270" cy="1343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15952</xdr:rowOff>
    </xdr:from>
    <xdr:ext cx="534377" cy="259045"/>
    <xdr:sp macro="" textlink="">
      <xdr:nvSpPr>
        <xdr:cNvPr id="59" name="人件費最小値テキスト"/>
        <xdr:cNvSpPr txBox="1"/>
      </xdr:nvSpPr>
      <xdr:spPr>
        <a:xfrm>
          <a:off x="4686300" y="670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12125</xdr:rowOff>
    </xdr:from>
    <xdr:to>
      <xdr:col>24</xdr:col>
      <xdr:colOff>152400</xdr:colOff>
      <xdr:row>39</xdr:row>
      <xdr:rowOff>12125</xdr:rowOff>
    </xdr:to>
    <xdr:cxnSp macro="">
      <xdr:nvCxnSpPr>
        <xdr:cNvPr id="60" name="直線コネクタ 59"/>
        <xdr:cNvCxnSpPr/>
      </xdr:nvCxnSpPr>
      <xdr:spPr>
        <a:xfrm>
          <a:off x="4546600" y="669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158076</xdr:rowOff>
    </xdr:from>
    <xdr:ext cx="599010" cy="259045"/>
    <xdr:sp macro="" textlink="">
      <xdr:nvSpPr>
        <xdr:cNvPr id="61" name="人件費最大値テキスト"/>
        <xdr:cNvSpPr txBox="1"/>
      </xdr:nvSpPr>
      <xdr:spPr>
        <a:xfrm>
          <a:off x="4686300" y="513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39949</xdr:rowOff>
    </xdr:from>
    <xdr:to>
      <xdr:col>24</xdr:col>
      <xdr:colOff>152400</xdr:colOff>
      <xdr:row>31</xdr:row>
      <xdr:rowOff>39949</xdr:rowOff>
    </xdr:to>
    <xdr:cxnSp macro="">
      <xdr:nvCxnSpPr>
        <xdr:cNvPr id="62" name="直線コネクタ 61"/>
        <xdr:cNvCxnSpPr/>
      </xdr:nvCxnSpPr>
      <xdr:spPr>
        <a:xfrm>
          <a:off x="4546600" y="535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51395</xdr:rowOff>
    </xdr:from>
    <xdr:to>
      <xdr:col>24</xdr:col>
      <xdr:colOff>63500</xdr:colOff>
      <xdr:row>33</xdr:row>
      <xdr:rowOff>61584</xdr:rowOff>
    </xdr:to>
    <xdr:cxnSp macro="">
      <xdr:nvCxnSpPr>
        <xdr:cNvPr id="63" name="直線コネクタ 62"/>
        <xdr:cNvCxnSpPr/>
      </xdr:nvCxnSpPr>
      <xdr:spPr>
        <a:xfrm>
          <a:off x="3797300" y="5709245"/>
          <a:ext cx="838200" cy="1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4429</xdr:rowOff>
    </xdr:from>
    <xdr:ext cx="534377" cy="259045"/>
    <xdr:sp macro="" textlink="">
      <xdr:nvSpPr>
        <xdr:cNvPr id="64" name="人件費平均値テキスト"/>
        <xdr:cNvSpPr txBox="1"/>
      </xdr:nvSpPr>
      <xdr:spPr>
        <a:xfrm>
          <a:off x="4686300" y="61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26002</xdr:rowOff>
    </xdr:from>
    <xdr:to>
      <xdr:col>24</xdr:col>
      <xdr:colOff>114300</xdr:colOff>
      <xdr:row>36</xdr:row>
      <xdr:rowOff>127602</xdr:rowOff>
    </xdr:to>
    <xdr:sp macro="" textlink="">
      <xdr:nvSpPr>
        <xdr:cNvPr id="65" name="フローチャート: 判断 64"/>
        <xdr:cNvSpPr/>
      </xdr:nvSpPr>
      <xdr:spPr>
        <a:xfrm>
          <a:off x="45847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51395</xdr:rowOff>
    </xdr:from>
    <xdr:to>
      <xdr:col>19</xdr:col>
      <xdr:colOff>177800</xdr:colOff>
      <xdr:row>33</xdr:row>
      <xdr:rowOff>97458</xdr:rowOff>
    </xdr:to>
    <xdr:cxnSp macro="">
      <xdr:nvCxnSpPr>
        <xdr:cNvPr id="66" name="直線コネクタ 65"/>
        <xdr:cNvCxnSpPr/>
      </xdr:nvCxnSpPr>
      <xdr:spPr>
        <a:xfrm flipV="1">
          <a:off x="2908300" y="5709245"/>
          <a:ext cx="889000" cy="4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26394</xdr:rowOff>
    </xdr:from>
    <xdr:to>
      <xdr:col>20</xdr:col>
      <xdr:colOff>38100</xdr:colOff>
      <xdr:row>36</xdr:row>
      <xdr:rowOff>127994</xdr:rowOff>
    </xdr:to>
    <xdr:sp macro="" textlink="">
      <xdr:nvSpPr>
        <xdr:cNvPr id="67" name="フローチャート: 判断 66"/>
        <xdr:cNvSpPr/>
      </xdr:nvSpPr>
      <xdr:spPr>
        <a:xfrm>
          <a:off x="3746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119121</xdr:rowOff>
    </xdr:from>
    <xdr:ext cx="534377" cy="259045"/>
    <xdr:sp macro="" textlink="">
      <xdr:nvSpPr>
        <xdr:cNvPr id="68" name="テキスト ボックス 67"/>
        <xdr:cNvSpPr txBox="1"/>
      </xdr:nvSpPr>
      <xdr:spPr>
        <a:xfrm>
          <a:off x="3530111" y="629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28633</xdr:rowOff>
    </xdr:from>
    <xdr:to>
      <xdr:col>15</xdr:col>
      <xdr:colOff>50800</xdr:colOff>
      <xdr:row>33</xdr:row>
      <xdr:rowOff>97458</xdr:rowOff>
    </xdr:to>
    <xdr:cxnSp macro="">
      <xdr:nvCxnSpPr>
        <xdr:cNvPr id="69" name="直線コネクタ 68"/>
        <xdr:cNvCxnSpPr/>
      </xdr:nvCxnSpPr>
      <xdr:spPr>
        <a:xfrm>
          <a:off x="2019300" y="5686483"/>
          <a:ext cx="889000" cy="6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32844</xdr:rowOff>
    </xdr:from>
    <xdr:to>
      <xdr:col>15</xdr:col>
      <xdr:colOff>101600</xdr:colOff>
      <xdr:row>36</xdr:row>
      <xdr:rowOff>134444</xdr:rowOff>
    </xdr:to>
    <xdr:sp macro="" textlink="">
      <xdr:nvSpPr>
        <xdr:cNvPr id="70" name="フローチャート: 判断 69"/>
        <xdr:cNvSpPr/>
      </xdr:nvSpPr>
      <xdr:spPr>
        <a:xfrm>
          <a:off x="2857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125571</xdr:rowOff>
    </xdr:from>
    <xdr:ext cx="534377" cy="259045"/>
    <xdr:sp macro="" textlink="">
      <xdr:nvSpPr>
        <xdr:cNvPr id="71" name="テキスト ボックス 70"/>
        <xdr:cNvSpPr txBox="1"/>
      </xdr:nvSpPr>
      <xdr:spPr>
        <a:xfrm>
          <a:off x="2641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28633</xdr:rowOff>
    </xdr:from>
    <xdr:to>
      <xdr:col>10</xdr:col>
      <xdr:colOff>114300</xdr:colOff>
      <xdr:row>33</xdr:row>
      <xdr:rowOff>45680</xdr:rowOff>
    </xdr:to>
    <xdr:cxnSp macro="">
      <xdr:nvCxnSpPr>
        <xdr:cNvPr id="72" name="直線コネクタ 71"/>
        <xdr:cNvCxnSpPr/>
      </xdr:nvCxnSpPr>
      <xdr:spPr>
        <a:xfrm flipV="1">
          <a:off x="1130300" y="5686483"/>
          <a:ext cx="889000" cy="1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35032</xdr:rowOff>
    </xdr:from>
    <xdr:to>
      <xdr:col>10</xdr:col>
      <xdr:colOff>165100</xdr:colOff>
      <xdr:row>36</xdr:row>
      <xdr:rowOff>136632</xdr:rowOff>
    </xdr:to>
    <xdr:sp macro="" textlink="">
      <xdr:nvSpPr>
        <xdr:cNvPr id="73" name="フローチャート: 判断 72"/>
        <xdr:cNvSpPr/>
      </xdr:nvSpPr>
      <xdr:spPr>
        <a:xfrm>
          <a:off x="1968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127759</xdr:rowOff>
    </xdr:from>
    <xdr:ext cx="534377" cy="259045"/>
    <xdr:sp macro="" textlink="">
      <xdr:nvSpPr>
        <xdr:cNvPr id="74" name="テキスト ボックス 73"/>
        <xdr:cNvSpPr txBox="1"/>
      </xdr:nvSpPr>
      <xdr:spPr>
        <a:xfrm>
          <a:off x="1752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152353</xdr:rowOff>
    </xdr:from>
    <xdr:to>
      <xdr:col>6</xdr:col>
      <xdr:colOff>38100</xdr:colOff>
      <xdr:row>37</xdr:row>
      <xdr:rowOff>82503</xdr:rowOff>
    </xdr:to>
    <xdr:sp macro="" textlink="">
      <xdr:nvSpPr>
        <xdr:cNvPr id="75" name="フローチャート: 判断 74"/>
        <xdr:cNvSpPr/>
      </xdr:nvSpPr>
      <xdr:spPr>
        <a:xfrm>
          <a:off x="1079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73630</xdr:rowOff>
    </xdr:from>
    <xdr:ext cx="534377" cy="259045"/>
    <xdr:sp macro="" textlink="">
      <xdr:nvSpPr>
        <xdr:cNvPr id="76" name="テキスト ボックス 75"/>
        <xdr:cNvSpPr txBox="1"/>
      </xdr:nvSpPr>
      <xdr:spPr>
        <a:xfrm>
          <a:off x="863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10784</xdr:rowOff>
    </xdr:from>
    <xdr:to>
      <xdr:col>24</xdr:col>
      <xdr:colOff>114300</xdr:colOff>
      <xdr:row>33</xdr:row>
      <xdr:rowOff>112384</xdr:rowOff>
    </xdr:to>
    <xdr:sp macro="" textlink="">
      <xdr:nvSpPr>
        <xdr:cNvPr id="82" name="楕円 81"/>
        <xdr:cNvSpPr/>
      </xdr:nvSpPr>
      <xdr:spPr>
        <a:xfrm>
          <a:off x="4584700" y="566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33661</xdr:rowOff>
    </xdr:from>
    <xdr:ext cx="599010" cy="259045"/>
    <xdr:sp macro="" textlink="">
      <xdr:nvSpPr>
        <xdr:cNvPr id="83" name="人件費該当値テキスト"/>
        <xdr:cNvSpPr txBox="1"/>
      </xdr:nvSpPr>
      <xdr:spPr>
        <a:xfrm>
          <a:off x="4686300" y="5520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595</xdr:rowOff>
    </xdr:from>
    <xdr:to>
      <xdr:col>20</xdr:col>
      <xdr:colOff>38100</xdr:colOff>
      <xdr:row>33</xdr:row>
      <xdr:rowOff>102195</xdr:rowOff>
    </xdr:to>
    <xdr:sp macro="" textlink="">
      <xdr:nvSpPr>
        <xdr:cNvPr id="84" name="楕円 83"/>
        <xdr:cNvSpPr/>
      </xdr:nvSpPr>
      <xdr:spPr>
        <a:xfrm>
          <a:off x="3746500" y="565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118722</xdr:rowOff>
    </xdr:from>
    <xdr:ext cx="599010" cy="259045"/>
    <xdr:sp macro="" textlink="">
      <xdr:nvSpPr>
        <xdr:cNvPr id="85" name="テキスト ボックス 84"/>
        <xdr:cNvSpPr txBox="1"/>
      </xdr:nvSpPr>
      <xdr:spPr>
        <a:xfrm>
          <a:off x="3497795" y="5433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46658</xdr:rowOff>
    </xdr:from>
    <xdr:to>
      <xdr:col>15</xdr:col>
      <xdr:colOff>101600</xdr:colOff>
      <xdr:row>33</xdr:row>
      <xdr:rowOff>148258</xdr:rowOff>
    </xdr:to>
    <xdr:sp macro="" textlink="">
      <xdr:nvSpPr>
        <xdr:cNvPr id="86" name="楕円 85"/>
        <xdr:cNvSpPr/>
      </xdr:nvSpPr>
      <xdr:spPr>
        <a:xfrm>
          <a:off x="2857500" y="57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164785</xdr:rowOff>
    </xdr:from>
    <xdr:ext cx="599010" cy="259045"/>
    <xdr:sp macro="" textlink="">
      <xdr:nvSpPr>
        <xdr:cNvPr id="87" name="テキスト ボックス 86"/>
        <xdr:cNvSpPr txBox="1"/>
      </xdr:nvSpPr>
      <xdr:spPr>
        <a:xfrm>
          <a:off x="2608795" y="5479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149283</xdr:rowOff>
    </xdr:from>
    <xdr:to>
      <xdr:col>10</xdr:col>
      <xdr:colOff>165100</xdr:colOff>
      <xdr:row>33</xdr:row>
      <xdr:rowOff>79433</xdr:rowOff>
    </xdr:to>
    <xdr:sp macro="" textlink="">
      <xdr:nvSpPr>
        <xdr:cNvPr id="88" name="楕円 87"/>
        <xdr:cNvSpPr/>
      </xdr:nvSpPr>
      <xdr:spPr>
        <a:xfrm>
          <a:off x="1968500" y="563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95960</xdr:rowOff>
    </xdr:from>
    <xdr:ext cx="599010" cy="259045"/>
    <xdr:sp macro="" textlink="">
      <xdr:nvSpPr>
        <xdr:cNvPr id="89" name="テキスト ボックス 88"/>
        <xdr:cNvSpPr txBox="1"/>
      </xdr:nvSpPr>
      <xdr:spPr>
        <a:xfrm>
          <a:off x="1719795" y="5410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166330</xdr:rowOff>
    </xdr:from>
    <xdr:to>
      <xdr:col>6</xdr:col>
      <xdr:colOff>38100</xdr:colOff>
      <xdr:row>33</xdr:row>
      <xdr:rowOff>96480</xdr:rowOff>
    </xdr:to>
    <xdr:sp macro="" textlink="">
      <xdr:nvSpPr>
        <xdr:cNvPr id="90" name="楕円 89"/>
        <xdr:cNvSpPr/>
      </xdr:nvSpPr>
      <xdr:spPr>
        <a:xfrm>
          <a:off x="1079500" y="565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113007</xdr:rowOff>
    </xdr:from>
    <xdr:ext cx="599010" cy="259045"/>
    <xdr:sp macro="" textlink="">
      <xdr:nvSpPr>
        <xdr:cNvPr id="91" name="テキスト ボックス 90"/>
        <xdr:cNvSpPr txBox="1"/>
      </xdr:nvSpPr>
      <xdr:spPr>
        <a:xfrm>
          <a:off x="830795" y="5427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37205</xdr:rowOff>
    </xdr:from>
    <xdr:to>
      <xdr:col>24</xdr:col>
      <xdr:colOff>62865</xdr:colOff>
      <xdr:row>58</xdr:row>
      <xdr:rowOff>44929</xdr:rowOff>
    </xdr:to>
    <xdr:cxnSp macro="">
      <xdr:nvCxnSpPr>
        <xdr:cNvPr id="118" name="直線コネクタ 117"/>
        <xdr:cNvCxnSpPr/>
      </xdr:nvCxnSpPr>
      <xdr:spPr>
        <a:xfrm flipV="1">
          <a:off x="4633595" y="8609705"/>
          <a:ext cx="1270" cy="137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48756</xdr:rowOff>
    </xdr:from>
    <xdr:ext cx="534377" cy="259045"/>
    <xdr:sp macro="" textlink="">
      <xdr:nvSpPr>
        <xdr:cNvPr id="119" name="物件費最小値テキスト"/>
        <xdr:cNvSpPr txBox="1"/>
      </xdr:nvSpPr>
      <xdr:spPr>
        <a:xfrm>
          <a:off x="4686300" y="99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44929</xdr:rowOff>
    </xdr:from>
    <xdr:to>
      <xdr:col>24</xdr:col>
      <xdr:colOff>152400</xdr:colOff>
      <xdr:row>58</xdr:row>
      <xdr:rowOff>44929</xdr:rowOff>
    </xdr:to>
    <xdr:cxnSp macro="">
      <xdr:nvCxnSpPr>
        <xdr:cNvPr id="120" name="直線コネクタ 119"/>
        <xdr:cNvCxnSpPr/>
      </xdr:nvCxnSpPr>
      <xdr:spPr>
        <a:xfrm>
          <a:off x="4546600" y="998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155332</xdr:rowOff>
    </xdr:from>
    <xdr:ext cx="599010" cy="259045"/>
    <xdr:sp macro="" textlink="">
      <xdr:nvSpPr>
        <xdr:cNvPr id="121" name="物件費最大値テキスト"/>
        <xdr:cNvSpPr txBox="1"/>
      </xdr:nvSpPr>
      <xdr:spPr>
        <a:xfrm>
          <a:off x="4686300" y="838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37205</xdr:rowOff>
    </xdr:from>
    <xdr:to>
      <xdr:col>24</xdr:col>
      <xdr:colOff>152400</xdr:colOff>
      <xdr:row>50</xdr:row>
      <xdr:rowOff>37205</xdr:rowOff>
    </xdr:to>
    <xdr:cxnSp macro="">
      <xdr:nvCxnSpPr>
        <xdr:cNvPr id="122" name="直線コネクタ 121"/>
        <xdr:cNvCxnSpPr/>
      </xdr:nvCxnSpPr>
      <xdr:spPr>
        <a:xfrm>
          <a:off x="4546600" y="8609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105704</xdr:rowOff>
    </xdr:from>
    <xdr:to>
      <xdr:col>24</xdr:col>
      <xdr:colOff>63500</xdr:colOff>
      <xdr:row>52</xdr:row>
      <xdr:rowOff>127160</xdr:rowOff>
    </xdr:to>
    <xdr:cxnSp macro="">
      <xdr:nvCxnSpPr>
        <xdr:cNvPr id="123" name="直線コネクタ 122"/>
        <xdr:cNvCxnSpPr/>
      </xdr:nvCxnSpPr>
      <xdr:spPr>
        <a:xfrm flipV="1">
          <a:off x="3797300" y="9021104"/>
          <a:ext cx="838200" cy="2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166066</xdr:rowOff>
    </xdr:from>
    <xdr:ext cx="534377" cy="259045"/>
    <xdr:sp macro="" textlink="">
      <xdr:nvSpPr>
        <xdr:cNvPr id="124" name="物件費平均値テキスト"/>
        <xdr:cNvSpPr txBox="1"/>
      </xdr:nvSpPr>
      <xdr:spPr>
        <a:xfrm>
          <a:off x="4686300" y="9424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16189</xdr:rowOff>
    </xdr:from>
    <xdr:to>
      <xdr:col>24</xdr:col>
      <xdr:colOff>114300</xdr:colOff>
      <xdr:row>55</xdr:row>
      <xdr:rowOff>117789</xdr:rowOff>
    </xdr:to>
    <xdr:sp macro="" textlink="">
      <xdr:nvSpPr>
        <xdr:cNvPr id="125" name="フローチャート: 判断 124"/>
        <xdr:cNvSpPr/>
      </xdr:nvSpPr>
      <xdr:spPr>
        <a:xfrm>
          <a:off x="4584700" y="944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127160</xdr:rowOff>
    </xdr:from>
    <xdr:to>
      <xdr:col>19</xdr:col>
      <xdr:colOff>177800</xdr:colOff>
      <xdr:row>53</xdr:row>
      <xdr:rowOff>68115</xdr:rowOff>
    </xdr:to>
    <xdr:cxnSp macro="">
      <xdr:nvCxnSpPr>
        <xdr:cNvPr id="126" name="直線コネクタ 125"/>
        <xdr:cNvCxnSpPr/>
      </xdr:nvCxnSpPr>
      <xdr:spPr>
        <a:xfrm flipV="1">
          <a:off x="2908300" y="9042560"/>
          <a:ext cx="889000" cy="11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41678</xdr:rowOff>
    </xdr:from>
    <xdr:to>
      <xdr:col>20</xdr:col>
      <xdr:colOff>38100</xdr:colOff>
      <xdr:row>55</xdr:row>
      <xdr:rowOff>143278</xdr:rowOff>
    </xdr:to>
    <xdr:sp macro="" textlink="">
      <xdr:nvSpPr>
        <xdr:cNvPr id="127" name="フローチャート: 判断 126"/>
        <xdr:cNvSpPr/>
      </xdr:nvSpPr>
      <xdr:spPr>
        <a:xfrm>
          <a:off x="37465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134405</xdr:rowOff>
    </xdr:from>
    <xdr:ext cx="534377" cy="259045"/>
    <xdr:sp macro="" textlink="">
      <xdr:nvSpPr>
        <xdr:cNvPr id="128" name="テキスト ボックス 127"/>
        <xdr:cNvSpPr txBox="1"/>
      </xdr:nvSpPr>
      <xdr:spPr>
        <a:xfrm>
          <a:off x="3530111" y="956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68115</xdr:rowOff>
    </xdr:from>
    <xdr:to>
      <xdr:col>15</xdr:col>
      <xdr:colOff>50800</xdr:colOff>
      <xdr:row>54</xdr:row>
      <xdr:rowOff>28404</xdr:rowOff>
    </xdr:to>
    <xdr:cxnSp macro="">
      <xdr:nvCxnSpPr>
        <xdr:cNvPr id="129" name="直線コネクタ 128"/>
        <xdr:cNvCxnSpPr/>
      </xdr:nvCxnSpPr>
      <xdr:spPr>
        <a:xfrm flipV="1">
          <a:off x="2019300" y="9154965"/>
          <a:ext cx="889000" cy="13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71902</xdr:rowOff>
    </xdr:from>
    <xdr:to>
      <xdr:col>15</xdr:col>
      <xdr:colOff>101600</xdr:colOff>
      <xdr:row>56</xdr:row>
      <xdr:rowOff>2052</xdr:rowOff>
    </xdr:to>
    <xdr:sp macro="" textlink="">
      <xdr:nvSpPr>
        <xdr:cNvPr id="130" name="フローチャート: 判断 129"/>
        <xdr:cNvSpPr/>
      </xdr:nvSpPr>
      <xdr:spPr>
        <a:xfrm>
          <a:off x="2857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164629</xdr:rowOff>
    </xdr:from>
    <xdr:ext cx="534377" cy="259045"/>
    <xdr:sp macro="" textlink="">
      <xdr:nvSpPr>
        <xdr:cNvPr id="131" name="テキスト ボックス 130"/>
        <xdr:cNvSpPr txBox="1"/>
      </xdr:nvSpPr>
      <xdr:spPr>
        <a:xfrm>
          <a:off x="2641111" y="9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28404</xdr:rowOff>
    </xdr:from>
    <xdr:to>
      <xdr:col>10</xdr:col>
      <xdr:colOff>114300</xdr:colOff>
      <xdr:row>54</xdr:row>
      <xdr:rowOff>65470</xdr:rowOff>
    </xdr:to>
    <xdr:cxnSp macro="">
      <xdr:nvCxnSpPr>
        <xdr:cNvPr id="132" name="直線コネクタ 131"/>
        <xdr:cNvCxnSpPr/>
      </xdr:nvCxnSpPr>
      <xdr:spPr>
        <a:xfrm flipV="1">
          <a:off x="1130300" y="9286704"/>
          <a:ext cx="889000" cy="3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40502</xdr:rowOff>
    </xdr:from>
    <xdr:to>
      <xdr:col>10</xdr:col>
      <xdr:colOff>165100</xdr:colOff>
      <xdr:row>54</xdr:row>
      <xdr:rowOff>142102</xdr:rowOff>
    </xdr:to>
    <xdr:sp macro="" textlink="">
      <xdr:nvSpPr>
        <xdr:cNvPr id="133" name="フローチャート: 判断 132"/>
        <xdr:cNvSpPr/>
      </xdr:nvSpPr>
      <xdr:spPr>
        <a:xfrm>
          <a:off x="1968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133229</xdr:rowOff>
    </xdr:from>
    <xdr:ext cx="534377" cy="259045"/>
    <xdr:sp macro="" textlink="">
      <xdr:nvSpPr>
        <xdr:cNvPr id="134" name="テキスト ボックス 133"/>
        <xdr:cNvSpPr txBox="1"/>
      </xdr:nvSpPr>
      <xdr:spPr>
        <a:xfrm>
          <a:off x="1752111" y="939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130325</xdr:rowOff>
    </xdr:from>
    <xdr:to>
      <xdr:col>6</xdr:col>
      <xdr:colOff>38100</xdr:colOff>
      <xdr:row>56</xdr:row>
      <xdr:rowOff>60475</xdr:rowOff>
    </xdr:to>
    <xdr:sp macro="" textlink="">
      <xdr:nvSpPr>
        <xdr:cNvPr id="135" name="フローチャート: 判断 134"/>
        <xdr:cNvSpPr/>
      </xdr:nvSpPr>
      <xdr:spPr>
        <a:xfrm>
          <a:off x="1079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51602</xdr:rowOff>
    </xdr:from>
    <xdr:ext cx="534377" cy="259045"/>
    <xdr:sp macro="" textlink="">
      <xdr:nvSpPr>
        <xdr:cNvPr id="136" name="テキスト ボックス 135"/>
        <xdr:cNvSpPr txBox="1"/>
      </xdr:nvSpPr>
      <xdr:spPr>
        <a:xfrm>
          <a:off x="863111" y="96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54904</xdr:rowOff>
    </xdr:from>
    <xdr:to>
      <xdr:col>24</xdr:col>
      <xdr:colOff>114300</xdr:colOff>
      <xdr:row>52</xdr:row>
      <xdr:rowOff>156504</xdr:rowOff>
    </xdr:to>
    <xdr:sp macro="" textlink="">
      <xdr:nvSpPr>
        <xdr:cNvPr id="142" name="楕円 141"/>
        <xdr:cNvSpPr/>
      </xdr:nvSpPr>
      <xdr:spPr>
        <a:xfrm>
          <a:off x="4584700" y="897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77781</xdr:rowOff>
    </xdr:from>
    <xdr:ext cx="534377" cy="259045"/>
    <xdr:sp macro="" textlink="">
      <xdr:nvSpPr>
        <xdr:cNvPr id="143" name="物件費該当値テキスト"/>
        <xdr:cNvSpPr txBox="1"/>
      </xdr:nvSpPr>
      <xdr:spPr>
        <a:xfrm>
          <a:off x="4686300" y="882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76360</xdr:rowOff>
    </xdr:from>
    <xdr:to>
      <xdr:col>20</xdr:col>
      <xdr:colOff>38100</xdr:colOff>
      <xdr:row>53</xdr:row>
      <xdr:rowOff>6510</xdr:rowOff>
    </xdr:to>
    <xdr:sp macro="" textlink="">
      <xdr:nvSpPr>
        <xdr:cNvPr id="144" name="楕円 143"/>
        <xdr:cNvSpPr/>
      </xdr:nvSpPr>
      <xdr:spPr>
        <a:xfrm>
          <a:off x="3746500" y="899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23037</xdr:rowOff>
    </xdr:from>
    <xdr:ext cx="534377" cy="259045"/>
    <xdr:sp macro="" textlink="">
      <xdr:nvSpPr>
        <xdr:cNvPr id="145" name="テキスト ボックス 144"/>
        <xdr:cNvSpPr txBox="1"/>
      </xdr:nvSpPr>
      <xdr:spPr>
        <a:xfrm>
          <a:off x="3530111" y="876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17315</xdr:rowOff>
    </xdr:from>
    <xdr:to>
      <xdr:col>15</xdr:col>
      <xdr:colOff>101600</xdr:colOff>
      <xdr:row>53</xdr:row>
      <xdr:rowOff>118915</xdr:rowOff>
    </xdr:to>
    <xdr:sp macro="" textlink="">
      <xdr:nvSpPr>
        <xdr:cNvPr id="146" name="楕円 145"/>
        <xdr:cNvSpPr/>
      </xdr:nvSpPr>
      <xdr:spPr>
        <a:xfrm>
          <a:off x="2857500" y="910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135442</xdr:rowOff>
    </xdr:from>
    <xdr:ext cx="534377" cy="259045"/>
    <xdr:sp macro="" textlink="">
      <xdr:nvSpPr>
        <xdr:cNvPr id="147" name="テキスト ボックス 146"/>
        <xdr:cNvSpPr txBox="1"/>
      </xdr:nvSpPr>
      <xdr:spPr>
        <a:xfrm>
          <a:off x="2641111" y="887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149054</xdr:rowOff>
    </xdr:from>
    <xdr:to>
      <xdr:col>10</xdr:col>
      <xdr:colOff>165100</xdr:colOff>
      <xdr:row>54</xdr:row>
      <xdr:rowOff>79204</xdr:rowOff>
    </xdr:to>
    <xdr:sp macro="" textlink="">
      <xdr:nvSpPr>
        <xdr:cNvPr id="148" name="楕円 147"/>
        <xdr:cNvSpPr/>
      </xdr:nvSpPr>
      <xdr:spPr>
        <a:xfrm>
          <a:off x="1968500" y="923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95731</xdr:rowOff>
    </xdr:from>
    <xdr:ext cx="534377" cy="259045"/>
    <xdr:sp macro="" textlink="">
      <xdr:nvSpPr>
        <xdr:cNvPr id="149" name="テキスト ボックス 148"/>
        <xdr:cNvSpPr txBox="1"/>
      </xdr:nvSpPr>
      <xdr:spPr>
        <a:xfrm>
          <a:off x="1752111" y="901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14670</xdr:rowOff>
    </xdr:from>
    <xdr:to>
      <xdr:col>6</xdr:col>
      <xdr:colOff>38100</xdr:colOff>
      <xdr:row>54</xdr:row>
      <xdr:rowOff>116270</xdr:rowOff>
    </xdr:to>
    <xdr:sp macro="" textlink="">
      <xdr:nvSpPr>
        <xdr:cNvPr id="150" name="楕円 149"/>
        <xdr:cNvSpPr/>
      </xdr:nvSpPr>
      <xdr:spPr>
        <a:xfrm>
          <a:off x="1079500" y="927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132797</xdr:rowOff>
    </xdr:from>
    <xdr:ext cx="534377" cy="259045"/>
    <xdr:sp macro="" textlink="">
      <xdr:nvSpPr>
        <xdr:cNvPr id="151" name="テキスト ボックス 150"/>
        <xdr:cNvSpPr txBox="1"/>
      </xdr:nvSpPr>
      <xdr:spPr>
        <a:xfrm>
          <a:off x="863111" y="904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146748</xdr:rowOff>
    </xdr:from>
    <xdr:to>
      <xdr:col>24</xdr:col>
      <xdr:colOff>62865</xdr:colOff>
      <xdr:row>79</xdr:row>
      <xdr:rowOff>24104</xdr:rowOff>
    </xdr:to>
    <xdr:cxnSp macro="">
      <xdr:nvCxnSpPr>
        <xdr:cNvPr id="175" name="直線コネクタ 174"/>
        <xdr:cNvCxnSpPr/>
      </xdr:nvCxnSpPr>
      <xdr:spPr>
        <a:xfrm flipV="1">
          <a:off x="4633595" y="11976798"/>
          <a:ext cx="1270" cy="1591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27931</xdr:rowOff>
    </xdr:from>
    <xdr:ext cx="378565" cy="259045"/>
    <xdr:sp macro="" textlink="">
      <xdr:nvSpPr>
        <xdr:cNvPr id="176" name="維持補修費最小値テキスト"/>
        <xdr:cNvSpPr txBox="1"/>
      </xdr:nvSpPr>
      <xdr:spPr>
        <a:xfrm>
          <a:off x="4686300" y="1357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24104</xdr:rowOff>
    </xdr:from>
    <xdr:to>
      <xdr:col>24</xdr:col>
      <xdr:colOff>152400</xdr:colOff>
      <xdr:row>79</xdr:row>
      <xdr:rowOff>24104</xdr:rowOff>
    </xdr:to>
    <xdr:cxnSp macro="">
      <xdr:nvCxnSpPr>
        <xdr:cNvPr id="177" name="直線コネクタ 176"/>
        <xdr:cNvCxnSpPr/>
      </xdr:nvCxnSpPr>
      <xdr:spPr>
        <a:xfrm>
          <a:off x="4546600" y="13568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93425</xdr:rowOff>
    </xdr:from>
    <xdr:ext cx="534377" cy="259045"/>
    <xdr:sp macro="" textlink="">
      <xdr:nvSpPr>
        <xdr:cNvPr id="178" name="維持補修費最大値テキスト"/>
        <xdr:cNvSpPr txBox="1"/>
      </xdr:nvSpPr>
      <xdr:spPr>
        <a:xfrm>
          <a:off x="4686300" y="1175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146748</xdr:rowOff>
    </xdr:from>
    <xdr:to>
      <xdr:col>24</xdr:col>
      <xdr:colOff>152400</xdr:colOff>
      <xdr:row>69</xdr:row>
      <xdr:rowOff>146748</xdr:rowOff>
    </xdr:to>
    <xdr:cxnSp macro="">
      <xdr:nvCxnSpPr>
        <xdr:cNvPr id="179" name="直線コネクタ 178"/>
        <xdr:cNvCxnSpPr/>
      </xdr:nvCxnSpPr>
      <xdr:spPr>
        <a:xfrm>
          <a:off x="4546600" y="1197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20789</xdr:rowOff>
    </xdr:from>
    <xdr:to>
      <xdr:col>24</xdr:col>
      <xdr:colOff>63500</xdr:colOff>
      <xdr:row>77</xdr:row>
      <xdr:rowOff>84455</xdr:rowOff>
    </xdr:to>
    <xdr:cxnSp macro="">
      <xdr:nvCxnSpPr>
        <xdr:cNvPr id="180" name="直線コネクタ 179"/>
        <xdr:cNvCxnSpPr/>
      </xdr:nvCxnSpPr>
      <xdr:spPr>
        <a:xfrm flipV="1">
          <a:off x="3797300" y="13222439"/>
          <a:ext cx="838200" cy="6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48886</xdr:rowOff>
    </xdr:from>
    <xdr:ext cx="469744" cy="259045"/>
    <xdr:sp macro="" textlink="">
      <xdr:nvSpPr>
        <xdr:cNvPr id="181" name="維持補修費平均値テキスト"/>
        <xdr:cNvSpPr txBox="1"/>
      </xdr:nvSpPr>
      <xdr:spPr>
        <a:xfrm>
          <a:off x="4686300" y="13250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70459</xdr:rowOff>
    </xdr:from>
    <xdr:to>
      <xdr:col>24</xdr:col>
      <xdr:colOff>114300</xdr:colOff>
      <xdr:row>78</xdr:row>
      <xdr:rowOff>609</xdr:rowOff>
    </xdr:to>
    <xdr:sp macro="" textlink="">
      <xdr:nvSpPr>
        <xdr:cNvPr id="182" name="フローチャート: 判断 181"/>
        <xdr:cNvSpPr/>
      </xdr:nvSpPr>
      <xdr:spPr>
        <a:xfrm>
          <a:off x="45847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53518</xdr:rowOff>
    </xdr:from>
    <xdr:to>
      <xdr:col>19</xdr:col>
      <xdr:colOff>177800</xdr:colOff>
      <xdr:row>77</xdr:row>
      <xdr:rowOff>84455</xdr:rowOff>
    </xdr:to>
    <xdr:cxnSp macro="">
      <xdr:nvCxnSpPr>
        <xdr:cNvPr id="183" name="直線コネクタ 182"/>
        <xdr:cNvCxnSpPr/>
      </xdr:nvCxnSpPr>
      <xdr:spPr>
        <a:xfrm>
          <a:off x="2908300" y="13255168"/>
          <a:ext cx="889000" cy="3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31674</xdr:rowOff>
    </xdr:from>
    <xdr:to>
      <xdr:col>20</xdr:col>
      <xdr:colOff>38100</xdr:colOff>
      <xdr:row>77</xdr:row>
      <xdr:rowOff>133274</xdr:rowOff>
    </xdr:to>
    <xdr:sp macro="" textlink="">
      <xdr:nvSpPr>
        <xdr:cNvPr id="184" name="フローチャート: 判断 183"/>
        <xdr:cNvSpPr/>
      </xdr:nvSpPr>
      <xdr:spPr>
        <a:xfrm>
          <a:off x="3746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149801</xdr:rowOff>
    </xdr:from>
    <xdr:ext cx="469744" cy="259045"/>
    <xdr:sp macro="" textlink="">
      <xdr:nvSpPr>
        <xdr:cNvPr id="185" name="テキスト ボックス 184"/>
        <xdr:cNvSpPr txBox="1"/>
      </xdr:nvSpPr>
      <xdr:spPr>
        <a:xfrm>
          <a:off x="3562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53518</xdr:rowOff>
    </xdr:from>
    <xdr:to>
      <xdr:col>15</xdr:col>
      <xdr:colOff>50800</xdr:colOff>
      <xdr:row>77</xdr:row>
      <xdr:rowOff>92418</xdr:rowOff>
    </xdr:to>
    <xdr:cxnSp macro="">
      <xdr:nvCxnSpPr>
        <xdr:cNvPr id="186" name="直線コネクタ 185"/>
        <xdr:cNvCxnSpPr/>
      </xdr:nvCxnSpPr>
      <xdr:spPr>
        <a:xfrm flipV="1">
          <a:off x="2019300" y="13255168"/>
          <a:ext cx="889000" cy="3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80251</xdr:rowOff>
    </xdr:from>
    <xdr:to>
      <xdr:col>15</xdr:col>
      <xdr:colOff>101600</xdr:colOff>
      <xdr:row>78</xdr:row>
      <xdr:rowOff>10401</xdr:rowOff>
    </xdr:to>
    <xdr:sp macro="" textlink="">
      <xdr:nvSpPr>
        <xdr:cNvPr id="187" name="フローチャート: 判断 186"/>
        <xdr:cNvSpPr/>
      </xdr:nvSpPr>
      <xdr:spPr>
        <a:xfrm>
          <a:off x="2857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1528</xdr:rowOff>
    </xdr:from>
    <xdr:ext cx="469744" cy="259045"/>
    <xdr:sp macro="" textlink="">
      <xdr:nvSpPr>
        <xdr:cNvPr id="188" name="テキスト ボックス 187"/>
        <xdr:cNvSpPr txBox="1"/>
      </xdr:nvSpPr>
      <xdr:spPr>
        <a:xfrm>
          <a:off x="2673428" y="1337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92418</xdr:rowOff>
    </xdr:from>
    <xdr:to>
      <xdr:col>10</xdr:col>
      <xdr:colOff>114300</xdr:colOff>
      <xdr:row>77</xdr:row>
      <xdr:rowOff>94856</xdr:rowOff>
    </xdr:to>
    <xdr:cxnSp macro="">
      <xdr:nvCxnSpPr>
        <xdr:cNvPr id="189" name="直線コネクタ 188"/>
        <xdr:cNvCxnSpPr/>
      </xdr:nvCxnSpPr>
      <xdr:spPr>
        <a:xfrm flipV="1">
          <a:off x="1130300" y="13294068"/>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123113</xdr:rowOff>
    </xdr:from>
    <xdr:to>
      <xdr:col>10</xdr:col>
      <xdr:colOff>165100</xdr:colOff>
      <xdr:row>78</xdr:row>
      <xdr:rowOff>53263</xdr:rowOff>
    </xdr:to>
    <xdr:sp macro="" textlink="">
      <xdr:nvSpPr>
        <xdr:cNvPr id="190" name="フローチャート: 判断 189"/>
        <xdr:cNvSpPr/>
      </xdr:nvSpPr>
      <xdr:spPr>
        <a:xfrm>
          <a:off x="1968500" y="13324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44390</xdr:rowOff>
    </xdr:from>
    <xdr:ext cx="469744" cy="259045"/>
    <xdr:sp macro="" textlink="">
      <xdr:nvSpPr>
        <xdr:cNvPr id="191" name="テキスト ボックス 190"/>
        <xdr:cNvSpPr txBox="1"/>
      </xdr:nvSpPr>
      <xdr:spPr>
        <a:xfrm>
          <a:off x="1784428" y="134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162891</xdr:rowOff>
    </xdr:from>
    <xdr:to>
      <xdr:col>6</xdr:col>
      <xdr:colOff>38100</xdr:colOff>
      <xdr:row>78</xdr:row>
      <xdr:rowOff>93041</xdr:rowOff>
    </xdr:to>
    <xdr:sp macro="" textlink="">
      <xdr:nvSpPr>
        <xdr:cNvPr id="192" name="フローチャート: 判断 191"/>
        <xdr:cNvSpPr/>
      </xdr:nvSpPr>
      <xdr:spPr>
        <a:xfrm>
          <a:off x="1079500" y="133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84168</xdr:rowOff>
    </xdr:from>
    <xdr:ext cx="469744" cy="259045"/>
    <xdr:sp macro="" textlink="">
      <xdr:nvSpPr>
        <xdr:cNvPr id="193" name="テキスト ボックス 192"/>
        <xdr:cNvSpPr txBox="1"/>
      </xdr:nvSpPr>
      <xdr:spPr>
        <a:xfrm>
          <a:off x="895428" y="1345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141439</xdr:rowOff>
    </xdr:from>
    <xdr:to>
      <xdr:col>24</xdr:col>
      <xdr:colOff>114300</xdr:colOff>
      <xdr:row>77</xdr:row>
      <xdr:rowOff>71589</xdr:rowOff>
    </xdr:to>
    <xdr:sp macro="" textlink="">
      <xdr:nvSpPr>
        <xdr:cNvPr id="199" name="楕円 198"/>
        <xdr:cNvSpPr/>
      </xdr:nvSpPr>
      <xdr:spPr>
        <a:xfrm>
          <a:off x="4584700" y="1317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164316</xdr:rowOff>
    </xdr:from>
    <xdr:ext cx="469744" cy="259045"/>
    <xdr:sp macro="" textlink="">
      <xdr:nvSpPr>
        <xdr:cNvPr id="200" name="維持補修費該当値テキスト"/>
        <xdr:cNvSpPr txBox="1"/>
      </xdr:nvSpPr>
      <xdr:spPr>
        <a:xfrm>
          <a:off x="4686300" y="1302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33655</xdr:rowOff>
    </xdr:from>
    <xdr:to>
      <xdr:col>20</xdr:col>
      <xdr:colOff>38100</xdr:colOff>
      <xdr:row>77</xdr:row>
      <xdr:rowOff>135255</xdr:rowOff>
    </xdr:to>
    <xdr:sp macro="" textlink="">
      <xdr:nvSpPr>
        <xdr:cNvPr id="201" name="楕円 200"/>
        <xdr:cNvSpPr/>
      </xdr:nvSpPr>
      <xdr:spPr>
        <a:xfrm>
          <a:off x="3746500" y="1323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126382</xdr:rowOff>
    </xdr:from>
    <xdr:ext cx="469744" cy="259045"/>
    <xdr:sp macro="" textlink="">
      <xdr:nvSpPr>
        <xdr:cNvPr id="202" name="テキスト ボックス 201"/>
        <xdr:cNvSpPr txBox="1"/>
      </xdr:nvSpPr>
      <xdr:spPr>
        <a:xfrm>
          <a:off x="3562428" y="1332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2718</xdr:rowOff>
    </xdr:from>
    <xdr:to>
      <xdr:col>15</xdr:col>
      <xdr:colOff>101600</xdr:colOff>
      <xdr:row>77</xdr:row>
      <xdr:rowOff>104318</xdr:rowOff>
    </xdr:to>
    <xdr:sp macro="" textlink="">
      <xdr:nvSpPr>
        <xdr:cNvPr id="203" name="楕円 202"/>
        <xdr:cNvSpPr/>
      </xdr:nvSpPr>
      <xdr:spPr>
        <a:xfrm>
          <a:off x="2857500" y="1320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120845</xdr:rowOff>
    </xdr:from>
    <xdr:ext cx="469744" cy="259045"/>
    <xdr:sp macro="" textlink="">
      <xdr:nvSpPr>
        <xdr:cNvPr id="204" name="テキスト ボックス 203"/>
        <xdr:cNvSpPr txBox="1"/>
      </xdr:nvSpPr>
      <xdr:spPr>
        <a:xfrm>
          <a:off x="2673428" y="12979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41618</xdr:rowOff>
    </xdr:from>
    <xdr:to>
      <xdr:col>10</xdr:col>
      <xdr:colOff>165100</xdr:colOff>
      <xdr:row>77</xdr:row>
      <xdr:rowOff>143218</xdr:rowOff>
    </xdr:to>
    <xdr:sp macro="" textlink="">
      <xdr:nvSpPr>
        <xdr:cNvPr id="205" name="楕円 204"/>
        <xdr:cNvSpPr/>
      </xdr:nvSpPr>
      <xdr:spPr>
        <a:xfrm>
          <a:off x="1968500" y="1324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159745</xdr:rowOff>
    </xdr:from>
    <xdr:ext cx="469744" cy="259045"/>
    <xdr:sp macro="" textlink="">
      <xdr:nvSpPr>
        <xdr:cNvPr id="206" name="テキスト ボックス 205"/>
        <xdr:cNvSpPr txBox="1"/>
      </xdr:nvSpPr>
      <xdr:spPr>
        <a:xfrm>
          <a:off x="1784428" y="1301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44056</xdr:rowOff>
    </xdr:from>
    <xdr:to>
      <xdr:col>6</xdr:col>
      <xdr:colOff>38100</xdr:colOff>
      <xdr:row>77</xdr:row>
      <xdr:rowOff>145656</xdr:rowOff>
    </xdr:to>
    <xdr:sp macro="" textlink="">
      <xdr:nvSpPr>
        <xdr:cNvPr id="207" name="楕円 206"/>
        <xdr:cNvSpPr/>
      </xdr:nvSpPr>
      <xdr:spPr>
        <a:xfrm>
          <a:off x="1079500" y="1324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162183</xdr:rowOff>
    </xdr:from>
    <xdr:ext cx="469744" cy="259045"/>
    <xdr:sp macro="" textlink="">
      <xdr:nvSpPr>
        <xdr:cNvPr id="208" name="テキスト ボックス 207"/>
        <xdr:cNvSpPr txBox="1"/>
      </xdr:nvSpPr>
      <xdr:spPr>
        <a:xfrm>
          <a:off x="895428" y="1302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6186</xdr:rowOff>
    </xdr:from>
    <xdr:to>
      <xdr:col>24</xdr:col>
      <xdr:colOff>62865</xdr:colOff>
      <xdr:row>99</xdr:row>
      <xdr:rowOff>74346</xdr:rowOff>
    </xdr:to>
    <xdr:cxnSp macro="">
      <xdr:nvCxnSpPr>
        <xdr:cNvPr id="233" name="直線コネクタ 232"/>
        <xdr:cNvCxnSpPr/>
      </xdr:nvCxnSpPr>
      <xdr:spPr>
        <a:xfrm flipV="1">
          <a:off x="4633595" y="15608136"/>
          <a:ext cx="1270" cy="1439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78173</xdr:rowOff>
    </xdr:from>
    <xdr:ext cx="534377" cy="259045"/>
    <xdr:sp macro="" textlink="">
      <xdr:nvSpPr>
        <xdr:cNvPr id="234" name="扶助費最小値テキスト"/>
        <xdr:cNvSpPr txBox="1"/>
      </xdr:nvSpPr>
      <xdr:spPr>
        <a:xfrm>
          <a:off x="4686300" y="1705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74346</xdr:rowOff>
    </xdr:from>
    <xdr:to>
      <xdr:col>24</xdr:col>
      <xdr:colOff>152400</xdr:colOff>
      <xdr:row>99</xdr:row>
      <xdr:rowOff>74346</xdr:rowOff>
    </xdr:to>
    <xdr:cxnSp macro="">
      <xdr:nvCxnSpPr>
        <xdr:cNvPr id="235" name="直線コネクタ 234"/>
        <xdr:cNvCxnSpPr/>
      </xdr:nvCxnSpPr>
      <xdr:spPr>
        <a:xfrm>
          <a:off x="4546600" y="1704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124313</xdr:rowOff>
    </xdr:from>
    <xdr:ext cx="599010" cy="259045"/>
    <xdr:sp macro="" textlink="">
      <xdr:nvSpPr>
        <xdr:cNvPr id="236" name="扶助費最大値テキスト"/>
        <xdr:cNvSpPr txBox="1"/>
      </xdr:nvSpPr>
      <xdr:spPr>
        <a:xfrm>
          <a:off x="4686300" y="1538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6186</xdr:rowOff>
    </xdr:from>
    <xdr:to>
      <xdr:col>24</xdr:col>
      <xdr:colOff>152400</xdr:colOff>
      <xdr:row>91</xdr:row>
      <xdr:rowOff>6186</xdr:rowOff>
    </xdr:to>
    <xdr:cxnSp macro="">
      <xdr:nvCxnSpPr>
        <xdr:cNvPr id="237" name="直線コネクタ 236"/>
        <xdr:cNvCxnSpPr/>
      </xdr:nvCxnSpPr>
      <xdr:spPr>
        <a:xfrm>
          <a:off x="4546600" y="1560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164122</xdr:rowOff>
    </xdr:from>
    <xdr:to>
      <xdr:col>24</xdr:col>
      <xdr:colOff>63500</xdr:colOff>
      <xdr:row>96</xdr:row>
      <xdr:rowOff>24028</xdr:rowOff>
    </xdr:to>
    <xdr:cxnSp macro="">
      <xdr:nvCxnSpPr>
        <xdr:cNvPr id="238" name="直線コネクタ 237"/>
        <xdr:cNvCxnSpPr/>
      </xdr:nvCxnSpPr>
      <xdr:spPr>
        <a:xfrm flipV="1">
          <a:off x="3797300" y="16451872"/>
          <a:ext cx="838200" cy="3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20324</xdr:rowOff>
    </xdr:from>
    <xdr:ext cx="534377" cy="259045"/>
    <xdr:sp macro="" textlink="">
      <xdr:nvSpPr>
        <xdr:cNvPr id="239" name="扶助費平均値テキスト"/>
        <xdr:cNvSpPr txBox="1"/>
      </xdr:nvSpPr>
      <xdr:spPr>
        <a:xfrm>
          <a:off x="4686300" y="16479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41897</xdr:rowOff>
    </xdr:from>
    <xdr:to>
      <xdr:col>24</xdr:col>
      <xdr:colOff>114300</xdr:colOff>
      <xdr:row>96</xdr:row>
      <xdr:rowOff>143497</xdr:rowOff>
    </xdr:to>
    <xdr:sp macro="" textlink="">
      <xdr:nvSpPr>
        <xdr:cNvPr id="240" name="フローチャート: 判断 239"/>
        <xdr:cNvSpPr/>
      </xdr:nvSpPr>
      <xdr:spPr>
        <a:xfrm>
          <a:off x="45847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13424</xdr:rowOff>
    </xdr:from>
    <xdr:to>
      <xdr:col>19</xdr:col>
      <xdr:colOff>177800</xdr:colOff>
      <xdr:row>96</xdr:row>
      <xdr:rowOff>24028</xdr:rowOff>
    </xdr:to>
    <xdr:cxnSp macro="">
      <xdr:nvCxnSpPr>
        <xdr:cNvPr id="241" name="直線コネクタ 240"/>
        <xdr:cNvCxnSpPr/>
      </xdr:nvCxnSpPr>
      <xdr:spPr>
        <a:xfrm>
          <a:off x="2908300" y="16472624"/>
          <a:ext cx="889000" cy="1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44069</xdr:rowOff>
    </xdr:from>
    <xdr:to>
      <xdr:col>20</xdr:col>
      <xdr:colOff>38100</xdr:colOff>
      <xdr:row>96</xdr:row>
      <xdr:rowOff>145669</xdr:rowOff>
    </xdr:to>
    <xdr:sp macro="" textlink="">
      <xdr:nvSpPr>
        <xdr:cNvPr id="242" name="フローチャート: 判断 241"/>
        <xdr:cNvSpPr/>
      </xdr:nvSpPr>
      <xdr:spPr>
        <a:xfrm>
          <a:off x="3746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136796</xdr:rowOff>
    </xdr:from>
    <xdr:ext cx="534377" cy="259045"/>
    <xdr:sp macro="" textlink="">
      <xdr:nvSpPr>
        <xdr:cNvPr id="243" name="テキスト ボックス 242"/>
        <xdr:cNvSpPr txBox="1"/>
      </xdr:nvSpPr>
      <xdr:spPr>
        <a:xfrm>
          <a:off x="3530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13424</xdr:rowOff>
    </xdr:from>
    <xdr:to>
      <xdr:col>15</xdr:col>
      <xdr:colOff>50800</xdr:colOff>
      <xdr:row>96</xdr:row>
      <xdr:rowOff>77952</xdr:rowOff>
    </xdr:to>
    <xdr:cxnSp macro="">
      <xdr:nvCxnSpPr>
        <xdr:cNvPr id="244" name="直線コネクタ 243"/>
        <xdr:cNvCxnSpPr/>
      </xdr:nvCxnSpPr>
      <xdr:spPr>
        <a:xfrm flipV="1">
          <a:off x="2019300" y="16472624"/>
          <a:ext cx="889000" cy="6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78042</xdr:rowOff>
    </xdr:from>
    <xdr:to>
      <xdr:col>15</xdr:col>
      <xdr:colOff>101600</xdr:colOff>
      <xdr:row>97</xdr:row>
      <xdr:rowOff>8192</xdr:rowOff>
    </xdr:to>
    <xdr:sp macro="" textlink="">
      <xdr:nvSpPr>
        <xdr:cNvPr id="245" name="フローチャート: 判断 244"/>
        <xdr:cNvSpPr/>
      </xdr:nvSpPr>
      <xdr:spPr>
        <a:xfrm>
          <a:off x="2857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170769</xdr:rowOff>
    </xdr:from>
    <xdr:ext cx="534377" cy="259045"/>
    <xdr:sp macro="" textlink="">
      <xdr:nvSpPr>
        <xdr:cNvPr id="246" name="テキスト ボックス 245"/>
        <xdr:cNvSpPr txBox="1"/>
      </xdr:nvSpPr>
      <xdr:spPr>
        <a:xfrm>
          <a:off x="2641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77952</xdr:rowOff>
    </xdr:from>
    <xdr:to>
      <xdr:col>10</xdr:col>
      <xdr:colOff>114300</xdr:colOff>
      <xdr:row>96</xdr:row>
      <xdr:rowOff>94374</xdr:rowOff>
    </xdr:to>
    <xdr:cxnSp macro="">
      <xdr:nvCxnSpPr>
        <xdr:cNvPr id="247" name="直線コネクタ 246"/>
        <xdr:cNvCxnSpPr/>
      </xdr:nvCxnSpPr>
      <xdr:spPr>
        <a:xfrm flipV="1">
          <a:off x="1130300" y="16537152"/>
          <a:ext cx="889000" cy="1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156871</xdr:rowOff>
    </xdr:from>
    <xdr:to>
      <xdr:col>10</xdr:col>
      <xdr:colOff>165100</xdr:colOff>
      <xdr:row>97</xdr:row>
      <xdr:rowOff>87021</xdr:rowOff>
    </xdr:to>
    <xdr:sp macro="" textlink="">
      <xdr:nvSpPr>
        <xdr:cNvPr id="248" name="フローチャート: 判断 247"/>
        <xdr:cNvSpPr/>
      </xdr:nvSpPr>
      <xdr:spPr>
        <a:xfrm>
          <a:off x="1968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78148</xdr:rowOff>
    </xdr:from>
    <xdr:ext cx="534377" cy="259045"/>
    <xdr:sp macro="" textlink="">
      <xdr:nvSpPr>
        <xdr:cNvPr id="249" name="テキスト ボックス 248"/>
        <xdr:cNvSpPr txBox="1"/>
      </xdr:nvSpPr>
      <xdr:spPr>
        <a:xfrm>
          <a:off x="1752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62001</xdr:rowOff>
    </xdr:from>
    <xdr:to>
      <xdr:col>6</xdr:col>
      <xdr:colOff>38100</xdr:colOff>
      <xdr:row>97</xdr:row>
      <xdr:rowOff>163601</xdr:rowOff>
    </xdr:to>
    <xdr:sp macro="" textlink="">
      <xdr:nvSpPr>
        <xdr:cNvPr id="250" name="フローチャート: 判断 249"/>
        <xdr:cNvSpPr/>
      </xdr:nvSpPr>
      <xdr:spPr>
        <a:xfrm>
          <a:off x="1079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154728</xdr:rowOff>
    </xdr:from>
    <xdr:ext cx="534377" cy="259045"/>
    <xdr:sp macro="" textlink="">
      <xdr:nvSpPr>
        <xdr:cNvPr id="251" name="テキスト ボックス 250"/>
        <xdr:cNvSpPr txBox="1"/>
      </xdr:nvSpPr>
      <xdr:spPr>
        <a:xfrm>
          <a:off x="863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113322</xdr:rowOff>
    </xdr:from>
    <xdr:to>
      <xdr:col>24</xdr:col>
      <xdr:colOff>114300</xdr:colOff>
      <xdr:row>96</xdr:row>
      <xdr:rowOff>43472</xdr:rowOff>
    </xdr:to>
    <xdr:sp macro="" textlink="">
      <xdr:nvSpPr>
        <xdr:cNvPr id="257" name="楕円 256"/>
        <xdr:cNvSpPr/>
      </xdr:nvSpPr>
      <xdr:spPr>
        <a:xfrm>
          <a:off x="4584700" y="1640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136199</xdr:rowOff>
    </xdr:from>
    <xdr:ext cx="599010" cy="259045"/>
    <xdr:sp macro="" textlink="">
      <xdr:nvSpPr>
        <xdr:cNvPr id="258" name="扶助費該当値テキスト"/>
        <xdr:cNvSpPr txBox="1"/>
      </xdr:nvSpPr>
      <xdr:spPr>
        <a:xfrm>
          <a:off x="4686300" y="1625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144678</xdr:rowOff>
    </xdr:from>
    <xdr:to>
      <xdr:col>20</xdr:col>
      <xdr:colOff>38100</xdr:colOff>
      <xdr:row>96</xdr:row>
      <xdr:rowOff>74828</xdr:rowOff>
    </xdr:to>
    <xdr:sp macro="" textlink="">
      <xdr:nvSpPr>
        <xdr:cNvPr id="259" name="楕円 258"/>
        <xdr:cNvSpPr/>
      </xdr:nvSpPr>
      <xdr:spPr>
        <a:xfrm>
          <a:off x="3746500" y="1643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91355</xdr:rowOff>
    </xdr:from>
    <xdr:ext cx="599010" cy="259045"/>
    <xdr:sp macro="" textlink="">
      <xdr:nvSpPr>
        <xdr:cNvPr id="260" name="テキスト ボックス 259"/>
        <xdr:cNvSpPr txBox="1"/>
      </xdr:nvSpPr>
      <xdr:spPr>
        <a:xfrm>
          <a:off x="3497795" y="16207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134074</xdr:rowOff>
    </xdr:from>
    <xdr:to>
      <xdr:col>15</xdr:col>
      <xdr:colOff>101600</xdr:colOff>
      <xdr:row>96</xdr:row>
      <xdr:rowOff>64224</xdr:rowOff>
    </xdr:to>
    <xdr:sp macro="" textlink="">
      <xdr:nvSpPr>
        <xdr:cNvPr id="261" name="楕円 260"/>
        <xdr:cNvSpPr/>
      </xdr:nvSpPr>
      <xdr:spPr>
        <a:xfrm>
          <a:off x="2857500" y="1642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80751</xdr:rowOff>
    </xdr:from>
    <xdr:ext cx="599010" cy="259045"/>
    <xdr:sp macro="" textlink="">
      <xdr:nvSpPr>
        <xdr:cNvPr id="262" name="テキスト ボックス 261"/>
        <xdr:cNvSpPr txBox="1"/>
      </xdr:nvSpPr>
      <xdr:spPr>
        <a:xfrm>
          <a:off x="2608795" y="16197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27152</xdr:rowOff>
    </xdr:from>
    <xdr:to>
      <xdr:col>10</xdr:col>
      <xdr:colOff>165100</xdr:colOff>
      <xdr:row>96</xdr:row>
      <xdr:rowOff>128752</xdr:rowOff>
    </xdr:to>
    <xdr:sp macro="" textlink="">
      <xdr:nvSpPr>
        <xdr:cNvPr id="263" name="楕円 262"/>
        <xdr:cNvSpPr/>
      </xdr:nvSpPr>
      <xdr:spPr>
        <a:xfrm>
          <a:off x="1968500" y="1648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145279</xdr:rowOff>
    </xdr:from>
    <xdr:ext cx="534377" cy="259045"/>
    <xdr:sp macro="" textlink="">
      <xdr:nvSpPr>
        <xdr:cNvPr id="264" name="テキスト ボックス 263"/>
        <xdr:cNvSpPr txBox="1"/>
      </xdr:nvSpPr>
      <xdr:spPr>
        <a:xfrm>
          <a:off x="1752111" y="1626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43574</xdr:rowOff>
    </xdr:from>
    <xdr:to>
      <xdr:col>6</xdr:col>
      <xdr:colOff>38100</xdr:colOff>
      <xdr:row>96</xdr:row>
      <xdr:rowOff>145174</xdr:rowOff>
    </xdr:to>
    <xdr:sp macro="" textlink="">
      <xdr:nvSpPr>
        <xdr:cNvPr id="265" name="楕円 264"/>
        <xdr:cNvSpPr/>
      </xdr:nvSpPr>
      <xdr:spPr>
        <a:xfrm>
          <a:off x="1079500" y="1650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161701</xdr:rowOff>
    </xdr:from>
    <xdr:ext cx="534377" cy="259045"/>
    <xdr:sp macro="" textlink="">
      <xdr:nvSpPr>
        <xdr:cNvPr id="266" name="テキスト ボックス 265"/>
        <xdr:cNvSpPr txBox="1"/>
      </xdr:nvSpPr>
      <xdr:spPr>
        <a:xfrm>
          <a:off x="863111" y="1627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6045</xdr:rowOff>
    </xdr:from>
    <xdr:to>
      <xdr:col>54</xdr:col>
      <xdr:colOff>189865</xdr:colOff>
      <xdr:row>38</xdr:row>
      <xdr:rowOff>78076</xdr:rowOff>
    </xdr:to>
    <xdr:cxnSp macro="">
      <xdr:nvCxnSpPr>
        <xdr:cNvPr id="292" name="直線コネクタ 291"/>
        <xdr:cNvCxnSpPr/>
      </xdr:nvCxnSpPr>
      <xdr:spPr>
        <a:xfrm flipV="1">
          <a:off x="10475595" y="5320995"/>
          <a:ext cx="1270" cy="1272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81903</xdr:rowOff>
    </xdr:from>
    <xdr:ext cx="534377" cy="259045"/>
    <xdr:sp macro="" textlink="">
      <xdr:nvSpPr>
        <xdr:cNvPr id="293" name="補助費等最小値テキスト"/>
        <xdr:cNvSpPr txBox="1"/>
      </xdr:nvSpPr>
      <xdr:spPr>
        <a:xfrm>
          <a:off x="10528300" y="659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78076</xdr:rowOff>
    </xdr:from>
    <xdr:to>
      <xdr:col>55</xdr:col>
      <xdr:colOff>88900</xdr:colOff>
      <xdr:row>38</xdr:row>
      <xdr:rowOff>78076</xdr:rowOff>
    </xdr:to>
    <xdr:cxnSp macro="">
      <xdr:nvCxnSpPr>
        <xdr:cNvPr id="294" name="直線コネクタ 293"/>
        <xdr:cNvCxnSpPr/>
      </xdr:nvCxnSpPr>
      <xdr:spPr>
        <a:xfrm>
          <a:off x="10388600" y="659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124172</xdr:rowOff>
    </xdr:from>
    <xdr:ext cx="599010" cy="259045"/>
    <xdr:sp macro="" textlink="">
      <xdr:nvSpPr>
        <xdr:cNvPr id="295" name="補助費等最大値テキスト"/>
        <xdr:cNvSpPr txBox="1"/>
      </xdr:nvSpPr>
      <xdr:spPr>
        <a:xfrm>
          <a:off x="10528300" y="509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6045</xdr:rowOff>
    </xdr:from>
    <xdr:to>
      <xdr:col>55</xdr:col>
      <xdr:colOff>88900</xdr:colOff>
      <xdr:row>31</xdr:row>
      <xdr:rowOff>6045</xdr:rowOff>
    </xdr:to>
    <xdr:cxnSp macro="">
      <xdr:nvCxnSpPr>
        <xdr:cNvPr id="296" name="直線コネクタ 295"/>
        <xdr:cNvCxnSpPr/>
      </xdr:nvCxnSpPr>
      <xdr:spPr>
        <a:xfrm>
          <a:off x="10388600" y="5320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68529</xdr:rowOff>
    </xdr:from>
    <xdr:to>
      <xdr:col>55</xdr:col>
      <xdr:colOff>0</xdr:colOff>
      <xdr:row>37</xdr:row>
      <xdr:rowOff>69966</xdr:rowOff>
    </xdr:to>
    <xdr:cxnSp macro="">
      <xdr:nvCxnSpPr>
        <xdr:cNvPr id="297" name="直線コネクタ 296"/>
        <xdr:cNvCxnSpPr/>
      </xdr:nvCxnSpPr>
      <xdr:spPr>
        <a:xfrm>
          <a:off x="9639300" y="6412179"/>
          <a:ext cx="8382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32311</xdr:rowOff>
    </xdr:from>
    <xdr:ext cx="534377" cy="259045"/>
    <xdr:sp macro="" textlink="">
      <xdr:nvSpPr>
        <xdr:cNvPr id="298" name="補助費等平均値テキスト"/>
        <xdr:cNvSpPr txBox="1"/>
      </xdr:nvSpPr>
      <xdr:spPr>
        <a:xfrm>
          <a:off x="10528300" y="60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9434</xdr:rowOff>
    </xdr:from>
    <xdr:to>
      <xdr:col>55</xdr:col>
      <xdr:colOff>50800</xdr:colOff>
      <xdr:row>36</xdr:row>
      <xdr:rowOff>111034</xdr:rowOff>
    </xdr:to>
    <xdr:sp macro="" textlink="">
      <xdr:nvSpPr>
        <xdr:cNvPr id="299" name="フローチャート: 判断 298"/>
        <xdr:cNvSpPr/>
      </xdr:nvSpPr>
      <xdr:spPr>
        <a:xfrm>
          <a:off x="10426700" y="61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68529</xdr:rowOff>
    </xdr:from>
    <xdr:to>
      <xdr:col>50</xdr:col>
      <xdr:colOff>114300</xdr:colOff>
      <xdr:row>37</xdr:row>
      <xdr:rowOff>170572</xdr:rowOff>
    </xdr:to>
    <xdr:cxnSp macro="">
      <xdr:nvCxnSpPr>
        <xdr:cNvPr id="300" name="直線コネクタ 299"/>
        <xdr:cNvCxnSpPr/>
      </xdr:nvCxnSpPr>
      <xdr:spPr>
        <a:xfrm flipV="1">
          <a:off x="8750300" y="6412179"/>
          <a:ext cx="889000" cy="10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19068</xdr:rowOff>
    </xdr:from>
    <xdr:to>
      <xdr:col>50</xdr:col>
      <xdr:colOff>165100</xdr:colOff>
      <xdr:row>36</xdr:row>
      <xdr:rowOff>120668</xdr:rowOff>
    </xdr:to>
    <xdr:sp macro="" textlink="">
      <xdr:nvSpPr>
        <xdr:cNvPr id="301" name="フローチャート: 判断 300"/>
        <xdr:cNvSpPr/>
      </xdr:nvSpPr>
      <xdr:spPr>
        <a:xfrm>
          <a:off x="9588500" y="619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137195</xdr:rowOff>
    </xdr:from>
    <xdr:ext cx="534377" cy="259045"/>
    <xdr:sp macro="" textlink="">
      <xdr:nvSpPr>
        <xdr:cNvPr id="302" name="テキスト ボックス 301"/>
        <xdr:cNvSpPr txBox="1"/>
      </xdr:nvSpPr>
      <xdr:spPr>
        <a:xfrm>
          <a:off x="9372111" y="596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112714</xdr:rowOff>
    </xdr:from>
    <xdr:to>
      <xdr:col>45</xdr:col>
      <xdr:colOff>177800</xdr:colOff>
      <xdr:row>37</xdr:row>
      <xdr:rowOff>170572</xdr:rowOff>
    </xdr:to>
    <xdr:cxnSp macro="">
      <xdr:nvCxnSpPr>
        <xdr:cNvPr id="303" name="直線コネクタ 302"/>
        <xdr:cNvCxnSpPr/>
      </xdr:nvCxnSpPr>
      <xdr:spPr>
        <a:xfrm>
          <a:off x="7861300" y="6456364"/>
          <a:ext cx="889000" cy="5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23847</xdr:rowOff>
    </xdr:from>
    <xdr:to>
      <xdr:col>46</xdr:col>
      <xdr:colOff>38100</xdr:colOff>
      <xdr:row>36</xdr:row>
      <xdr:rowOff>125447</xdr:rowOff>
    </xdr:to>
    <xdr:sp macro="" textlink="">
      <xdr:nvSpPr>
        <xdr:cNvPr id="304" name="フローチャート: 判断 303"/>
        <xdr:cNvSpPr/>
      </xdr:nvSpPr>
      <xdr:spPr>
        <a:xfrm>
          <a:off x="8699500" y="619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141974</xdr:rowOff>
    </xdr:from>
    <xdr:ext cx="534377" cy="259045"/>
    <xdr:sp macro="" textlink="">
      <xdr:nvSpPr>
        <xdr:cNvPr id="305" name="テキスト ボックス 304"/>
        <xdr:cNvSpPr txBox="1"/>
      </xdr:nvSpPr>
      <xdr:spPr>
        <a:xfrm>
          <a:off x="8483111" y="597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112714</xdr:rowOff>
    </xdr:from>
    <xdr:to>
      <xdr:col>41</xdr:col>
      <xdr:colOff>50800</xdr:colOff>
      <xdr:row>38</xdr:row>
      <xdr:rowOff>7906</xdr:rowOff>
    </xdr:to>
    <xdr:cxnSp macro="">
      <xdr:nvCxnSpPr>
        <xdr:cNvPr id="306" name="直線コネクタ 305"/>
        <xdr:cNvCxnSpPr/>
      </xdr:nvCxnSpPr>
      <xdr:spPr>
        <a:xfrm flipV="1">
          <a:off x="6972300" y="6456364"/>
          <a:ext cx="889000" cy="6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20081</xdr:rowOff>
    </xdr:from>
    <xdr:to>
      <xdr:col>41</xdr:col>
      <xdr:colOff>101600</xdr:colOff>
      <xdr:row>36</xdr:row>
      <xdr:rowOff>121681</xdr:rowOff>
    </xdr:to>
    <xdr:sp macro="" textlink="">
      <xdr:nvSpPr>
        <xdr:cNvPr id="307" name="フローチャート: 判断 306"/>
        <xdr:cNvSpPr/>
      </xdr:nvSpPr>
      <xdr:spPr>
        <a:xfrm>
          <a:off x="7810500" y="619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138208</xdr:rowOff>
    </xdr:from>
    <xdr:ext cx="534377" cy="259045"/>
    <xdr:sp macro="" textlink="">
      <xdr:nvSpPr>
        <xdr:cNvPr id="308" name="テキスト ボックス 307"/>
        <xdr:cNvSpPr txBox="1"/>
      </xdr:nvSpPr>
      <xdr:spPr>
        <a:xfrm>
          <a:off x="7594111" y="5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9" name="フローチャート: 判断 308"/>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79523</xdr:rowOff>
    </xdr:from>
    <xdr:ext cx="534377" cy="259045"/>
    <xdr:sp macro="" textlink="">
      <xdr:nvSpPr>
        <xdr:cNvPr id="310" name="テキスト ボックス 309"/>
        <xdr:cNvSpPr txBox="1"/>
      </xdr:nvSpPr>
      <xdr:spPr>
        <a:xfrm>
          <a:off x="6705111" y="60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19166</xdr:rowOff>
    </xdr:from>
    <xdr:to>
      <xdr:col>55</xdr:col>
      <xdr:colOff>50800</xdr:colOff>
      <xdr:row>37</xdr:row>
      <xdr:rowOff>120766</xdr:rowOff>
    </xdr:to>
    <xdr:sp macro="" textlink="">
      <xdr:nvSpPr>
        <xdr:cNvPr id="316" name="楕円 315"/>
        <xdr:cNvSpPr/>
      </xdr:nvSpPr>
      <xdr:spPr>
        <a:xfrm>
          <a:off x="10426700" y="636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169043</xdr:rowOff>
    </xdr:from>
    <xdr:ext cx="534377" cy="259045"/>
    <xdr:sp macro="" textlink="">
      <xdr:nvSpPr>
        <xdr:cNvPr id="317" name="補助費等該当値テキスト"/>
        <xdr:cNvSpPr txBox="1"/>
      </xdr:nvSpPr>
      <xdr:spPr>
        <a:xfrm>
          <a:off x="10528300" y="634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17729</xdr:rowOff>
    </xdr:from>
    <xdr:to>
      <xdr:col>50</xdr:col>
      <xdr:colOff>165100</xdr:colOff>
      <xdr:row>37</xdr:row>
      <xdr:rowOff>119329</xdr:rowOff>
    </xdr:to>
    <xdr:sp macro="" textlink="">
      <xdr:nvSpPr>
        <xdr:cNvPr id="318" name="楕円 317"/>
        <xdr:cNvSpPr/>
      </xdr:nvSpPr>
      <xdr:spPr>
        <a:xfrm>
          <a:off x="9588500" y="636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110456</xdr:rowOff>
    </xdr:from>
    <xdr:ext cx="534377" cy="259045"/>
    <xdr:sp macro="" textlink="">
      <xdr:nvSpPr>
        <xdr:cNvPr id="319" name="テキスト ボックス 318"/>
        <xdr:cNvSpPr txBox="1"/>
      </xdr:nvSpPr>
      <xdr:spPr>
        <a:xfrm>
          <a:off x="9372111" y="645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119772</xdr:rowOff>
    </xdr:from>
    <xdr:to>
      <xdr:col>46</xdr:col>
      <xdr:colOff>38100</xdr:colOff>
      <xdr:row>38</xdr:row>
      <xdr:rowOff>49922</xdr:rowOff>
    </xdr:to>
    <xdr:sp macro="" textlink="">
      <xdr:nvSpPr>
        <xdr:cNvPr id="320" name="楕円 319"/>
        <xdr:cNvSpPr/>
      </xdr:nvSpPr>
      <xdr:spPr>
        <a:xfrm>
          <a:off x="8699500" y="646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41049</xdr:rowOff>
    </xdr:from>
    <xdr:ext cx="534377" cy="259045"/>
    <xdr:sp macro="" textlink="">
      <xdr:nvSpPr>
        <xdr:cNvPr id="321" name="テキスト ボックス 320"/>
        <xdr:cNvSpPr txBox="1"/>
      </xdr:nvSpPr>
      <xdr:spPr>
        <a:xfrm>
          <a:off x="8483111" y="655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61914</xdr:rowOff>
    </xdr:from>
    <xdr:to>
      <xdr:col>41</xdr:col>
      <xdr:colOff>101600</xdr:colOff>
      <xdr:row>37</xdr:row>
      <xdr:rowOff>163514</xdr:rowOff>
    </xdr:to>
    <xdr:sp macro="" textlink="">
      <xdr:nvSpPr>
        <xdr:cNvPr id="322" name="楕円 321"/>
        <xdr:cNvSpPr/>
      </xdr:nvSpPr>
      <xdr:spPr>
        <a:xfrm>
          <a:off x="7810500" y="640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154641</xdr:rowOff>
    </xdr:from>
    <xdr:ext cx="534377" cy="259045"/>
    <xdr:sp macro="" textlink="">
      <xdr:nvSpPr>
        <xdr:cNvPr id="323" name="テキスト ボックス 322"/>
        <xdr:cNvSpPr txBox="1"/>
      </xdr:nvSpPr>
      <xdr:spPr>
        <a:xfrm>
          <a:off x="7594111" y="649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128556</xdr:rowOff>
    </xdr:from>
    <xdr:to>
      <xdr:col>36</xdr:col>
      <xdr:colOff>165100</xdr:colOff>
      <xdr:row>38</xdr:row>
      <xdr:rowOff>58706</xdr:rowOff>
    </xdr:to>
    <xdr:sp macro="" textlink="">
      <xdr:nvSpPr>
        <xdr:cNvPr id="324" name="楕円 323"/>
        <xdr:cNvSpPr/>
      </xdr:nvSpPr>
      <xdr:spPr>
        <a:xfrm>
          <a:off x="6921500" y="647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49833</xdr:rowOff>
    </xdr:from>
    <xdr:ext cx="534377" cy="259045"/>
    <xdr:sp macro="" textlink="">
      <xdr:nvSpPr>
        <xdr:cNvPr id="325" name="テキスト ボックス 324"/>
        <xdr:cNvSpPr txBox="1"/>
      </xdr:nvSpPr>
      <xdr:spPr>
        <a:xfrm>
          <a:off x="6705111" y="656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5594</xdr:rowOff>
    </xdr:from>
    <xdr:to>
      <xdr:col>54</xdr:col>
      <xdr:colOff>189865</xdr:colOff>
      <xdr:row>58</xdr:row>
      <xdr:rowOff>39170</xdr:rowOff>
    </xdr:to>
    <xdr:cxnSp macro="">
      <xdr:nvCxnSpPr>
        <xdr:cNvPr id="347" name="直線コネクタ 346"/>
        <xdr:cNvCxnSpPr/>
      </xdr:nvCxnSpPr>
      <xdr:spPr>
        <a:xfrm flipV="1">
          <a:off x="10475595" y="8578094"/>
          <a:ext cx="1270" cy="140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42997</xdr:rowOff>
    </xdr:from>
    <xdr:ext cx="534377" cy="259045"/>
    <xdr:sp macro="" textlink="">
      <xdr:nvSpPr>
        <xdr:cNvPr id="348" name="普通建設事業費最小値テキスト"/>
        <xdr:cNvSpPr txBox="1"/>
      </xdr:nvSpPr>
      <xdr:spPr>
        <a:xfrm>
          <a:off x="10528300" y="9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39170</xdr:rowOff>
    </xdr:from>
    <xdr:to>
      <xdr:col>55</xdr:col>
      <xdr:colOff>88900</xdr:colOff>
      <xdr:row>58</xdr:row>
      <xdr:rowOff>39170</xdr:rowOff>
    </xdr:to>
    <xdr:cxnSp macro="">
      <xdr:nvCxnSpPr>
        <xdr:cNvPr id="349" name="直線コネクタ 348"/>
        <xdr:cNvCxnSpPr/>
      </xdr:nvCxnSpPr>
      <xdr:spPr>
        <a:xfrm>
          <a:off x="10388600" y="998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123721</xdr:rowOff>
    </xdr:from>
    <xdr:ext cx="599010" cy="259045"/>
    <xdr:sp macro="" textlink="">
      <xdr:nvSpPr>
        <xdr:cNvPr id="350" name="普通建設事業費最大値テキスト"/>
        <xdr:cNvSpPr txBox="1"/>
      </xdr:nvSpPr>
      <xdr:spPr>
        <a:xfrm>
          <a:off x="10528300" y="835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5594</xdr:rowOff>
    </xdr:from>
    <xdr:to>
      <xdr:col>55</xdr:col>
      <xdr:colOff>88900</xdr:colOff>
      <xdr:row>50</xdr:row>
      <xdr:rowOff>5594</xdr:rowOff>
    </xdr:to>
    <xdr:cxnSp macro="">
      <xdr:nvCxnSpPr>
        <xdr:cNvPr id="351" name="直線コネクタ 350"/>
        <xdr:cNvCxnSpPr/>
      </xdr:nvCxnSpPr>
      <xdr:spPr>
        <a:xfrm>
          <a:off x="10388600" y="85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118550</xdr:rowOff>
    </xdr:from>
    <xdr:to>
      <xdr:col>55</xdr:col>
      <xdr:colOff>0</xdr:colOff>
      <xdr:row>53</xdr:row>
      <xdr:rowOff>130894</xdr:rowOff>
    </xdr:to>
    <xdr:cxnSp macro="">
      <xdr:nvCxnSpPr>
        <xdr:cNvPr id="352" name="直線コネクタ 351"/>
        <xdr:cNvCxnSpPr/>
      </xdr:nvCxnSpPr>
      <xdr:spPr>
        <a:xfrm flipV="1">
          <a:off x="9639300" y="9205400"/>
          <a:ext cx="8382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120500</xdr:rowOff>
    </xdr:from>
    <xdr:ext cx="534377" cy="259045"/>
    <xdr:sp macro="" textlink="">
      <xdr:nvSpPr>
        <xdr:cNvPr id="353" name="普通建設事業費平均値テキスト"/>
        <xdr:cNvSpPr txBox="1"/>
      </xdr:nvSpPr>
      <xdr:spPr>
        <a:xfrm>
          <a:off x="10528300" y="9378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142073</xdr:rowOff>
    </xdr:from>
    <xdr:to>
      <xdr:col>55</xdr:col>
      <xdr:colOff>50800</xdr:colOff>
      <xdr:row>55</xdr:row>
      <xdr:rowOff>72223</xdr:rowOff>
    </xdr:to>
    <xdr:sp macro="" textlink="">
      <xdr:nvSpPr>
        <xdr:cNvPr id="354" name="フローチャート: 判断 353"/>
        <xdr:cNvSpPr/>
      </xdr:nvSpPr>
      <xdr:spPr>
        <a:xfrm>
          <a:off x="10426700" y="940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130894</xdr:rowOff>
    </xdr:from>
    <xdr:to>
      <xdr:col>50</xdr:col>
      <xdr:colOff>114300</xdr:colOff>
      <xdr:row>54</xdr:row>
      <xdr:rowOff>88622</xdr:rowOff>
    </xdr:to>
    <xdr:cxnSp macro="">
      <xdr:nvCxnSpPr>
        <xdr:cNvPr id="355" name="直線コネクタ 354"/>
        <xdr:cNvCxnSpPr/>
      </xdr:nvCxnSpPr>
      <xdr:spPr>
        <a:xfrm flipV="1">
          <a:off x="8750300" y="9217744"/>
          <a:ext cx="889000" cy="12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128997</xdr:rowOff>
    </xdr:from>
    <xdr:to>
      <xdr:col>50</xdr:col>
      <xdr:colOff>165100</xdr:colOff>
      <xdr:row>55</xdr:row>
      <xdr:rowOff>59147</xdr:rowOff>
    </xdr:to>
    <xdr:sp macro="" textlink="">
      <xdr:nvSpPr>
        <xdr:cNvPr id="356" name="フローチャート: 判断 355"/>
        <xdr:cNvSpPr/>
      </xdr:nvSpPr>
      <xdr:spPr>
        <a:xfrm>
          <a:off x="9588500" y="938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50274</xdr:rowOff>
    </xdr:from>
    <xdr:ext cx="534377" cy="259045"/>
    <xdr:sp macro="" textlink="">
      <xdr:nvSpPr>
        <xdr:cNvPr id="357" name="テキスト ボックス 356"/>
        <xdr:cNvSpPr txBox="1"/>
      </xdr:nvSpPr>
      <xdr:spPr>
        <a:xfrm>
          <a:off x="9372111" y="948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70727</xdr:rowOff>
    </xdr:from>
    <xdr:to>
      <xdr:col>45</xdr:col>
      <xdr:colOff>177800</xdr:colOff>
      <xdr:row>54</xdr:row>
      <xdr:rowOff>88622</xdr:rowOff>
    </xdr:to>
    <xdr:cxnSp macro="">
      <xdr:nvCxnSpPr>
        <xdr:cNvPr id="358" name="直線コネクタ 357"/>
        <xdr:cNvCxnSpPr/>
      </xdr:nvCxnSpPr>
      <xdr:spPr>
        <a:xfrm>
          <a:off x="7861300" y="9329027"/>
          <a:ext cx="889000" cy="1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159135</xdr:rowOff>
    </xdr:from>
    <xdr:to>
      <xdr:col>46</xdr:col>
      <xdr:colOff>38100</xdr:colOff>
      <xdr:row>55</xdr:row>
      <xdr:rowOff>89285</xdr:rowOff>
    </xdr:to>
    <xdr:sp macro="" textlink="">
      <xdr:nvSpPr>
        <xdr:cNvPr id="359" name="フローチャート: 判断 358"/>
        <xdr:cNvSpPr/>
      </xdr:nvSpPr>
      <xdr:spPr>
        <a:xfrm>
          <a:off x="8699500" y="941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80412</xdr:rowOff>
    </xdr:from>
    <xdr:ext cx="534377" cy="259045"/>
    <xdr:sp macro="" textlink="">
      <xdr:nvSpPr>
        <xdr:cNvPr id="360" name="テキスト ボックス 359"/>
        <xdr:cNvSpPr txBox="1"/>
      </xdr:nvSpPr>
      <xdr:spPr>
        <a:xfrm>
          <a:off x="8483111" y="951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70727</xdr:rowOff>
    </xdr:from>
    <xdr:to>
      <xdr:col>41</xdr:col>
      <xdr:colOff>50800</xdr:colOff>
      <xdr:row>54</xdr:row>
      <xdr:rowOff>79322</xdr:rowOff>
    </xdr:to>
    <xdr:cxnSp macro="">
      <xdr:nvCxnSpPr>
        <xdr:cNvPr id="361" name="直線コネクタ 360"/>
        <xdr:cNvCxnSpPr/>
      </xdr:nvCxnSpPr>
      <xdr:spPr>
        <a:xfrm flipV="1">
          <a:off x="6972300" y="9329027"/>
          <a:ext cx="889000" cy="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102643</xdr:rowOff>
    </xdr:from>
    <xdr:to>
      <xdr:col>41</xdr:col>
      <xdr:colOff>101600</xdr:colOff>
      <xdr:row>54</xdr:row>
      <xdr:rowOff>32793</xdr:rowOff>
    </xdr:to>
    <xdr:sp macro="" textlink="">
      <xdr:nvSpPr>
        <xdr:cNvPr id="362" name="フローチャート: 判断 361"/>
        <xdr:cNvSpPr/>
      </xdr:nvSpPr>
      <xdr:spPr>
        <a:xfrm>
          <a:off x="7810500" y="9189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49320</xdr:rowOff>
    </xdr:from>
    <xdr:ext cx="534377" cy="259045"/>
    <xdr:sp macro="" textlink="">
      <xdr:nvSpPr>
        <xdr:cNvPr id="363" name="テキスト ボックス 362"/>
        <xdr:cNvSpPr txBox="1"/>
      </xdr:nvSpPr>
      <xdr:spPr>
        <a:xfrm>
          <a:off x="7594111" y="896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168864</xdr:rowOff>
    </xdr:from>
    <xdr:to>
      <xdr:col>36</xdr:col>
      <xdr:colOff>165100</xdr:colOff>
      <xdr:row>55</xdr:row>
      <xdr:rowOff>99014</xdr:rowOff>
    </xdr:to>
    <xdr:sp macro="" textlink="">
      <xdr:nvSpPr>
        <xdr:cNvPr id="364" name="フローチャート: 判断 363"/>
        <xdr:cNvSpPr/>
      </xdr:nvSpPr>
      <xdr:spPr>
        <a:xfrm>
          <a:off x="6921500" y="942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90141</xdr:rowOff>
    </xdr:from>
    <xdr:ext cx="534377" cy="259045"/>
    <xdr:sp macro="" textlink="">
      <xdr:nvSpPr>
        <xdr:cNvPr id="365" name="テキスト ボックス 364"/>
        <xdr:cNvSpPr txBox="1"/>
      </xdr:nvSpPr>
      <xdr:spPr>
        <a:xfrm>
          <a:off x="6705111" y="951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67750</xdr:rowOff>
    </xdr:from>
    <xdr:to>
      <xdr:col>55</xdr:col>
      <xdr:colOff>50800</xdr:colOff>
      <xdr:row>53</xdr:row>
      <xdr:rowOff>169350</xdr:rowOff>
    </xdr:to>
    <xdr:sp macro="" textlink="">
      <xdr:nvSpPr>
        <xdr:cNvPr id="371" name="楕円 370"/>
        <xdr:cNvSpPr/>
      </xdr:nvSpPr>
      <xdr:spPr>
        <a:xfrm>
          <a:off x="10426700" y="915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90627</xdr:rowOff>
    </xdr:from>
    <xdr:ext cx="534377" cy="259045"/>
    <xdr:sp macro="" textlink="">
      <xdr:nvSpPr>
        <xdr:cNvPr id="372" name="普通建設事業費該当値テキスト"/>
        <xdr:cNvSpPr txBox="1"/>
      </xdr:nvSpPr>
      <xdr:spPr>
        <a:xfrm>
          <a:off x="10528300" y="900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80094</xdr:rowOff>
    </xdr:from>
    <xdr:to>
      <xdr:col>50</xdr:col>
      <xdr:colOff>165100</xdr:colOff>
      <xdr:row>54</xdr:row>
      <xdr:rowOff>10244</xdr:rowOff>
    </xdr:to>
    <xdr:sp macro="" textlink="">
      <xdr:nvSpPr>
        <xdr:cNvPr id="373" name="楕円 372"/>
        <xdr:cNvSpPr/>
      </xdr:nvSpPr>
      <xdr:spPr>
        <a:xfrm>
          <a:off x="9588500" y="916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26771</xdr:rowOff>
    </xdr:from>
    <xdr:ext cx="534377" cy="259045"/>
    <xdr:sp macro="" textlink="">
      <xdr:nvSpPr>
        <xdr:cNvPr id="374" name="テキスト ボックス 373"/>
        <xdr:cNvSpPr txBox="1"/>
      </xdr:nvSpPr>
      <xdr:spPr>
        <a:xfrm>
          <a:off x="9372111" y="894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37822</xdr:rowOff>
    </xdr:from>
    <xdr:to>
      <xdr:col>46</xdr:col>
      <xdr:colOff>38100</xdr:colOff>
      <xdr:row>54</xdr:row>
      <xdr:rowOff>139422</xdr:rowOff>
    </xdr:to>
    <xdr:sp macro="" textlink="">
      <xdr:nvSpPr>
        <xdr:cNvPr id="375" name="楕円 374"/>
        <xdr:cNvSpPr/>
      </xdr:nvSpPr>
      <xdr:spPr>
        <a:xfrm>
          <a:off x="8699500" y="929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155949</xdr:rowOff>
    </xdr:from>
    <xdr:ext cx="534377" cy="259045"/>
    <xdr:sp macro="" textlink="">
      <xdr:nvSpPr>
        <xdr:cNvPr id="376" name="テキスト ボックス 375"/>
        <xdr:cNvSpPr txBox="1"/>
      </xdr:nvSpPr>
      <xdr:spPr>
        <a:xfrm>
          <a:off x="8483111" y="907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19927</xdr:rowOff>
    </xdr:from>
    <xdr:to>
      <xdr:col>41</xdr:col>
      <xdr:colOff>101600</xdr:colOff>
      <xdr:row>54</xdr:row>
      <xdr:rowOff>121527</xdr:rowOff>
    </xdr:to>
    <xdr:sp macro="" textlink="">
      <xdr:nvSpPr>
        <xdr:cNvPr id="377" name="楕円 376"/>
        <xdr:cNvSpPr/>
      </xdr:nvSpPr>
      <xdr:spPr>
        <a:xfrm>
          <a:off x="7810500" y="927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112654</xdr:rowOff>
    </xdr:from>
    <xdr:ext cx="534377" cy="259045"/>
    <xdr:sp macro="" textlink="">
      <xdr:nvSpPr>
        <xdr:cNvPr id="378" name="テキスト ボックス 377"/>
        <xdr:cNvSpPr txBox="1"/>
      </xdr:nvSpPr>
      <xdr:spPr>
        <a:xfrm>
          <a:off x="7594111" y="937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28522</xdr:rowOff>
    </xdr:from>
    <xdr:to>
      <xdr:col>36</xdr:col>
      <xdr:colOff>165100</xdr:colOff>
      <xdr:row>54</xdr:row>
      <xdr:rowOff>130122</xdr:rowOff>
    </xdr:to>
    <xdr:sp macro="" textlink="">
      <xdr:nvSpPr>
        <xdr:cNvPr id="379" name="楕円 378"/>
        <xdr:cNvSpPr/>
      </xdr:nvSpPr>
      <xdr:spPr>
        <a:xfrm>
          <a:off x="6921500" y="928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146649</xdr:rowOff>
    </xdr:from>
    <xdr:ext cx="534377" cy="259045"/>
    <xdr:sp macro="" textlink="">
      <xdr:nvSpPr>
        <xdr:cNvPr id="380" name="テキスト ボックス 379"/>
        <xdr:cNvSpPr txBox="1"/>
      </xdr:nvSpPr>
      <xdr:spPr>
        <a:xfrm>
          <a:off x="6705111" y="906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48620</xdr:rowOff>
    </xdr:from>
    <xdr:to>
      <xdr:col>54</xdr:col>
      <xdr:colOff>189865</xdr:colOff>
      <xdr:row>79</xdr:row>
      <xdr:rowOff>98879</xdr:rowOff>
    </xdr:to>
    <xdr:cxnSp macro="">
      <xdr:nvCxnSpPr>
        <xdr:cNvPr id="406" name="直線コネクタ 405"/>
        <xdr:cNvCxnSpPr/>
      </xdr:nvCxnSpPr>
      <xdr:spPr>
        <a:xfrm flipV="1">
          <a:off x="10475595" y="12050120"/>
          <a:ext cx="1270" cy="1593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166747</xdr:rowOff>
    </xdr:from>
    <xdr:ext cx="534377" cy="259045"/>
    <xdr:sp macro="" textlink="">
      <xdr:nvSpPr>
        <xdr:cNvPr id="409" name="普通建設事業費 （ うち新規整備　）最大値テキスト"/>
        <xdr:cNvSpPr txBox="1"/>
      </xdr:nvSpPr>
      <xdr:spPr>
        <a:xfrm>
          <a:off x="10528300" y="1182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48620</xdr:rowOff>
    </xdr:from>
    <xdr:to>
      <xdr:col>55</xdr:col>
      <xdr:colOff>88900</xdr:colOff>
      <xdr:row>70</xdr:row>
      <xdr:rowOff>48620</xdr:rowOff>
    </xdr:to>
    <xdr:cxnSp macro="">
      <xdr:nvCxnSpPr>
        <xdr:cNvPr id="410" name="直線コネクタ 409"/>
        <xdr:cNvCxnSpPr/>
      </xdr:nvCxnSpPr>
      <xdr:spPr>
        <a:xfrm>
          <a:off x="10388600" y="1205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84950</xdr:rowOff>
    </xdr:from>
    <xdr:to>
      <xdr:col>55</xdr:col>
      <xdr:colOff>0</xdr:colOff>
      <xdr:row>76</xdr:row>
      <xdr:rowOff>167670</xdr:rowOff>
    </xdr:to>
    <xdr:cxnSp macro="">
      <xdr:nvCxnSpPr>
        <xdr:cNvPr id="411" name="直線コネクタ 410"/>
        <xdr:cNvCxnSpPr/>
      </xdr:nvCxnSpPr>
      <xdr:spPr>
        <a:xfrm flipV="1">
          <a:off x="9639300" y="13115150"/>
          <a:ext cx="838200" cy="8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34555</xdr:rowOff>
    </xdr:from>
    <xdr:ext cx="534377" cy="259045"/>
    <xdr:sp macro="" textlink="">
      <xdr:nvSpPr>
        <xdr:cNvPr id="412" name="普通建設事業費 （ うち新規整備　）平均値テキスト"/>
        <xdr:cNvSpPr txBox="1"/>
      </xdr:nvSpPr>
      <xdr:spPr>
        <a:xfrm>
          <a:off x="10528300" y="13236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56128</xdr:rowOff>
    </xdr:from>
    <xdr:to>
      <xdr:col>55</xdr:col>
      <xdr:colOff>50800</xdr:colOff>
      <xdr:row>77</xdr:row>
      <xdr:rowOff>157728</xdr:rowOff>
    </xdr:to>
    <xdr:sp macro="" textlink="">
      <xdr:nvSpPr>
        <xdr:cNvPr id="413" name="フローチャート: 判断 412"/>
        <xdr:cNvSpPr/>
      </xdr:nvSpPr>
      <xdr:spPr>
        <a:xfrm>
          <a:off x="10426700" y="1325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167670</xdr:rowOff>
    </xdr:from>
    <xdr:to>
      <xdr:col>50</xdr:col>
      <xdr:colOff>114300</xdr:colOff>
      <xdr:row>76</xdr:row>
      <xdr:rowOff>170055</xdr:rowOff>
    </xdr:to>
    <xdr:cxnSp macro="">
      <xdr:nvCxnSpPr>
        <xdr:cNvPr id="414" name="直線コネクタ 413"/>
        <xdr:cNvCxnSpPr/>
      </xdr:nvCxnSpPr>
      <xdr:spPr>
        <a:xfrm flipV="1">
          <a:off x="8750300" y="13197870"/>
          <a:ext cx="889000" cy="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97913</xdr:rowOff>
    </xdr:from>
    <xdr:to>
      <xdr:col>50</xdr:col>
      <xdr:colOff>165100</xdr:colOff>
      <xdr:row>78</xdr:row>
      <xdr:rowOff>28063</xdr:rowOff>
    </xdr:to>
    <xdr:sp macro="" textlink="">
      <xdr:nvSpPr>
        <xdr:cNvPr id="415" name="フローチャート: 判断 414"/>
        <xdr:cNvSpPr/>
      </xdr:nvSpPr>
      <xdr:spPr>
        <a:xfrm>
          <a:off x="9588500" y="1329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19190</xdr:rowOff>
    </xdr:from>
    <xdr:ext cx="534377" cy="259045"/>
    <xdr:sp macro="" textlink="">
      <xdr:nvSpPr>
        <xdr:cNvPr id="416" name="テキスト ボックス 415"/>
        <xdr:cNvSpPr txBox="1"/>
      </xdr:nvSpPr>
      <xdr:spPr>
        <a:xfrm>
          <a:off x="9372111" y="1339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11145</xdr:rowOff>
    </xdr:from>
    <xdr:to>
      <xdr:col>45</xdr:col>
      <xdr:colOff>177800</xdr:colOff>
      <xdr:row>76</xdr:row>
      <xdr:rowOff>170055</xdr:rowOff>
    </xdr:to>
    <xdr:cxnSp macro="">
      <xdr:nvCxnSpPr>
        <xdr:cNvPr id="417" name="直線コネクタ 416"/>
        <xdr:cNvCxnSpPr/>
      </xdr:nvCxnSpPr>
      <xdr:spPr>
        <a:xfrm>
          <a:off x="7861300" y="12526995"/>
          <a:ext cx="889000" cy="67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53434</xdr:rowOff>
    </xdr:from>
    <xdr:to>
      <xdr:col>46</xdr:col>
      <xdr:colOff>38100</xdr:colOff>
      <xdr:row>77</xdr:row>
      <xdr:rowOff>155034</xdr:rowOff>
    </xdr:to>
    <xdr:sp macro="" textlink="">
      <xdr:nvSpPr>
        <xdr:cNvPr id="418" name="フローチャート: 判断 417"/>
        <xdr:cNvSpPr/>
      </xdr:nvSpPr>
      <xdr:spPr>
        <a:xfrm>
          <a:off x="8699500" y="1325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146161</xdr:rowOff>
    </xdr:from>
    <xdr:ext cx="534377" cy="259045"/>
    <xdr:sp macro="" textlink="">
      <xdr:nvSpPr>
        <xdr:cNvPr id="419" name="テキスト ボックス 418"/>
        <xdr:cNvSpPr txBox="1"/>
      </xdr:nvSpPr>
      <xdr:spPr>
        <a:xfrm>
          <a:off x="8483111" y="1334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11145</xdr:rowOff>
    </xdr:from>
    <xdr:to>
      <xdr:col>41</xdr:col>
      <xdr:colOff>50800</xdr:colOff>
      <xdr:row>74</xdr:row>
      <xdr:rowOff>10868</xdr:rowOff>
    </xdr:to>
    <xdr:cxnSp macro="">
      <xdr:nvCxnSpPr>
        <xdr:cNvPr id="420" name="直線コネクタ 419"/>
        <xdr:cNvCxnSpPr/>
      </xdr:nvCxnSpPr>
      <xdr:spPr>
        <a:xfrm flipV="1">
          <a:off x="6972300" y="12526995"/>
          <a:ext cx="889000" cy="17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144123</xdr:rowOff>
    </xdr:from>
    <xdr:to>
      <xdr:col>41</xdr:col>
      <xdr:colOff>101600</xdr:colOff>
      <xdr:row>75</xdr:row>
      <xdr:rowOff>74273</xdr:rowOff>
    </xdr:to>
    <xdr:sp macro="" textlink="">
      <xdr:nvSpPr>
        <xdr:cNvPr id="421" name="フローチャート: 判断 420"/>
        <xdr:cNvSpPr/>
      </xdr:nvSpPr>
      <xdr:spPr>
        <a:xfrm>
          <a:off x="7810500" y="1283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65400</xdr:rowOff>
    </xdr:from>
    <xdr:ext cx="534377" cy="259045"/>
    <xdr:sp macro="" textlink="">
      <xdr:nvSpPr>
        <xdr:cNvPr id="422" name="テキスト ボックス 421"/>
        <xdr:cNvSpPr txBox="1"/>
      </xdr:nvSpPr>
      <xdr:spPr>
        <a:xfrm>
          <a:off x="7594111" y="1292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104739</xdr:rowOff>
    </xdr:from>
    <xdr:to>
      <xdr:col>36</xdr:col>
      <xdr:colOff>165100</xdr:colOff>
      <xdr:row>77</xdr:row>
      <xdr:rowOff>34889</xdr:rowOff>
    </xdr:to>
    <xdr:sp macro="" textlink="">
      <xdr:nvSpPr>
        <xdr:cNvPr id="423" name="フローチャート: 判断 422"/>
        <xdr:cNvSpPr/>
      </xdr:nvSpPr>
      <xdr:spPr>
        <a:xfrm>
          <a:off x="6921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26016</xdr:rowOff>
    </xdr:from>
    <xdr:ext cx="534377" cy="259045"/>
    <xdr:sp macro="" textlink="">
      <xdr:nvSpPr>
        <xdr:cNvPr id="424" name="テキスト ボックス 423"/>
        <xdr:cNvSpPr txBox="1"/>
      </xdr:nvSpPr>
      <xdr:spPr>
        <a:xfrm>
          <a:off x="6705111" y="1322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34150</xdr:rowOff>
    </xdr:from>
    <xdr:to>
      <xdr:col>55</xdr:col>
      <xdr:colOff>50800</xdr:colOff>
      <xdr:row>76</xdr:row>
      <xdr:rowOff>135750</xdr:rowOff>
    </xdr:to>
    <xdr:sp macro="" textlink="">
      <xdr:nvSpPr>
        <xdr:cNvPr id="430" name="楕円 429"/>
        <xdr:cNvSpPr/>
      </xdr:nvSpPr>
      <xdr:spPr>
        <a:xfrm>
          <a:off x="10426700" y="130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57028</xdr:rowOff>
    </xdr:from>
    <xdr:ext cx="534377" cy="259045"/>
    <xdr:sp macro="" textlink="">
      <xdr:nvSpPr>
        <xdr:cNvPr id="431" name="普通建設事業費 （ うち新規整備　）該当値テキスト"/>
        <xdr:cNvSpPr txBox="1"/>
      </xdr:nvSpPr>
      <xdr:spPr>
        <a:xfrm>
          <a:off x="10528300" y="1291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116870</xdr:rowOff>
    </xdr:from>
    <xdr:to>
      <xdr:col>50</xdr:col>
      <xdr:colOff>165100</xdr:colOff>
      <xdr:row>77</xdr:row>
      <xdr:rowOff>47020</xdr:rowOff>
    </xdr:to>
    <xdr:sp macro="" textlink="">
      <xdr:nvSpPr>
        <xdr:cNvPr id="432" name="楕円 431"/>
        <xdr:cNvSpPr/>
      </xdr:nvSpPr>
      <xdr:spPr>
        <a:xfrm>
          <a:off x="9588500" y="1314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63548</xdr:rowOff>
    </xdr:from>
    <xdr:ext cx="534377" cy="259045"/>
    <xdr:sp macro="" textlink="">
      <xdr:nvSpPr>
        <xdr:cNvPr id="433" name="テキスト ボックス 432"/>
        <xdr:cNvSpPr txBox="1"/>
      </xdr:nvSpPr>
      <xdr:spPr>
        <a:xfrm>
          <a:off x="9372111" y="1292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119255</xdr:rowOff>
    </xdr:from>
    <xdr:to>
      <xdr:col>46</xdr:col>
      <xdr:colOff>38100</xdr:colOff>
      <xdr:row>77</xdr:row>
      <xdr:rowOff>49405</xdr:rowOff>
    </xdr:to>
    <xdr:sp macro="" textlink="">
      <xdr:nvSpPr>
        <xdr:cNvPr id="434" name="楕円 433"/>
        <xdr:cNvSpPr/>
      </xdr:nvSpPr>
      <xdr:spPr>
        <a:xfrm>
          <a:off x="8699500" y="1314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65932</xdr:rowOff>
    </xdr:from>
    <xdr:ext cx="534377" cy="259045"/>
    <xdr:sp macro="" textlink="">
      <xdr:nvSpPr>
        <xdr:cNvPr id="435" name="テキスト ボックス 434"/>
        <xdr:cNvSpPr txBox="1"/>
      </xdr:nvSpPr>
      <xdr:spPr>
        <a:xfrm>
          <a:off x="8483111" y="1292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131795</xdr:rowOff>
    </xdr:from>
    <xdr:to>
      <xdr:col>41</xdr:col>
      <xdr:colOff>101600</xdr:colOff>
      <xdr:row>73</xdr:row>
      <xdr:rowOff>61945</xdr:rowOff>
    </xdr:to>
    <xdr:sp macro="" textlink="">
      <xdr:nvSpPr>
        <xdr:cNvPr id="436" name="楕円 435"/>
        <xdr:cNvSpPr/>
      </xdr:nvSpPr>
      <xdr:spPr>
        <a:xfrm>
          <a:off x="7810500" y="1247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78472</xdr:rowOff>
    </xdr:from>
    <xdr:ext cx="534377" cy="259045"/>
    <xdr:sp macro="" textlink="">
      <xdr:nvSpPr>
        <xdr:cNvPr id="437" name="テキスト ボックス 436"/>
        <xdr:cNvSpPr txBox="1"/>
      </xdr:nvSpPr>
      <xdr:spPr>
        <a:xfrm>
          <a:off x="7594111" y="1225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131518</xdr:rowOff>
    </xdr:from>
    <xdr:to>
      <xdr:col>36</xdr:col>
      <xdr:colOff>165100</xdr:colOff>
      <xdr:row>74</xdr:row>
      <xdr:rowOff>61668</xdr:rowOff>
    </xdr:to>
    <xdr:sp macro="" textlink="">
      <xdr:nvSpPr>
        <xdr:cNvPr id="438" name="楕円 437"/>
        <xdr:cNvSpPr/>
      </xdr:nvSpPr>
      <xdr:spPr>
        <a:xfrm>
          <a:off x="6921500" y="1264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78195</xdr:rowOff>
    </xdr:from>
    <xdr:ext cx="534377" cy="259045"/>
    <xdr:sp macro="" textlink="">
      <xdr:nvSpPr>
        <xdr:cNvPr id="439" name="テキスト ボックス 438"/>
        <xdr:cNvSpPr txBox="1"/>
      </xdr:nvSpPr>
      <xdr:spPr>
        <a:xfrm>
          <a:off x="6705111" y="1242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60001</xdr:rowOff>
    </xdr:from>
    <xdr:to>
      <xdr:col>54</xdr:col>
      <xdr:colOff>189865</xdr:colOff>
      <xdr:row>99</xdr:row>
      <xdr:rowOff>3584</xdr:rowOff>
    </xdr:to>
    <xdr:cxnSp macro="">
      <xdr:nvCxnSpPr>
        <xdr:cNvPr id="465" name="直線コネクタ 464"/>
        <xdr:cNvCxnSpPr/>
      </xdr:nvCxnSpPr>
      <xdr:spPr>
        <a:xfrm flipV="1">
          <a:off x="10475595" y="15490501"/>
          <a:ext cx="1270" cy="148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7411</xdr:rowOff>
    </xdr:from>
    <xdr:ext cx="469744" cy="259045"/>
    <xdr:sp macro="" textlink="">
      <xdr:nvSpPr>
        <xdr:cNvPr id="466" name="普通建設事業費 （ うち更新整備　）最小値テキスト"/>
        <xdr:cNvSpPr txBox="1"/>
      </xdr:nvSpPr>
      <xdr:spPr>
        <a:xfrm>
          <a:off x="10528300" y="1698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3584</xdr:rowOff>
    </xdr:from>
    <xdr:to>
      <xdr:col>55</xdr:col>
      <xdr:colOff>88900</xdr:colOff>
      <xdr:row>99</xdr:row>
      <xdr:rowOff>3584</xdr:rowOff>
    </xdr:to>
    <xdr:cxnSp macro="">
      <xdr:nvCxnSpPr>
        <xdr:cNvPr id="467" name="直線コネクタ 466"/>
        <xdr:cNvCxnSpPr/>
      </xdr:nvCxnSpPr>
      <xdr:spPr>
        <a:xfrm>
          <a:off x="10388600" y="1697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6678</xdr:rowOff>
    </xdr:from>
    <xdr:ext cx="534377" cy="259045"/>
    <xdr:sp macro="" textlink="">
      <xdr:nvSpPr>
        <xdr:cNvPr id="468" name="普通建設事業費 （ うち更新整備　）最大値テキスト"/>
        <xdr:cNvSpPr txBox="1"/>
      </xdr:nvSpPr>
      <xdr:spPr>
        <a:xfrm>
          <a:off x="10528300" y="1526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60001</xdr:rowOff>
    </xdr:from>
    <xdr:to>
      <xdr:col>55</xdr:col>
      <xdr:colOff>88900</xdr:colOff>
      <xdr:row>90</xdr:row>
      <xdr:rowOff>60001</xdr:rowOff>
    </xdr:to>
    <xdr:cxnSp macro="">
      <xdr:nvCxnSpPr>
        <xdr:cNvPr id="469" name="直線コネクタ 468"/>
        <xdr:cNvCxnSpPr/>
      </xdr:nvCxnSpPr>
      <xdr:spPr>
        <a:xfrm>
          <a:off x="10388600" y="1549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120889</xdr:rowOff>
    </xdr:from>
    <xdr:to>
      <xdr:col>55</xdr:col>
      <xdr:colOff>0</xdr:colOff>
      <xdr:row>95</xdr:row>
      <xdr:rowOff>149921</xdr:rowOff>
    </xdr:to>
    <xdr:cxnSp macro="">
      <xdr:nvCxnSpPr>
        <xdr:cNvPr id="470" name="直線コネクタ 469"/>
        <xdr:cNvCxnSpPr/>
      </xdr:nvCxnSpPr>
      <xdr:spPr>
        <a:xfrm>
          <a:off x="9639300" y="16237189"/>
          <a:ext cx="838200" cy="20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110696</xdr:rowOff>
    </xdr:from>
    <xdr:ext cx="534377" cy="259045"/>
    <xdr:sp macro="" textlink="">
      <xdr:nvSpPr>
        <xdr:cNvPr id="471" name="普通建設事業費 （ うち更新整備　）平均値テキスト"/>
        <xdr:cNvSpPr txBox="1"/>
      </xdr:nvSpPr>
      <xdr:spPr>
        <a:xfrm>
          <a:off x="10528300" y="16398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132269</xdr:rowOff>
    </xdr:from>
    <xdr:to>
      <xdr:col>55</xdr:col>
      <xdr:colOff>50800</xdr:colOff>
      <xdr:row>96</xdr:row>
      <xdr:rowOff>62419</xdr:rowOff>
    </xdr:to>
    <xdr:sp macro="" textlink="">
      <xdr:nvSpPr>
        <xdr:cNvPr id="472" name="フローチャート: 判断 471"/>
        <xdr:cNvSpPr/>
      </xdr:nvSpPr>
      <xdr:spPr>
        <a:xfrm>
          <a:off x="104267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120889</xdr:rowOff>
    </xdr:from>
    <xdr:to>
      <xdr:col>50</xdr:col>
      <xdr:colOff>114300</xdr:colOff>
      <xdr:row>96</xdr:row>
      <xdr:rowOff>101247</xdr:rowOff>
    </xdr:to>
    <xdr:cxnSp macro="">
      <xdr:nvCxnSpPr>
        <xdr:cNvPr id="473" name="直線コネクタ 472"/>
        <xdr:cNvCxnSpPr/>
      </xdr:nvCxnSpPr>
      <xdr:spPr>
        <a:xfrm flipV="1">
          <a:off x="8750300" y="16237189"/>
          <a:ext cx="889000" cy="32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98306</xdr:rowOff>
    </xdr:from>
    <xdr:to>
      <xdr:col>50</xdr:col>
      <xdr:colOff>165100</xdr:colOff>
      <xdr:row>96</xdr:row>
      <xdr:rowOff>28456</xdr:rowOff>
    </xdr:to>
    <xdr:sp macro="" textlink="">
      <xdr:nvSpPr>
        <xdr:cNvPr id="474" name="フローチャート: 判断 473"/>
        <xdr:cNvSpPr/>
      </xdr:nvSpPr>
      <xdr:spPr>
        <a:xfrm>
          <a:off x="9588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19583</xdr:rowOff>
    </xdr:from>
    <xdr:ext cx="534377" cy="259045"/>
    <xdr:sp macro="" textlink="">
      <xdr:nvSpPr>
        <xdr:cNvPr id="475" name="テキスト ボックス 474"/>
        <xdr:cNvSpPr txBox="1"/>
      </xdr:nvSpPr>
      <xdr:spPr>
        <a:xfrm>
          <a:off x="9372111" y="1647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101247</xdr:rowOff>
    </xdr:from>
    <xdr:to>
      <xdr:col>45</xdr:col>
      <xdr:colOff>177800</xdr:colOff>
      <xdr:row>99</xdr:row>
      <xdr:rowOff>64801</xdr:rowOff>
    </xdr:to>
    <xdr:cxnSp macro="">
      <xdr:nvCxnSpPr>
        <xdr:cNvPr id="476" name="直線コネクタ 475"/>
        <xdr:cNvCxnSpPr/>
      </xdr:nvCxnSpPr>
      <xdr:spPr>
        <a:xfrm flipV="1">
          <a:off x="7861300" y="16560447"/>
          <a:ext cx="889000" cy="47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164779</xdr:rowOff>
    </xdr:from>
    <xdr:to>
      <xdr:col>46</xdr:col>
      <xdr:colOff>38100</xdr:colOff>
      <xdr:row>96</xdr:row>
      <xdr:rowOff>94929</xdr:rowOff>
    </xdr:to>
    <xdr:sp macro="" textlink="">
      <xdr:nvSpPr>
        <xdr:cNvPr id="477" name="フローチャート: 判断 476"/>
        <xdr:cNvSpPr/>
      </xdr:nvSpPr>
      <xdr:spPr>
        <a:xfrm>
          <a:off x="8699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111456</xdr:rowOff>
    </xdr:from>
    <xdr:ext cx="534377" cy="259045"/>
    <xdr:sp macro="" textlink="">
      <xdr:nvSpPr>
        <xdr:cNvPr id="478" name="テキスト ボックス 477"/>
        <xdr:cNvSpPr txBox="1"/>
      </xdr:nvSpPr>
      <xdr:spPr>
        <a:xfrm>
          <a:off x="8483111" y="162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86159</xdr:rowOff>
    </xdr:from>
    <xdr:to>
      <xdr:col>41</xdr:col>
      <xdr:colOff>50800</xdr:colOff>
      <xdr:row>99</xdr:row>
      <xdr:rowOff>64801</xdr:rowOff>
    </xdr:to>
    <xdr:cxnSp macro="">
      <xdr:nvCxnSpPr>
        <xdr:cNvPr id="479" name="直線コネクタ 478"/>
        <xdr:cNvCxnSpPr/>
      </xdr:nvCxnSpPr>
      <xdr:spPr>
        <a:xfrm>
          <a:off x="6972300" y="16888259"/>
          <a:ext cx="889000" cy="15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118357</xdr:rowOff>
    </xdr:from>
    <xdr:to>
      <xdr:col>41</xdr:col>
      <xdr:colOff>101600</xdr:colOff>
      <xdr:row>97</xdr:row>
      <xdr:rowOff>48507</xdr:rowOff>
    </xdr:to>
    <xdr:sp macro="" textlink="">
      <xdr:nvSpPr>
        <xdr:cNvPr id="480" name="フローチャート: 判断 479"/>
        <xdr:cNvSpPr/>
      </xdr:nvSpPr>
      <xdr:spPr>
        <a:xfrm>
          <a:off x="7810500" y="1657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65034</xdr:rowOff>
    </xdr:from>
    <xdr:ext cx="534377" cy="259045"/>
    <xdr:sp macro="" textlink="">
      <xdr:nvSpPr>
        <xdr:cNvPr id="481" name="テキスト ボックス 480"/>
        <xdr:cNvSpPr txBox="1"/>
      </xdr:nvSpPr>
      <xdr:spPr>
        <a:xfrm>
          <a:off x="7594111" y="1635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82" name="フローチャート: 判断 481"/>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83" name="テキスト ボックス 482"/>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99121</xdr:rowOff>
    </xdr:from>
    <xdr:to>
      <xdr:col>55</xdr:col>
      <xdr:colOff>50800</xdr:colOff>
      <xdr:row>96</xdr:row>
      <xdr:rowOff>29271</xdr:rowOff>
    </xdr:to>
    <xdr:sp macro="" textlink="">
      <xdr:nvSpPr>
        <xdr:cNvPr id="489" name="楕円 488"/>
        <xdr:cNvSpPr/>
      </xdr:nvSpPr>
      <xdr:spPr>
        <a:xfrm>
          <a:off x="10426700" y="1638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121998</xdr:rowOff>
    </xdr:from>
    <xdr:ext cx="534377" cy="259045"/>
    <xdr:sp macro="" textlink="">
      <xdr:nvSpPr>
        <xdr:cNvPr id="490" name="普通建設事業費 （ うち更新整備　）該当値テキスト"/>
        <xdr:cNvSpPr txBox="1"/>
      </xdr:nvSpPr>
      <xdr:spPr>
        <a:xfrm>
          <a:off x="10528300" y="1623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70089</xdr:rowOff>
    </xdr:from>
    <xdr:to>
      <xdr:col>50</xdr:col>
      <xdr:colOff>165100</xdr:colOff>
      <xdr:row>95</xdr:row>
      <xdr:rowOff>239</xdr:rowOff>
    </xdr:to>
    <xdr:sp macro="" textlink="">
      <xdr:nvSpPr>
        <xdr:cNvPr id="491" name="楕円 490"/>
        <xdr:cNvSpPr/>
      </xdr:nvSpPr>
      <xdr:spPr>
        <a:xfrm>
          <a:off x="9588500" y="1618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16766</xdr:rowOff>
    </xdr:from>
    <xdr:ext cx="534377" cy="259045"/>
    <xdr:sp macro="" textlink="">
      <xdr:nvSpPr>
        <xdr:cNvPr id="492" name="テキスト ボックス 491"/>
        <xdr:cNvSpPr txBox="1"/>
      </xdr:nvSpPr>
      <xdr:spPr>
        <a:xfrm>
          <a:off x="9372111" y="1596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50447</xdr:rowOff>
    </xdr:from>
    <xdr:to>
      <xdr:col>46</xdr:col>
      <xdr:colOff>38100</xdr:colOff>
      <xdr:row>96</xdr:row>
      <xdr:rowOff>152047</xdr:rowOff>
    </xdr:to>
    <xdr:sp macro="" textlink="">
      <xdr:nvSpPr>
        <xdr:cNvPr id="493" name="楕円 492"/>
        <xdr:cNvSpPr/>
      </xdr:nvSpPr>
      <xdr:spPr>
        <a:xfrm>
          <a:off x="8699500" y="1650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143174</xdr:rowOff>
    </xdr:from>
    <xdr:ext cx="534377" cy="259045"/>
    <xdr:sp macro="" textlink="">
      <xdr:nvSpPr>
        <xdr:cNvPr id="494" name="テキスト ボックス 493"/>
        <xdr:cNvSpPr txBox="1"/>
      </xdr:nvSpPr>
      <xdr:spPr>
        <a:xfrm>
          <a:off x="8483111" y="1660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14001</xdr:rowOff>
    </xdr:from>
    <xdr:to>
      <xdr:col>41</xdr:col>
      <xdr:colOff>101600</xdr:colOff>
      <xdr:row>99</xdr:row>
      <xdr:rowOff>115601</xdr:rowOff>
    </xdr:to>
    <xdr:sp macro="" textlink="">
      <xdr:nvSpPr>
        <xdr:cNvPr id="495" name="楕円 494"/>
        <xdr:cNvSpPr/>
      </xdr:nvSpPr>
      <xdr:spPr>
        <a:xfrm>
          <a:off x="7810500" y="1698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106728</xdr:rowOff>
    </xdr:from>
    <xdr:ext cx="469744" cy="259045"/>
    <xdr:sp macro="" textlink="">
      <xdr:nvSpPr>
        <xdr:cNvPr id="496" name="テキスト ボックス 495"/>
        <xdr:cNvSpPr txBox="1"/>
      </xdr:nvSpPr>
      <xdr:spPr>
        <a:xfrm>
          <a:off x="7626428" y="17080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35359</xdr:rowOff>
    </xdr:from>
    <xdr:to>
      <xdr:col>36</xdr:col>
      <xdr:colOff>165100</xdr:colOff>
      <xdr:row>98</xdr:row>
      <xdr:rowOff>136959</xdr:rowOff>
    </xdr:to>
    <xdr:sp macro="" textlink="">
      <xdr:nvSpPr>
        <xdr:cNvPr id="497" name="楕円 496"/>
        <xdr:cNvSpPr/>
      </xdr:nvSpPr>
      <xdr:spPr>
        <a:xfrm>
          <a:off x="6921500" y="1683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128086</xdr:rowOff>
    </xdr:from>
    <xdr:ext cx="534377" cy="259045"/>
    <xdr:sp macro="" textlink="">
      <xdr:nvSpPr>
        <xdr:cNvPr id="498" name="テキスト ボックス 497"/>
        <xdr:cNvSpPr txBox="1"/>
      </xdr:nvSpPr>
      <xdr:spPr>
        <a:xfrm>
          <a:off x="6705111" y="1693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4" name="テキスト ボックス 513"/>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6" name="テキスト ボックス 515"/>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123927</xdr:rowOff>
    </xdr:from>
    <xdr:to>
      <xdr:col>85</xdr:col>
      <xdr:colOff>126364</xdr:colOff>
      <xdr:row>38</xdr:row>
      <xdr:rowOff>139700</xdr:rowOff>
    </xdr:to>
    <xdr:cxnSp macro="">
      <xdr:nvCxnSpPr>
        <xdr:cNvPr id="520" name="直線コネクタ 519"/>
        <xdr:cNvCxnSpPr/>
      </xdr:nvCxnSpPr>
      <xdr:spPr>
        <a:xfrm flipV="1">
          <a:off x="16317595" y="5267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70604</xdr:rowOff>
    </xdr:from>
    <xdr:ext cx="599010" cy="259045"/>
    <xdr:sp macro="" textlink="">
      <xdr:nvSpPr>
        <xdr:cNvPr id="523" name="災害復旧事業費最大値テキスト"/>
        <xdr:cNvSpPr txBox="1"/>
      </xdr:nvSpPr>
      <xdr:spPr>
        <a:xfrm>
          <a:off x="16370300" y="504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123927</xdr:rowOff>
    </xdr:from>
    <xdr:to>
      <xdr:col>86</xdr:col>
      <xdr:colOff>25400</xdr:colOff>
      <xdr:row>30</xdr:row>
      <xdr:rowOff>123927</xdr:rowOff>
    </xdr:to>
    <xdr:cxnSp macro="">
      <xdr:nvCxnSpPr>
        <xdr:cNvPr id="524" name="直線コネクタ 523"/>
        <xdr:cNvCxnSpPr/>
      </xdr:nvCxnSpPr>
      <xdr:spPr>
        <a:xfrm>
          <a:off x="16230600" y="526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6124</xdr:rowOff>
    </xdr:from>
    <xdr:to>
      <xdr:col>85</xdr:col>
      <xdr:colOff>127000</xdr:colOff>
      <xdr:row>38</xdr:row>
      <xdr:rowOff>34306</xdr:rowOff>
    </xdr:to>
    <xdr:cxnSp macro="">
      <xdr:nvCxnSpPr>
        <xdr:cNvPr id="525" name="直線コネクタ 524"/>
        <xdr:cNvCxnSpPr/>
      </xdr:nvCxnSpPr>
      <xdr:spPr>
        <a:xfrm>
          <a:off x="15481300" y="6521224"/>
          <a:ext cx="838200" cy="2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13487</xdr:rowOff>
    </xdr:from>
    <xdr:ext cx="469744" cy="259045"/>
    <xdr:sp macro="" textlink="">
      <xdr:nvSpPr>
        <xdr:cNvPr id="526" name="災害復旧事業費平均値テキスト"/>
        <xdr:cNvSpPr txBox="1"/>
      </xdr:nvSpPr>
      <xdr:spPr>
        <a:xfrm>
          <a:off x="16370300" y="6528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35060</xdr:rowOff>
    </xdr:from>
    <xdr:to>
      <xdr:col>85</xdr:col>
      <xdr:colOff>177800</xdr:colOff>
      <xdr:row>38</xdr:row>
      <xdr:rowOff>136660</xdr:rowOff>
    </xdr:to>
    <xdr:sp macro="" textlink="">
      <xdr:nvSpPr>
        <xdr:cNvPr id="527" name="フローチャート: 判断 526"/>
        <xdr:cNvSpPr/>
      </xdr:nvSpPr>
      <xdr:spPr>
        <a:xfrm>
          <a:off x="16268700" y="65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6124</xdr:rowOff>
    </xdr:from>
    <xdr:to>
      <xdr:col>81</xdr:col>
      <xdr:colOff>50800</xdr:colOff>
      <xdr:row>38</xdr:row>
      <xdr:rowOff>99457</xdr:rowOff>
    </xdr:to>
    <xdr:cxnSp macro="">
      <xdr:nvCxnSpPr>
        <xdr:cNvPr id="528" name="直線コネクタ 527"/>
        <xdr:cNvCxnSpPr/>
      </xdr:nvCxnSpPr>
      <xdr:spPr>
        <a:xfrm flipV="1">
          <a:off x="14592300" y="6521224"/>
          <a:ext cx="889000" cy="9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55168</xdr:rowOff>
    </xdr:from>
    <xdr:to>
      <xdr:col>81</xdr:col>
      <xdr:colOff>101600</xdr:colOff>
      <xdr:row>38</xdr:row>
      <xdr:rowOff>156768</xdr:rowOff>
    </xdr:to>
    <xdr:sp macro="" textlink="">
      <xdr:nvSpPr>
        <xdr:cNvPr id="529" name="フローチャート: 判断 528"/>
        <xdr:cNvSpPr/>
      </xdr:nvSpPr>
      <xdr:spPr>
        <a:xfrm>
          <a:off x="15430500" y="65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147895</xdr:rowOff>
    </xdr:from>
    <xdr:ext cx="469744" cy="259045"/>
    <xdr:sp macro="" textlink="">
      <xdr:nvSpPr>
        <xdr:cNvPr id="530" name="テキスト ボックス 529"/>
        <xdr:cNvSpPr txBox="1"/>
      </xdr:nvSpPr>
      <xdr:spPr>
        <a:xfrm>
          <a:off x="15246428" y="66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99457</xdr:rowOff>
    </xdr:from>
    <xdr:to>
      <xdr:col>76</xdr:col>
      <xdr:colOff>114300</xdr:colOff>
      <xdr:row>38</xdr:row>
      <xdr:rowOff>124823</xdr:rowOff>
    </xdr:to>
    <xdr:cxnSp macro="">
      <xdr:nvCxnSpPr>
        <xdr:cNvPr id="531" name="直線コネクタ 530"/>
        <xdr:cNvCxnSpPr/>
      </xdr:nvCxnSpPr>
      <xdr:spPr>
        <a:xfrm flipV="1">
          <a:off x="13703300" y="6614557"/>
          <a:ext cx="889000" cy="2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65821</xdr:rowOff>
    </xdr:from>
    <xdr:to>
      <xdr:col>76</xdr:col>
      <xdr:colOff>165100</xdr:colOff>
      <xdr:row>38</xdr:row>
      <xdr:rowOff>167421</xdr:rowOff>
    </xdr:to>
    <xdr:sp macro="" textlink="">
      <xdr:nvSpPr>
        <xdr:cNvPr id="532" name="フローチャート: 判断 531"/>
        <xdr:cNvSpPr/>
      </xdr:nvSpPr>
      <xdr:spPr>
        <a:xfrm>
          <a:off x="14541500" y="658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158548</xdr:rowOff>
    </xdr:from>
    <xdr:ext cx="469744" cy="259045"/>
    <xdr:sp macro="" textlink="">
      <xdr:nvSpPr>
        <xdr:cNvPr id="533" name="テキスト ボックス 532"/>
        <xdr:cNvSpPr txBox="1"/>
      </xdr:nvSpPr>
      <xdr:spPr>
        <a:xfrm>
          <a:off x="14357428" y="6673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120800</xdr:rowOff>
    </xdr:from>
    <xdr:to>
      <xdr:col>71</xdr:col>
      <xdr:colOff>177800</xdr:colOff>
      <xdr:row>38</xdr:row>
      <xdr:rowOff>124823</xdr:rowOff>
    </xdr:to>
    <xdr:cxnSp macro="">
      <xdr:nvCxnSpPr>
        <xdr:cNvPr id="534" name="直線コネクタ 533"/>
        <xdr:cNvCxnSpPr/>
      </xdr:nvCxnSpPr>
      <xdr:spPr>
        <a:xfrm>
          <a:off x="12814300" y="6635900"/>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32610</xdr:rowOff>
    </xdr:from>
    <xdr:to>
      <xdr:col>72</xdr:col>
      <xdr:colOff>38100</xdr:colOff>
      <xdr:row>38</xdr:row>
      <xdr:rowOff>134210</xdr:rowOff>
    </xdr:to>
    <xdr:sp macro="" textlink="">
      <xdr:nvSpPr>
        <xdr:cNvPr id="535" name="フローチャート: 判断 534"/>
        <xdr:cNvSpPr/>
      </xdr:nvSpPr>
      <xdr:spPr>
        <a:xfrm>
          <a:off x="136525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150737</xdr:rowOff>
    </xdr:from>
    <xdr:ext cx="469744" cy="259045"/>
    <xdr:sp macro="" textlink="">
      <xdr:nvSpPr>
        <xdr:cNvPr id="536" name="テキスト ボックス 535"/>
        <xdr:cNvSpPr txBox="1"/>
      </xdr:nvSpPr>
      <xdr:spPr>
        <a:xfrm>
          <a:off x="13468428" y="632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53339</xdr:rowOff>
    </xdr:from>
    <xdr:to>
      <xdr:col>67</xdr:col>
      <xdr:colOff>101600</xdr:colOff>
      <xdr:row>38</xdr:row>
      <xdr:rowOff>154939</xdr:rowOff>
    </xdr:to>
    <xdr:sp macro="" textlink="">
      <xdr:nvSpPr>
        <xdr:cNvPr id="537" name="フローチャート: 判断 536"/>
        <xdr:cNvSpPr/>
      </xdr:nvSpPr>
      <xdr:spPr>
        <a:xfrm>
          <a:off x="12763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xdr:rowOff>
    </xdr:from>
    <xdr:ext cx="469744" cy="259045"/>
    <xdr:sp macro="" textlink="">
      <xdr:nvSpPr>
        <xdr:cNvPr id="538" name="テキスト ボックス 537"/>
        <xdr:cNvSpPr txBox="1"/>
      </xdr:nvSpPr>
      <xdr:spPr>
        <a:xfrm>
          <a:off x="12579428"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154956</xdr:rowOff>
    </xdr:from>
    <xdr:to>
      <xdr:col>85</xdr:col>
      <xdr:colOff>177800</xdr:colOff>
      <xdr:row>38</xdr:row>
      <xdr:rowOff>85106</xdr:rowOff>
    </xdr:to>
    <xdr:sp macro="" textlink="">
      <xdr:nvSpPr>
        <xdr:cNvPr id="544" name="楕円 543"/>
        <xdr:cNvSpPr/>
      </xdr:nvSpPr>
      <xdr:spPr>
        <a:xfrm>
          <a:off x="16268700" y="649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114333</xdr:rowOff>
    </xdr:from>
    <xdr:ext cx="534377" cy="259045"/>
    <xdr:sp macro="" textlink="">
      <xdr:nvSpPr>
        <xdr:cNvPr id="545" name="災害復旧事業費該当値テキスト"/>
        <xdr:cNvSpPr txBox="1"/>
      </xdr:nvSpPr>
      <xdr:spPr>
        <a:xfrm>
          <a:off x="16370300" y="628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126774</xdr:rowOff>
    </xdr:from>
    <xdr:to>
      <xdr:col>81</xdr:col>
      <xdr:colOff>101600</xdr:colOff>
      <xdr:row>38</xdr:row>
      <xdr:rowOff>56924</xdr:rowOff>
    </xdr:to>
    <xdr:sp macro="" textlink="">
      <xdr:nvSpPr>
        <xdr:cNvPr id="546" name="楕円 545"/>
        <xdr:cNvSpPr/>
      </xdr:nvSpPr>
      <xdr:spPr>
        <a:xfrm>
          <a:off x="15430500" y="647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73451</xdr:rowOff>
    </xdr:from>
    <xdr:ext cx="534377" cy="259045"/>
    <xdr:sp macro="" textlink="">
      <xdr:nvSpPr>
        <xdr:cNvPr id="547" name="テキスト ボックス 546"/>
        <xdr:cNvSpPr txBox="1"/>
      </xdr:nvSpPr>
      <xdr:spPr>
        <a:xfrm>
          <a:off x="15214111" y="624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48657</xdr:rowOff>
    </xdr:from>
    <xdr:to>
      <xdr:col>76</xdr:col>
      <xdr:colOff>165100</xdr:colOff>
      <xdr:row>38</xdr:row>
      <xdr:rowOff>150257</xdr:rowOff>
    </xdr:to>
    <xdr:sp macro="" textlink="">
      <xdr:nvSpPr>
        <xdr:cNvPr id="548" name="楕円 547"/>
        <xdr:cNvSpPr/>
      </xdr:nvSpPr>
      <xdr:spPr>
        <a:xfrm>
          <a:off x="14541500" y="656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166784</xdr:rowOff>
    </xdr:from>
    <xdr:ext cx="469744" cy="259045"/>
    <xdr:sp macro="" textlink="">
      <xdr:nvSpPr>
        <xdr:cNvPr id="549" name="テキスト ボックス 548"/>
        <xdr:cNvSpPr txBox="1"/>
      </xdr:nvSpPr>
      <xdr:spPr>
        <a:xfrm>
          <a:off x="14357428" y="6338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74023</xdr:rowOff>
    </xdr:from>
    <xdr:to>
      <xdr:col>72</xdr:col>
      <xdr:colOff>38100</xdr:colOff>
      <xdr:row>39</xdr:row>
      <xdr:rowOff>4173</xdr:rowOff>
    </xdr:to>
    <xdr:sp macro="" textlink="">
      <xdr:nvSpPr>
        <xdr:cNvPr id="550" name="楕円 549"/>
        <xdr:cNvSpPr/>
      </xdr:nvSpPr>
      <xdr:spPr>
        <a:xfrm>
          <a:off x="13652500" y="658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166750</xdr:rowOff>
    </xdr:from>
    <xdr:ext cx="469744" cy="259045"/>
    <xdr:sp macro="" textlink="">
      <xdr:nvSpPr>
        <xdr:cNvPr id="551" name="テキスト ボックス 550"/>
        <xdr:cNvSpPr txBox="1"/>
      </xdr:nvSpPr>
      <xdr:spPr>
        <a:xfrm>
          <a:off x="13468428" y="668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70000</xdr:rowOff>
    </xdr:from>
    <xdr:to>
      <xdr:col>67</xdr:col>
      <xdr:colOff>101600</xdr:colOff>
      <xdr:row>39</xdr:row>
      <xdr:rowOff>150</xdr:rowOff>
    </xdr:to>
    <xdr:sp macro="" textlink="">
      <xdr:nvSpPr>
        <xdr:cNvPr id="552" name="楕円 551"/>
        <xdr:cNvSpPr/>
      </xdr:nvSpPr>
      <xdr:spPr>
        <a:xfrm>
          <a:off x="12763500" y="658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162727</xdr:rowOff>
    </xdr:from>
    <xdr:ext cx="469744" cy="259045"/>
    <xdr:sp macro="" textlink="">
      <xdr:nvSpPr>
        <xdr:cNvPr id="553" name="テキスト ボックス 552"/>
        <xdr:cNvSpPr txBox="1"/>
      </xdr:nvSpPr>
      <xdr:spPr>
        <a:xfrm>
          <a:off x="12579428" y="667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52794</xdr:rowOff>
    </xdr:from>
    <xdr:to>
      <xdr:col>85</xdr:col>
      <xdr:colOff>126364</xdr:colOff>
      <xdr:row>78</xdr:row>
      <xdr:rowOff>2515</xdr:rowOff>
    </xdr:to>
    <xdr:cxnSp macro="">
      <xdr:nvCxnSpPr>
        <xdr:cNvPr id="626" name="直線コネクタ 625"/>
        <xdr:cNvCxnSpPr/>
      </xdr:nvCxnSpPr>
      <xdr:spPr>
        <a:xfrm flipV="1">
          <a:off x="16317595" y="12054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6342</xdr:rowOff>
    </xdr:from>
    <xdr:ext cx="534377" cy="259045"/>
    <xdr:sp macro="" textlink="">
      <xdr:nvSpPr>
        <xdr:cNvPr id="627" name="公債費最小値テキスト"/>
        <xdr:cNvSpPr txBox="1"/>
      </xdr:nvSpPr>
      <xdr:spPr>
        <a:xfrm>
          <a:off x="16370300" y="133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2515</xdr:rowOff>
    </xdr:from>
    <xdr:to>
      <xdr:col>86</xdr:col>
      <xdr:colOff>25400</xdr:colOff>
      <xdr:row>78</xdr:row>
      <xdr:rowOff>2515</xdr:rowOff>
    </xdr:to>
    <xdr:cxnSp macro="">
      <xdr:nvCxnSpPr>
        <xdr:cNvPr id="628" name="直線コネクタ 627"/>
        <xdr:cNvCxnSpPr/>
      </xdr:nvCxnSpPr>
      <xdr:spPr>
        <a:xfrm>
          <a:off x="16230600" y="1337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170921</xdr:rowOff>
    </xdr:from>
    <xdr:ext cx="599010" cy="259045"/>
    <xdr:sp macro="" textlink="">
      <xdr:nvSpPr>
        <xdr:cNvPr id="629" name="公債費最大値テキスト"/>
        <xdr:cNvSpPr txBox="1"/>
      </xdr:nvSpPr>
      <xdr:spPr>
        <a:xfrm>
          <a:off x="16370300" y="1182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52794</xdr:rowOff>
    </xdr:from>
    <xdr:to>
      <xdr:col>86</xdr:col>
      <xdr:colOff>25400</xdr:colOff>
      <xdr:row>70</xdr:row>
      <xdr:rowOff>52794</xdr:rowOff>
    </xdr:to>
    <xdr:cxnSp macro="">
      <xdr:nvCxnSpPr>
        <xdr:cNvPr id="630" name="直線コネクタ 629"/>
        <xdr:cNvCxnSpPr/>
      </xdr:nvCxnSpPr>
      <xdr:spPr>
        <a:xfrm>
          <a:off x="16230600" y="1205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64529</xdr:rowOff>
    </xdr:from>
    <xdr:to>
      <xdr:col>85</xdr:col>
      <xdr:colOff>127000</xdr:colOff>
      <xdr:row>71</xdr:row>
      <xdr:rowOff>139433</xdr:rowOff>
    </xdr:to>
    <xdr:cxnSp macro="">
      <xdr:nvCxnSpPr>
        <xdr:cNvPr id="631" name="直線コネクタ 630"/>
        <xdr:cNvCxnSpPr/>
      </xdr:nvCxnSpPr>
      <xdr:spPr>
        <a:xfrm>
          <a:off x="15481300" y="12237479"/>
          <a:ext cx="838200" cy="7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140771</xdr:rowOff>
    </xdr:from>
    <xdr:ext cx="534377" cy="259045"/>
    <xdr:sp macro="" textlink="">
      <xdr:nvSpPr>
        <xdr:cNvPr id="632" name="公債費平均値テキスト"/>
        <xdr:cNvSpPr txBox="1"/>
      </xdr:nvSpPr>
      <xdr:spPr>
        <a:xfrm>
          <a:off x="16370300" y="1282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162344</xdr:rowOff>
    </xdr:from>
    <xdr:to>
      <xdr:col>85</xdr:col>
      <xdr:colOff>177800</xdr:colOff>
      <xdr:row>75</xdr:row>
      <xdr:rowOff>92494</xdr:rowOff>
    </xdr:to>
    <xdr:sp macro="" textlink="">
      <xdr:nvSpPr>
        <xdr:cNvPr id="633" name="フローチャート: 判断 632"/>
        <xdr:cNvSpPr/>
      </xdr:nvSpPr>
      <xdr:spPr>
        <a:xfrm>
          <a:off x="162687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64529</xdr:rowOff>
    </xdr:from>
    <xdr:to>
      <xdr:col>81</xdr:col>
      <xdr:colOff>50800</xdr:colOff>
      <xdr:row>71</xdr:row>
      <xdr:rowOff>120332</xdr:rowOff>
    </xdr:to>
    <xdr:cxnSp macro="">
      <xdr:nvCxnSpPr>
        <xdr:cNvPr id="634" name="直線コネクタ 633"/>
        <xdr:cNvCxnSpPr/>
      </xdr:nvCxnSpPr>
      <xdr:spPr>
        <a:xfrm flipV="1">
          <a:off x="14592300" y="12237479"/>
          <a:ext cx="889000" cy="5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149860</xdr:rowOff>
    </xdr:from>
    <xdr:to>
      <xdr:col>81</xdr:col>
      <xdr:colOff>101600</xdr:colOff>
      <xdr:row>75</xdr:row>
      <xdr:rowOff>80010</xdr:rowOff>
    </xdr:to>
    <xdr:sp macro="" textlink="">
      <xdr:nvSpPr>
        <xdr:cNvPr id="635" name="フローチャート: 判断 634"/>
        <xdr:cNvSpPr/>
      </xdr:nvSpPr>
      <xdr:spPr>
        <a:xfrm>
          <a:off x="15430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71137</xdr:rowOff>
    </xdr:from>
    <xdr:ext cx="534377" cy="259045"/>
    <xdr:sp macro="" textlink="">
      <xdr:nvSpPr>
        <xdr:cNvPr id="636" name="テキスト ボックス 635"/>
        <xdr:cNvSpPr txBox="1"/>
      </xdr:nvSpPr>
      <xdr:spPr>
        <a:xfrm>
          <a:off x="15214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120332</xdr:rowOff>
    </xdr:from>
    <xdr:to>
      <xdr:col>76</xdr:col>
      <xdr:colOff>114300</xdr:colOff>
      <xdr:row>71</xdr:row>
      <xdr:rowOff>149174</xdr:rowOff>
    </xdr:to>
    <xdr:cxnSp macro="">
      <xdr:nvCxnSpPr>
        <xdr:cNvPr id="637" name="直線コネクタ 636"/>
        <xdr:cNvCxnSpPr/>
      </xdr:nvCxnSpPr>
      <xdr:spPr>
        <a:xfrm flipV="1">
          <a:off x="13703300" y="12293282"/>
          <a:ext cx="889000" cy="2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147434</xdr:rowOff>
    </xdr:from>
    <xdr:to>
      <xdr:col>76</xdr:col>
      <xdr:colOff>165100</xdr:colOff>
      <xdr:row>75</xdr:row>
      <xdr:rowOff>77584</xdr:rowOff>
    </xdr:to>
    <xdr:sp macro="" textlink="">
      <xdr:nvSpPr>
        <xdr:cNvPr id="638" name="フローチャート: 判断 637"/>
        <xdr:cNvSpPr/>
      </xdr:nvSpPr>
      <xdr:spPr>
        <a:xfrm>
          <a:off x="14541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68711</xdr:rowOff>
    </xdr:from>
    <xdr:ext cx="534377" cy="259045"/>
    <xdr:sp macro="" textlink="">
      <xdr:nvSpPr>
        <xdr:cNvPr id="639" name="テキスト ボックス 638"/>
        <xdr:cNvSpPr txBox="1"/>
      </xdr:nvSpPr>
      <xdr:spPr>
        <a:xfrm>
          <a:off x="14325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13830</xdr:rowOff>
    </xdr:from>
    <xdr:to>
      <xdr:col>71</xdr:col>
      <xdr:colOff>177800</xdr:colOff>
      <xdr:row>71</xdr:row>
      <xdr:rowOff>149174</xdr:rowOff>
    </xdr:to>
    <xdr:cxnSp macro="">
      <xdr:nvCxnSpPr>
        <xdr:cNvPr id="640" name="直線コネクタ 639"/>
        <xdr:cNvCxnSpPr/>
      </xdr:nvCxnSpPr>
      <xdr:spPr>
        <a:xfrm>
          <a:off x="12814300" y="12186780"/>
          <a:ext cx="889000" cy="13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14377</xdr:rowOff>
    </xdr:from>
    <xdr:to>
      <xdr:col>72</xdr:col>
      <xdr:colOff>38100</xdr:colOff>
      <xdr:row>75</xdr:row>
      <xdr:rowOff>115977</xdr:rowOff>
    </xdr:to>
    <xdr:sp macro="" textlink="">
      <xdr:nvSpPr>
        <xdr:cNvPr id="641" name="フローチャート: 判断 640"/>
        <xdr:cNvSpPr/>
      </xdr:nvSpPr>
      <xdr:spPr>
        <a:xfrm>
          <a:off x="13652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107104</xdr:rowOff>
    </xdr:from>
    <xdr:ext cx="534377" cy="259045"/>
    <xdr:sp macro="" textlink="">
      <xdr:nvSpPr>
        <xdr:cNvPr id="642" name="テキスト ボックス 641"/>
        <xdr:cNvSpPr txBox="1"/>
      </xdr:nvSpPr>
      <xdr:spPr>
        <a:xfrm>
          <a:off x="13436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108115</xdr:rowOff>
    </xdr:from>
    <xdr:to>
      <xdr:col>67</xdr:col>
      <xdr:colOff>101600</xdr:colOff>
      <xdr:row>76</xdr:row>
      <xdr:rowOff>38264</xdr:rowOff>
    </xdr:to>
    <xdr:sp macro="" textlink="">
      <xdr:nvSpPr>
        <xdr:cNvPr id="643" name="フローチャート: 判断 642"/>
        <xdr:cNvSpPr/>
      </xdr:nvSpPr>
      <xdr:spPr>
        <a:xfrm>
          <a:off x="12763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29391</xdr:rowOff>
    </xdr:from>
    <xdr:ext cx="534377" cy="259045"/>
    <xdr:sp macro="" textlink="">
      <xdr:nvSpPr>
        <xdr:cNvPr id="644" name="テキスト ボックス 643"/>
        <xdr:cNvSpPr txBox="1"/>
      </xdr:nvSpPr>
      <xdr:spPr>
        <a:xfrm>
          <a:off x="12547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88633</xdr:rowOff>
    </xdr:from>
    <xdr:to>
      <xdr:col>85</xdr:col>
      <xdr:colOff>177800</xdr:colOff>
      <xdr:row>72</xdr:row>
      <xdr:rowOff>18783</xdr:rowOff>
    </xdr:to>
    <xdr:sp macro="" textlink="">
      <xdr:nvSpPr>
        <xdr:cNvPr id="650" name="楕円 649"/>
        <xdr:cNvSpPr/>
      </xdr:nvSpPr>
      <xdr:spPr>
        <a:xfrm>
          <a:off x="16268700" y="1226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111510</xdr:rowOff>
    </xdr:from>
    <xdr:ext cx="599010" cy="259045"/>
    <xdr:sp macro="" textlink="">
      <xdr:nvSpPr>
        <xdr:cNvPr id="651" name="公債費該当値テキスト"/>
        <xdr:cNvSpPr txBox="1"/>
      </xdr:nvSpPr>
      <xdr:spPr>
        <a:xfrm>
          <a:off x="16370300" y="12113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13729</xdr:rowOff>
    </xdr:from>
    <xdr:to>
      <xdr:col>81</xdr:col>
      <xdr:colOff>101600</xdr:colOff>
      <xdr:row>71</xdr:row>
      <xdr:rowOff>115329</xdr:rowOff>
    </xdr:to>
    <xdr:sp macro="" textlink="">
      <xdr:nvSpPr>
        <xdr:cNvPr id="652" name="楕円 651"/>
        <xdr:cNvSpPr/>
      </xdr:nvSpPr>
      <xdr:spPr>
        <a:xfrm>
          <a:off x="15430500" y="1218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131856</xdr:rowOff>
    </xdr:from>
    <xdr:ext cx="599010" cy="259045"/>
    <xdr:sp macro="" textlink="">
      <xdr:nvSpPr>
        <xdr:cNvPr id="653" name="テキスト ボックス 652"/>
        <xdr:cNvSpPr txBox="1"/>
      </xdr:nvSpPr>
      <xdr:spPr>
        <a:xfrm>
          <a:off x="15181795" y="11961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69532</xdr:rowOff>
    </xdr:from>
    <xdr:to>
      <xdr:col>76</xdr:col>
      <xdr:colOff>165100</xdr:colOff>
      <xdr:row>71</xdr:row>
      <xdr:rowOff>171132</xdr:rowOff>
    </xdr:to>
    <xdr:sp macro="" textlink="">
      <xdr:nvSpPr>
        <xdr:cNvPr id="654" name="楕円 653"/>
        <xdr:cNvSpPr/>
      </xdr:nvSpPr>
      <xdr:spPr>
        <a:xfrm>
          <a:off x="14541500" y="1224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16209</xdr:rowOff>
    </xdr:from>
    <xdr:ext cx="599010" cy="259045"/>
    <xdr:sp macro="" textlink="">
      <xdr:nvSpPr>
        <xdr:cNvPr id="655" name="テキスト ボックス 654"/>
        <xdr:cNvSpPr txBox="1"/>
      </xdr:nvSpPr>
      <xdr:spPr>
        <a:xfrm>
          <a:off x="14292795" y="1201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98374</xdr:rowOff>
    </xdr:from>
    <xdr:to>
      <xdr:col>72</xdr:col>
      <xdr:colOff>38100</xdr:colOff>
      <xdr:row>72</xdr:row>
      <xdr:rowOff>28524</xdr:rowOff>
    </xdr:to>
    <xdr:sp macro="" textlink="">
      <xdr:nvSpPr>
        <xdr:cNvPr id="656" name="楕円 655"/>
        <xdr:cNvSpPr/>
      </xdr:nvSpPr>
      <xdr:spPr>
        <a:xfrm>
          <a:off x="13652500" y="1227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45051</xdr:rowOff>
    </xdr:from>
    <xdr:ext cx="534377" cy="259045"/>
    <xdr:sp macro="" textlink="">
      <xdr:nvSpPr>
        <xdr:cNvPr id="657" name="テキスト ボックス 656"/>
        <xdr:cNvSpPr txBox="1"/>
      </xdr:nvSpPr>
      <xdr:spPr>
        <a:xfrm>
          <a:off x="13436111" y="1204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134480</xdr:rowOff>
    </xdr:from>
    <xdr:to>
      <xdr:col>67</xdr:col>
      <xdr:colOff>101600</xdr:colOff>
      <xdr:row>71</xdr:row>
      <xdr:rowOff>64630</xdr:rowOff>
    </xdr:to>
    <xdr:sp macro="" textlink="">
      <xdr:nvSpPr>
        <xdr:cNvPr id="658" name="楕円 657"/>
        <xdr:cNvSpPr/>
      </xdr:nvSpPr>
      <xdr:spPr>
        <a:xfrm>
          <a:off x="12763500" y="121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81157</xdr:rowOff>
    </xdr:from>
    <xdr:ext cx="599010" cy="259045"/>
    <xdr:sp macro="" textlink="">
      <xdr:nvSpPr>
        <xdr:cNvPr id="659" name="テキスト ボックス 658"/>
        <xdr:cNvSpPr txBox="1"/>
      </xdr:nvSpPr>
      <xdr:spPr>
        <a:xfrm>
          <a:off x="12514795" y="11911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100450</xdr:rowOff>
    </xdr:from>
    <xdr:to>
      <xdr:col>85</xdr:col>
      <xdr:colOff>126364</xdr:colOff>
      <xdr:row>98</xdr:row>
      <xdr:rowOff>135243</xdr:rowOff>
    </xdr:to>
    <xdr:cxnSp macro="">
      <xdr:nvCxnSpPr>
        <xdr:cNvPr id="681" name="直線コネクタ 680"/>
        <xdr:cNvCxnSpPr/>
      </xdr:nvCxnSpPr>
      <xdr:spPr>
        <a:xfrm flipV="1">
          <a:off x="16317595" y="15530950"/>
          <a:ext cx="1269" cy="140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139070</xdr:rowOff>
    </xdr:from>
    <xdr:ext cx="378565" cy="259045"/>
    <xdr:sp macro="" textlink="">
      <xdr:nvSpPr>
        <xdr:cNvPr id="682" name="積立金最小値テキスト"/>
        <xdr:cNvSpPr txBox="1"/>
      </xdr:nvSpPr>
      <xdr:spPr>
        <a:xfrm>
          <a:off x="16370300" y="16941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135243</xdr:rowOff>
    </xdr:from>
    <xdr:to>
      <xdr:col>86</xdr:col>
      <xdr:colOff>25400</xdr:colOff>
      <xdr:row>98</xdr:row>
      <xdr:rowOff>135243</xdr:rowOff>
    </xdr:to>
    <xdr:cxnSp macro="">
      <xdr:nvCxnSpPr>
        <xdr:cNvPr id="683" name="直線コネクタ 682"/>
        <xdr:cNvCxnSpPr/>
      </xdr:nvCxnSpPr>
      <xdr:spPr>
        <a:xfrm>
          <a:off x="16230600" y="169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47127</xdr:rowOff>
    </xdr:from>
    <xdr:ext cx="534377" cy="259045"/>
    <xdr:sp macro="" textlink="">
      <xdr:nvSpPr>
        <xdr:cNvPr id="684" name="積立金最大値テキスト"/>
        <xdr:cNvSpPr txBox="1"/>
      </xdr:nvSpPr>
      <xdr:spPr>
        <a:xfrm>
          <a:off x="16370300" y="153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100450</xdr:rowOff>
    </xdr:from>
    <xdr:to>
      <xdr:col>86</xdr:col>
      <xdr:colOff>25400</xdr:colOff>
      <xdr:row>90</xdr:row>
      <xdr:rowOff>100450</xdr:rowOff>
    </xdr:to>
    <xdr:cxnSp macro="">
      <xdr:nvCxnSpPr>
        <xdr:cNvPr id="685" name="直線コネクタ 684"/>
        <xdr:cNvCxnSpPr/>
      </xdr:nvCxnSpPr>
      <xdr:spPr>
        <a:xfrm>
          <a:off x="16230600" y="15530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20096</xdr:rowOff>
    </xdr:from>
    <xdr:to>
      <xdr:col>85</xdr:col>
      <xdr:colOff>127000</xdr:colOff>
      <xdr:row>96</xdr:row>
      <xdr:rowOff>61565</xdr:rowOff>
    </xdr:to>
    <xdr:cxnSp macro="">
      <xdr:nvCxnSpPr>
        <xdr:cNvPr id="686" name="直線コネクタ 685"/>
        <xdr:cNvCxnSpPr/>
      </xdr:nvCxnSpPr>
      <xdr:spPr>
        <a:xfrm>
          <a:off x="15481300" y="16479296"/>
          <a:ext cx="838200" cy="4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70550</xdr:rowOff>
    </xdr:from>
    <xdr:ext cx="534377" cy="259045"/>
    <xdr:sp macro="" textlink="">
      <xdr:nvSpPr>
        <xdr:cNvPr id="687" name="積立金平均値テキスト"/>
        <xdr:cNvSpPr txBox="1"/>
      </xdr:nvSpPr>
      <xdr:spPr>
        <a:xfrm>
          <a:off x="16370300" y="16529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92123</xdr:rowOff>
    </xdr:from>
    <xdr:to>
      <xdr:col>85</xdr:col>
      <xdr:colOff>177800</xdr:colOff>
      <xdr:row>97</xdr:row>
      <xdr:rowOff>22273</xdr:rowOff>
    </xdr:to>
    <xdr:sp macro="" textlink="">
      <xdr:nvSpPr>
        <xdr:cNvPr id="688" name="フローチャート: 判断 687"/>
        <xdr:cNvSpPr/>
      </xdr:nvSpPr>
      <xdr:spPr>
        <a:xfrm>
          <a:off x="162687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20096</xdr:rowOff>
    </xdr:from>
    <xdr:to>
      <xdr:col>81</xdr:col>
      <xdr:colOff>50800</xdr:colOff>
      <xdr:row>98</xdr:row>
      <xdr:rowOff>19731</xdr:rowOff>
    </xdr:to>
    <xdr:cxnSp macro="">
      <xdr:nvCxnSpPr>
        <xdr:cNvPr id="689" name="直線コネクタ 688"/>
        <xdr:cNvCxnSpPr/>
      </xdr:nvCxnSpPr>
      <xdr:spPr>
        <a:xfrm flipV="1">
          <a:off x="14592300" y="16479296"/>
          <a:ext cx="889000" cy="34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56485</xdr:rowOff>
    </xdr:from>
    <xdr:to>
      <xdr:col>81</xdr:col>
      <xdr:colOff>101600</xdr:colOff>
      <xdr:row>96</xdr:row>
      <xdr:rowOff>158085</xdr:rowOff>
    </xdr:to>
    <xdr:sp macro="" textlink="">
      <xdr:nvSpPr>
        <xdr:cNvPr id="690" name="フローチャート: 判断 689"/>
        <xdr:cNvSpPr/>
      </xdr:nvSpPr>
      <xdr:spPr>
        <a:xfrm>
          <a:off x="15430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149212</xdr:rowOff>
    </xdr:from>
    <xdr:ext cx="534377" cy="259045"/>
    <xdr:sp macro="" textlink="">
      <xdr:nvSpPr>
        <xdr:cNvPr id="691" name="テキスト ボックス 690"/>
        <xdr:cNvSpPr txBox="1"/>
      </xdr:nvSpPr>
      <xdr:spPr>
        <a:xfrm>
          <a:off x="15214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163931</xdr:rowOff>
    </xdr:from>
    <xdr:to>
      <xdr:col>76</xdr:col>
      <xdr:colOff>114300</xdr:colOff>
      <xdr:row>98</xdr:row>
      <xdr:rowOff>19731</xdr:rowOff>
    </xdr:to>
    <xdr:cxnSp macro="">
      <xdr:nvCxnSpPr>
        <xdr:cNvPr id="692" name="直線コネクタ 691"/>
        <xdr:cNvCxnSpPr/>
      </xdr:nvCxnSpPr>
      <xdr:spPr>
        <a:xfrm>
          <a:off x="13703300" y="16451681"/>
          <a:ext cx="889000" cy="37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82224</xdr:rowOff>
    </xdr:from>
    <xdr:to>
      <xdr:col>76</xdr:col>
      <xdr:colOff>165100</xdr:colOff>
      <xdr:row>97</xdr:row>
      <xdr:rowOff>12374</xdr:rowOff>
    </xdr:to>
    <xdr:sp macro="" textlink="">
      <xdr:nvSpPr>
        <xdr:cNvPr id="693" name="フローチャート: 判断 692"/>
        <xdr:cNvSpPr/>
      </xdr:nvSpPr>
      <xdr:spPr>
        <a:xfrm>
          <a:off x="14541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28901</xdr:rowOff>
    </xdr:from>
    <xdr:ext cx="534377" cy="259045"/>
    <xdr:sp macro="" textlink="">
      <xdr:nvSpPr>
        <xdr:cNvPr id="694" name="テキスト ボックス 693"/>
        <xdr:cNvSpPr txBox="1"/>
      </xdr:nvSpPr>
      <xdr:spPr>
        <a:xfrm>
          <a:off x="14325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163931</xdr:rowOff>
    </xdr:from>
    <xdr:to>
      <xdr:col>71</xdr:col>
      <xdr:colOff>177800</xdr:colOff>
      <xdr:row>98</xdr:row>
      <xdr:rowOff>30087</xdr:rowOff>
    </xdr:to>
    <xdr:cxnSp macro="">
      <xdr:nvCxnSpPr>
        <xdr:cNvPr id="695" name="直線コネクタ 694"/>
        <xdr:cNvCxnSpPr/>
      </xdr:nvCxnSpPr>
      <xdr:spPr>
        <a:xfrm flipV="1">
          <a:off x="12814300" y="16451681"/>
          <a:ext cx="889000" cy="38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88991</xdr:rowOff>
    </xdr:from>
    <xdr:to>
      <xdr:col>72</xdr:col>
      <xdr:colOff>38100</xdr:colOff>
      <xdr:row>96</xdr:row>
      <xdr:rowOff>19141</xdr:rowOff>
    </xdr:to>
    <xdr:sp macro="" textlink="">
      <xdr:nvSpPr>
        <xdr:cNvPr id="696" name="フローチャート: 判断 695"/>
        <xdr:cNvSpPr/>
      </xdr:nvSpPr>
      <xdr:spPr>
        <a:xfrm>
          <a:off x="13652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35668</xdr:rowOff>
    </xdr:from>
    <xdr:ext cx="534377" cy="259045"/>
    <xdr:sp macro="" textlink="">
      <xdr:nvSpPr>
        <xdr:cNvPr id="697" name="テキスト ボックス 696"/>
        <xdr:cNvSpPr txBox="1"/>
      </xdr:nvSpPr>
      <xdr:spPr>
        <a:xfrm>
          <a:off x="13436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36802</xdr:rowOff>
    </xdr:from>
    <xdr:to>
      <xdr:col>67</xdr:col>
      <xdr:colOff>101600</xdr:colOff>
      <xdr:row>96</xdr:row>
      <xdr:rowOff>138402</xdr:rowOff>
    </xdr:to>
    <xdr:sp macro="" textlink="">
      <xdr:nvSpPr>
        <xdr:cNvPr id="698" name="フローチャート: 判断 697"/>
        <xdr:cNvSpPr/>
      </xdr:nvSpPr>
      <xdr:spPr>
        <a:xfrm>
          <a:off x="12763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154929</xdr:rowOff>
    </xdr:from>
    <xdr:ext cx="534377" cy="259045"/>
    <xdr:sp macro="" textlink="">
      <xdr:nvSpPr>
        <xdr:cNvPr id="699" name="テキスト ボックス 698"/>
        <xdr:cNvSpPr txBox="1"/>
      </xdr:nvSpPr>
      <xdr:spPr>
        <a:xfrm>
          <a:off x="12547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10765</xdr:rowOff>
    </xdr:from>
    <xdr:to>
      <xdr:col>85</xdr:col>
      <xdr:colOff>177800</xdr:colOff>
      <xdr:row>96</xdr:row>
      <xdr:rowOff>112365</xdr:rowOff>
    </xdr:to>
    <xdr:sp macro="" textlink="">
      <xdr:nvSpPr>
        <xdr:cNvPr id="705" name="楕円 704"/>
        <xdr:cNvSpPr/>
      </xdr:nvSpPr>
      <xdr:spPr>
        <a:xfrm>
          <a:off x="16268700" y="164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33642</xdr:rowOff>
    </xdr:from>
    <xdr:ext cx="534377" cy="259045"/>
    <xdr:sp macro="" textlink="">
      <xdr:nvSpPr>
        <xdr:cNvPr id="706" name="積立金該当値テキスト"/>
        <xdr:cNvSpPr txBox="1"/>
      </xdr:nvSpPr>
      <xdr:spPr>
        <a:xfrm>
          <a:off x="16370300" y="1632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140746</xdr:rowOff>
    </xdr:from>
    <xdr:to>
      <xdr:col>81</xdr:col>
      <xdr:colOff>101600</xdr:colOff>
      <xdr:row>96</xdr:row>
      <xdr:rowOff>70896</xdr:rowOff>
    </xdr:to>
    <xdr:sp macro="" textlink="">
      <xdr:nvSpPr>
        <xdr:cNvPr id="707" name="楕円 706"/>
        <xdr:cNvSpPr/>
      </xdr:nvSpPr>
      <xdr:spPr>
        <a:xfrm>
          <a:off x="15430500" y="1642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87423</xdr:rowOff>
    </xdr:from>
    <xdr:ext cx="534377" cy="259045"/>
    <xdr:sp macro="" textlink="">
      <xdr:nvSpPr>
        <xdr:cNvPr id="708" name="テキスト ボックス 707"/>
        <xdr:cNvSpPr txBox="1"/>
      </xdr:nvSpPr>
      <xdr:spPr>
        <a:xfrm>
          <a:off x="15214111" y="1620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140381</xdr:rowOff>
    </xdr:from>
    <xdr:to>
      <xdr:col>76</xdr:col>
      <xdr:colOff>165100</xdr:colOff>
      <xdr:row>98</xdr:row>
      <xdr:rowOff>70531</xdr:rowOff>
    </xdr:to>
    <xdr:sp macro="" textlink="">
      <xdr:nvSpPr>
        <xdr:cNvPr id="709" name="楕円 708"/>
        <xdr:cNvSpPr/>
      </xdr:nvSpPr>
      <xdr:spPr>
        <a:xfrm>
          <a:off x="14541500" y="1677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61658</xdr:rowOff>
    </xdr:from>
    <xdr:ext cx="469744" cy="259045"/>
    <xdr:sp macro="" textlink="">
      <xdr:nvSpPr>
        <xdr:cNvPr id="710" name="テキスト ボックス 709"/>
        <xdr:cNvSpPr txBox="1"/>
      </xdr:nvSpPr>
      <xdr:spPr>
        <a:xfrm>
          <a:off x="14357428" y="1686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113131</xdr:rowOff>
    </xdr:from>
    <xdr:to>
      <xdr:col>72</xdr:col>
      <xdr:colOff>38100</xdr:colOff>
      <xdr:row>96</xdr:row>
      <xdr:rowOff>43281</xdr:rowOff>
    </xdr:to>
    <xdr:sp macro="" textlink="">
      <xdr:nvSpPr>
        <xdr:cNvPr id="711" name="楕円 710"/>
        <xdr:cNvSpPr/>
      </xdr:nvSpPr>
      <xdr:spPr>
        <a:xfrm>
          <a:off x="13652500" y="1640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34408</xdr:rowOff>
    </xdr:from>
    <xdr:ext cx="534377" cy="259045"/>
    <xdr:sp macro="" textlink="">
      <xdr:nvSpPr>
        <xdr:cNvPr id="712" name="テキスト ボックス 711"/>
        <xdr:cNvSpPr txBox="1"/>
      </xdr:nvSpPr>
      <xdr:spPr>
        <a:xfrm>
          <a:off x="13436111" y="1649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150737</xdr:rowOff>
    </xdr:from>
    <xdr:to>
      <xdr:col>67</xdr:col>
      <xdr:colOff>101600</xdr:colOff>
      <xdr:row>98</xdr:row>
      <xdr:rowOff>80887</xdr:rowOff>
    </xdr:to>
    <xdr:sp macro="" textlink="">
      <xdr:nvSpPr>
        <xdr:cNvPr id="713" name="楕円 712"/>
        <xdr:cNvSpPr/>
      </xdr:nvSpPr>
      <xdr:spPr>
        <a:xfrm>
          <a:off x="12763500" y="1678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72014</xdr:rowOff>
    </xdr:from>
    <xdr:ext cx="469744" cy="259045"/>
    <xdr:sp macro="" textlink="">
      <xdr:nvSpPr>
        <xdr:cNvPr id="714" name="テキスト ボックス 713"/>
        <xdr:cNvSpPr txBox="1"/>
      </xdr:nvSpPr>
      <xdr:spPr>
        <a:xfrm>
          <a:off x="12579428" y="1687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41148</xdr:rowOff>
    </xdr:from>
    <xdr:to>
      <xdr:col>116</xdr:col>
      <xdr:colOff>62864</xdr:colOff>
      <xdr:row>39</xdr:row>
      <xdr:rowOff>44450</xdr:rowOff>
    </xdr:to>
    <xdr:cxnSp macro="">
      <xdr:nvCxnSpPr>
        <xdr:cNvPr id="738" name="直線コネクタ 737"/>
        <xdr:cNvCxnSpPr/>
      </xdr:nvCxnSpPr>
      <xdr:spPr>
        <a:xfrm flipV="1">
          <a:off x="22159595" y="5184648"/>
          <a:ext cx="1269" cy="1546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159275</xdr:rowOff>
    </xdr:from>
    <xdr:ext cx="534377" cy="259045"/>
    <xdr:sp macro="" textlink="">
      <xdr:nvSpPr>
        <xdr:cNvPr id="741" name="投資及び出資金最大値テキスト"/>
        <xdr:cNvSpPr txBox="1"/>
      </xdr:nvSpPr>
      <xdr:spPr>
        <a:xfrm>
          <a:off x="22212300" y="495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41148</xdr:rowOff>
    </xdr:from>
    <xdr:to>
      <xdr:col>116</xdr:col>
      <xdr:colOff>152400</xdr:colOff>
      <xdr:row>30</xdr:row>
      <xdr:rowOff>41148</xdr:rowOff>
    </xdr:to>
    <xdr:cxnSp macro="">
      <xdr:nvCxnSpPr>
        <xdr:cNvPr id="742" name="直線コネクタ 741"/>
        <xdr:cNvCxnSpPr/>
      </xdr:nvCxnSpPr>
      <xdr:spPr>
        <a:xfrm>
          <a:off x="22072600" y="518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122047</xdr:rowOff>
    </xdr:from>
    <xdr:to>
      <xdr:col>116</xdr:col>
      <xdr:colOff>63500</xdr:colOff>
      <xdr:row>38</xdr:row>
      <xdr:rowOff>41656</xdr:rowOff>
    </xdr:to>
    <xdr:cxnSp macro="">
      <xdr:nvCxnSpPr>
        <xdr:cNvPr id="743" name="直線コネクタ 742"/>
        <xdr:cNvCxnSpPr/>
      </xdr:nvCxnSpPr>
      <xdr:spPr>
        <a:xfrm flipV="1">
          <a:off x="21323300" y="6465697"/>
          <a:ext cx="838200" cy="9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53484</xdr:rowOff>
    </xdr:from>
    <xdr:ext cx="469744" cy="259045"/>
    <xdr:sp macro="" textlink="">
      <xdr:nvSpPr>
        <xdr:cNvPr id="744" name="投資及び出資金平均値テキスト"/>
        <xdr:cNvSpPr txBox="1"/>
      </xdr:nvSpPr>
      <xdr:spPr>
        <a:xfrm>
          <a:off x="22212300" y="6397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75057</xdr:rowOff>
    </xdr:from>
    <xdr:to>
      <xdr:col>116</xdr:col>
      <xdr:colOff>114300</xdr:colOff>
      <xdr:row>38</xdr:row>
      <xdr:rowOff>5207</xdr:rowOff>
    </xdr:to>
    <xdr:sp macro="" textlink="">
      <xdr:nvSpPr>
        <xdr:cNvPr id="745" name="フローチャート: 判断 744"/>
        <xdr:cNvSpPr/>
      </xdr:nvSpPr>
      <xdr:spPr>
        <a:xfrm>
          <a:off x="22110700" y="64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129667</xdr:rowOff>
    </xdr:from>
    <xdr:to>
      <xdr:col>111</xdr:col>
      <xdr:colOff>177800</xdr:colOff>
      <xdr:row>38</xdr:row>
      <xdr:rowOff>41656</xdr:rowOff>
    </xdr:to>
    <xdr:cxnSp macro="">
      <xdr:nvCxnSpPr>
        <xdr:cNvPr id="746" name="直線コネクタ 745"/>
        <xdr:cNvCxnSpPr/>
      </xdr:nvCxnSpPr>
      <xdr:spPr>
        <a:xfrm>
          <a:off x="20434300" y="6473317"/>
          <a:ext cx="889000" cy="8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107315</xdr:rowOff>
    </xdr:from>
    <xdr:to>
      <xdr:col>112</xdr:col>
      <xdr:colOff>38100</xdr:colOff>
      <xdr:row>38</xdr:row>
      <xdr:rowOff>37465</xdr:rowOff>
    </xdr:to>
    <xdr:sp macro="" textlink="">
      <xdr:nvSpPr>
        <xdr:cNvPr id="747" name="フローチャート: 判断 746"/>
        <xdr:cNvSpPr/>
      </xdr:nvSpPr>
      <xdr:spPr>
        <a:xfrm>
          <a:off x="21272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53992</xdr:rowOff>
    </xdr:from>
    <xdr:ext cx="469744" cy="259045"/>
    <xdr:sp macro="" textlink="">
      <xdr:nvSpPr>
        <xdr:cNvPr id="748" name="テキスト ボックス 747"/>
        <xdr:cNvSpPr txBox="1"/>
      </xdr:nvSpPr>
      <xdr:spPr>
        <a:xfrm>
          <a:off x="21088428" y="622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101727</xdr:rowOff>
    </xdr:from>
    <xdr:to>
      <xdr:col>107</xdr:col>
      <xdr:colOff>50800</xdr:colOff>
      <xdr:row>37</xdr:row>
      <xdr:rowOff>129667</xdr:rowOff>
    </xdr:to>
    <xdr:cxnSp macro="">
      <xdr:nvCxnSpPr>
        <xdr:cNvPr id="749" name="直線コネクタ 748"/>
        <xdr:cNvCxnSpPr/>
      </xdr:nvCxnSpPr>
      <xdr:spPr>
        <a:xfrm>
          <a:off x="19545300" y="6445377"/>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118110</xdr:rowOff>
    </xdr:from>
    <xdr:to>
      <xdr:col>107</xdr:col>
      <xdr:colOff>101600</xdr:colOff>
      <xdr:row>38</xdr:row>
      <xdr:rowOff>48260</xdr:rowOff>
    </xdr:to>
    <xdr:sp macro="" textlink="">
      <xdr:nvSpPr>
        <xdr:cNvPr id="750" name="フローチャート: 判断 749"/>
        <xdr:cNvSpPr/>
      </xdr:nvSpPr>
      <xdr:spPr>
        <a:xfrm>
          <a:off x="20383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39387</xdr:rowOff>
    </xdr:from>
    <xdr:ext cx="469744" cy="259045"/>
    <xdr:sp macro="" textlink="">
      <xdr:nvSpPr>
        <xdr:cNvPr id="751" name="テキスト ボックス 750"/>
        <xdr:cNvSpPr txBox="1"/>
      </xdr:nvSpPr>
      <xdr:spPr>
        <a:xfrm>
          <a:off x="20199428" y="655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41275</xdr:rowOff>
    </xdr:from>
    <xdr:to>
      <xdr:col>102</xdr:col>
      <xdr:colOff>114300</xdr:colOff>
      <xdr:row>37</xdr:row>
      <xdr:rowOff>101727</xdr:rowOff>
    </xdr:to>
    <xdr:cxnSp macro="">
      <xdr:nvCxnSpPr>
        <xdr:cNvPr id="752" name="直線コネクタ 751"/>
        <xdr:cNvCxnSpPr/>
      </xdr:nvCxnSpPr>
      <xdr:spPr>
        <a:xfrm>
          <a:off x="18656300" y="6384925"/>
          <a:ext cx="889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103251</xdr:rowOff>
    </xdr:from>
    <xdr:to>
      <xdr:col>102</xdr:col>
      <xdr:colOff>165100</xdr:colOff>
      <xdr:row>38</xdr:row>
      <xdr:rowOff>33401</xdr:rowOff>
    </xdr:to>
    <xdr:sp macro="" textlink="">
      <xdr:nvSpPr>
        <xdr:cNvPr id="753" name="フローチャート: 判断 752"/>
        <xdr:cNvSpPr/>
      </xdr:nvSpPr>
      <xdr:spPr>
        <a:xfrm>
          <a:off x="19494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24528</xdr:rowOff>
    </xdr:from>
    <xdr:ext cx="469744" cy="259045"/>
    <xdr:sp macro="" textlink="">
      <xdr:nvSpPr>
        <xdr:cNvPr id="754" name="テキスト ボックス 753"/>
        <xdr:cNvSpPr txBox="1"/>
      </xdr:nvSpPr>
      <xdr:spPr>
        <a:xfrm>
          <a:off x="19310428" y="6539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6985</xdr:rowOff>
    </xdr:from>
    <xdr:to>
      <xdr:col>98</xdr:col>
      <xdr:colOff>38100</xdr:colOff>
      <xdr:row>38</xdr:row>
      <xdr:rowOff>108585</xdr:rowOff>
    </xdr:to>
    <xdr:sp macro="" textlink="">
      <xdr:nvSpPr>
        <xdr:cNvPr id="755" name="フローチャート: 判断 754"/>
        <xdr:cNvSpPr/>
      </xdr:nvSpPr>
      <xdr:spPr>
        <a:xfrm>
          <a:off x="18605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99712</xdr:rowOff>
    </xdr:from>
    <xdr:ext cx="469744" cy="259045"/>
    <xdr:sp macro="" textlink="">
      <xdr:nvSpPr>
        <xdr:cNvPr id="756" name="テキスト ボックス 755"/>
        <xdr:cNvSpPr txBox="1"/>
      </xdr:nvSpPr>
      <xdr:spPr>
        <a:xfrm>
          <a:off x="18421428" y="66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71247</xdr:rowOff>
    </xdr:from>
    <xdr:to>
      <xdr:col>116</xdr:col>
      <xdr:colOff>114300</xdr:colOff>
      <xdr:row>38</xdr:row>
      <xdr:rowOff>1397</xdr:rowOff>
    </xdr:to>
    <xdr:sp macro="" textlink="">
      <xdr:nvSpPr>
        <xdr:cNvPr id="762" name="楕円 761"/>
        <xdr:cNvSpPr/>
      </xdr:nvSpPr>
      <xdr:spPr>
        <a:xfrm>
          <a:off x="22110700" y="641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94124</xdr:rowOff>
    </xdr:from>
    <xdr:ext cx="469744" cy="259045"/>
    <xdr:sp macro="" textlink="">
      <xdr:nvSpPr>
        <xdr:cNvPr id="763" name="投資及び出資金該当値テキスト"/>
        <xdr:cNvSpPr txBox="1"/>
      </xdr:nvSpPr>
      <xdr:spPr>
        <a:xfrm>
          <a:off x="22212300" y="626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162306</xdr:rowOff>
    </xdr:from>
    <xdr:to>
      <xdr:col>112</xdr:col>
      <xdr:colOff>38100</xdr:colOff>
      <xdr:row>38</xdr:row>
      <xdr:rowOff>92456</xdr:rowOff>
    </xdr:to>
    <xdr:sp macro="" textlink="">
      <xdr:nvSpPr>
        <xdr:cNvPr id="764" name="楕円 763"/>
        <xdr:cNvSpPr/>
      </xdr:nvSpPr>
      <xdr:spPr>
        <a:xfrm>
          <a:off x="21272500" y="650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83583</xdr:rowOff>
    </xdr:from>
    <xdr:ext cx="469744" cy="259045"/>
    <xdr:sp macro="" textlink="">
      <xdr:nvSpPr>
        <xdr:cNvPr id="765" name="テキスト ボックス 764"/>
        <xdr:cNvSpPr txBox="1"/>
      </xdr:nvSpPr>
      <xdr:spPr>
        <a:xfrm>
          <a:off x="21088428" y="659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78867</xdr:rowOff>
    </xdr:from>
    <xdr:to>
      <xdr:col>107</xdr:col>
      <xdr:colOff>101600</xdr:colOff>
      <xdr:row>38</xdr:row>
      <xdr:rowOff>9017</xdr:rowOff>
    </xdr:to>
    <xdr:sp macro="" textlink="">
      <xdr:nvSpPr>
        <xdr:cNvPr id="766" name="楕円 765"/>
        <xdr:cNvSpPr/>
      </xdr:nvSpPr>
      <xdr:spPr>
        <a:xfrm>
          <a:off x="20383500" y="642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25544</xdr:rowOff>
    </xdr:from>
    <xdr:ext cx="469744" cy="259045"/>
    <xdr:sp macro="" textlink="">
      <xdr:nvSpPr>
        <xdr:cNvPr id="767" name="テキスト ボックス 766"/>
        <xdr:cNvSpPr txBox="1"/>
      </xdr:nvSpPr>
      <xdr:spPr>
        <a:xfrm>
          <a:off x="20199428" y="6197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50927</xdr:rowOff>
    </xdr:from>
    <xdr:to>
      <xdr:col>102</xdr:col>
      <xdr:colOff>165100</xdr:colOff>
      <xdr:row>37</xdr:row>
      <xdr:rowOff>152527</xdr:rowOff>
    </xdr:to>
    <xdr:sp macro="" textlink="">
      <xdr:nvSpPr>
        <xdr:cNvPr id="768" name="楕円 767"/>
        <xdr:cNvSpPr/>
      </xdr:nvSpPr>
      <xdr:spPr>
        <a:xfrm>
          <a:off x="19494500" y="639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169054</xdr:rowOff>
    </xdr:from>
    <xdr:ext cx="469744" cy="259045"/>
    <xdr:sp macro="" textlink="">
      <xdr:nvSpPr>
        <xdr:cNvPr id="769" name="テキスト ボックス 768"/>
        <xdr:cNvSpPr txBox="1"/>
      </xdr:nvSpPr>
      <xdr:spPr>
        <a:xfrm>
          <a:off x="19310428" y="616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161925</xdr:rowOff>
    </xdr:from>
    <xdr:to>
      <xdr:col>98</xdr:col>
      <xdr:colOff>38100</xdr:colOff>
      <xdr:row>37</xdr:row>
      <xdr:rowOff>92075</xdr:rowOff>
    </xdr:to>
    <xdr:sp macro="" textlink="">
      <xdr:nvSpPr>
        <xdr:cNvPr id="770" name="楕円 769"/>
        <xdr:cNvSpPr/>
      </xdr:nvSpPr>
      <xdr:spPr>
        <a:xfrm>
          <a:off x="186055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108602</xdr:rowOff>
    </xdr:from>
    <xdr:ext cx="469744" cy="259045"/>
    <xdr:sp macro="" textlink="">
      <xdr:nvSpPr>
        <xdr:cNvPr id="771" name="テキスト ボックス 770"/>
        <xdr:cNvSpPr txBox="1"/>
      </xdr:nvSpPr>
      <xdr:spPr>
        <a:xfrm>
          <a:off x="18421428" y="610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117069</xdr:rowOff>
    </xdr:from>
    <xdr:to>
      <xdr:col>116</xdr:col>
      <xdr:colOff>62864</xdr:colOff>
      <xdr:row>59</xdr:row>
      <xdr:rowOff>44450</xdr:rowOff>
    </xdr:to>
    <xdr:cxnSp macro="">
      <xdr:nvCxnSpPr>
        <xdr:cNvPr id="795" name="直線コネクタ 794"/>
        <xdr:cNvCxnSpPr/>
      </xdr:nvCxnSpPr>
      <xdr:spPr>
        <a:xfrm flipV="1">
          <a:off x="22159595" y="8689569"/>
          <a:ext cx="1269" cy="14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63746</xdr:rowOff>
    </xdr:from>
    <xdr:ext cx="534377" cy="259045"/>
    <xdr:sp macro="" textlink="">
      <xdr:nvSpPr>
        <xdr:cNvPr id="798" name="貸付金最大値テキスト"/>
        <xdr:cNvSpPr txBox="1"/>
      </xdr:nvSpPr>
      <xdr:spPr>
        <a:xfrm>
          <a:off x="22212300" y="84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117069</xdr:rowOff>
    </xdr:from>
    <xdr:to>
      <xdr:col>116</xdr:col>
      <xdr:colOff>152400</xdr:colOff>
      <xdr:row>50</xdr:row>
      <xdr:rowOff>117069</xdr:rowOff>
    </xdr:to>
    <xdr:cxnSp macro="">
      <xdr:nvCxnSpPr>
        <xdr:cNvPr id="799" name="直線コネクタ 798"/>
        <xdr:cNvCxnSpPr/>
      </xdr:nvCxnSpPr>
      <xdr:spPr>
        <a:xfrm>
          <a:off x="22072600" y="8689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111658</xdr:rowOff>
    </xdr:from>
    <xdr:to>
      <xdr:col>116</xdr:col>
      <xdr:colOff>63500</xdr:colOff>
      <xdr:row>58</xdr:row>
      <xdr:rowOff>119240</xdr:rowOff>
    </xdr:to>
    <xdr:cxnSp macro="">
      <xdr:nvCxnSpPr>
        <xdr:cNvPr id="800" name="直線コネクタ 799"/>
        <xdr:cNvCxnSpPr/>
      </xdr:nvCxnSpPr>
      <xdr:spPr>
        <a:xfrm flipV="1">
          <a:off x="21323300" y="10055758"/>
          <a:ext cx="838200" cy="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151820</xdr:rowOff>
    </xdr:from>
    <xdr:ext cx="469744" cy="259045"/>
    <xdr:sp macro="" textlink="">
      <xdr:nvSpPr>
        <xdr:cNvPr id="801" name="貸付金平均値テキスト"/>
        <xdr:cNvSpPr txBox="1"/>
      </xdr:nvSpPr>
      <xdr:spPr>
        <a:xfrm>
          <a:off x="22212300" y="9753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128943</xdr:rowOff>
    </xdr:from>
    <xdr:to>
      <xdr:col>116</xdr:col>
      <xdr:colOff>114300</xdr:colOff>
      <xdr:row>58</xdr:row>
      <xdr:rowOff>59093</xdr:rowOff>
    </xdr:to>
    <xdr:sp macro="" textlink="">
      <xdr:nvSpPr>
        <xdr:cNvPr id="802" name="フローチャート: 判断 801"/>
        <xdr:cNvSpPr/>
      </xdr:nvSpPr>
      <xdr:spPr>
        <a:xfrm>
          <a:off x="221107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119240</xdr:rowOff>
    </xdr:from>
    <xdr:to>
      <xdr:col>111</xdr:col>
      <xdr:colOff>177800</xdr:colOff>
      <xdr:row>58</xdr:row>
      <xdr:rowOff>120574</xdr:rowOff>
    </xdr:to>
    <xdr:cxnSp macro="">
      <xdr:nvCxnSpPr>
        <xdr:cNvPr id="803" name="直線コネクタ 802"/>
        <xdr:cNvCxnSpPr/>
      </xdr:nvCxnSpPr>
      <xdr:spPr>
        <a:xfrm flipV="1">
          <a:off x="20434300" y="10063340"/>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121018</xdr:rowOff>
    </xdr:from>
    <xdr:to>
      <xdr:col>112</xdr:col>
      <xdr:colOff>38100</xdr:colOff>
      <xdr:row>58</xdr:row>
      <xdr:rowOff>51168</xdr:rowOff>
    </xdr:to>
    <xdr:sp macro="" textlink="">
      <xdr:nvSpPr>
        <xdr:cNvPr id="804" name="フローチャート: 判断 803"/>
        <xdr:cNvSpPr/>
      </xdr:nvSpPr>
      <xdr:spPr>
        <a:xfrm>
          <a:off x="21272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67695</xdr:rowOff>
    </xdr:from>
    <xdr:ext cx="469744" cy="259045"/>
    <xdr:sp macro="" textlink="">
      <xdr:nvSpPr>
        <xdr:cNvPr id="805" name="テキスト ボックス 804"/>
        <xdr:cNvSpPr txBox="1"/>
      </xdr:nvSpPr>
      <xdr:spPr>
        <a:xfrm>
          <a:off x="21088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120574</xdr:rowOff>
    </xdr:from>
    <xdr:to>
      <xdr:col>107</xdr:col>
      <xdr:colOff>50800</xdr:colOff>
      <xdr:row>58</xdr:row>
      <xdr:rowOff>121717</xdr:rowOff>
    </xdr:to>
    <xdr:cxnSp macro="">
      <xdr:nvCxnSpPr>
        <xdr:cNvPr id="806" name="直線コネクタ 805"/>
        <xdr:cNvCxnSpPr/>
      </xdr:nvCxnSpPr>
      <xdr:spPr>
        <a:xfrm flipV="1">
          <a:off x="19545300" y="1006467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108369</xdr:rowOff>
    </xdr:from>
    <xdr:to>
      <xdr:col>107</xdr:col>
      <xdr:colOff>101600</xdr:colOff>
      <xdr:row>58</xdr:row>
      <xdr:rowOff>38519</xdr:rowOff>
    </xdr:to>
    <xdr:sp macro="" textlink="">
      <xdr:nvSpPr>
        <xdr:cNvPr id="807" name="フローチャート: 判断 806"/>
        <xdr:cNvSpPr/>
      </xdr:nvSpPr>
      <xdr:spPr>
        <a:xfrm>
          <a:off x="20383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55046</xdr:rowOff>
    </xdr:from>
    <xdr:ext cx="469744" cy="259045"/>
    <xdr:sp macro="" textlink="">
      <xdr:nvSpPr>
        <xdr:cNvPr id="808" name="テキスト ボックス 807"/>
        <xdr:cNvSpPr txBox="1"/>
      </xdr:nvSpPr>
      <xdr:spPr>
        <a:xfrm>
          <a:off x="20199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121717</xdr:rowOff>
    </xdr:from>
    <xdr:to>
      <xdr:col>102</xdr:col>
      <xdr:colOff>114300</xdr:colOff>
      <xdr:row>58</xdr:row>
      <xdr:rowOff>122136</xdr:rowOff>
    </xdr:to>
    <xdr:cxnSp macro="">
      <xdr:nvCxnSpPr>
        <xdr:cNvPr id="809" name="直線コネクタ 808"/>
        <xdr:cNvCxnSpPr/>
      </xdr:nvCxnSpPr>
      <xdr:spPr>
        <a:xfrm flipV="1">
          <a:off x="18656300" y="10065817"/>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87490</xdr:rowOff>
    </xdr:from>
    <xdr:to>
      <xdr:col>102</xdr:col>
      <xdr:colOff>165100</xdr:colOff>
      <xdr:row>58</xdr:row>
      <xdr:rowOff>17640</xdr:rowOff>
    </xdr:to>
    <xdr:sp macro="" textlink="">
      <xdr:nvSpPr>
        <xdr:cNvPr id="810" name="フローチャート: 判断 809"/>
        <xdr:cNvSpPr/>
      </xdr:nvSpPr>
      <xdr:spPr>
        <a:xfrm>
          <a:off x="19494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34167</xdr:rowOff>
    </xdr:from>
    <xdr:ext cx="469744" cy="259045"/>
    <xdr:sp macro="" textlink="">
      <xdr:nvSpPr>
        <xdr:cNvPr id="811" name="テキスト ボックス 810"/>
        <xdr:cNvSpPr txBox="1"/>
      </xdr:nvSpPr>
      <xdr:spPr>
        <a:xfrm>
          <a:off x="19310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3" name="テキスト ボックス 812"/>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60858</xdr:rowOff>
    </xdr:from>
    <xdr:to>
      <xdr:col>116</xdr:col>
      <xdr:colOff>114300</xdr:colOff>
      <xdr:row>58</xdr:row>
      <xdr:rowOff>162458</xdr:rowOff>
    </xdr:to>
    <xdr:sp macro="" textlink="">
      <xdr:nvSpPr>
        <xdr:cNvPr id="819" name="楕円 818"/>
        <xdr:cNvSpPr/>
      </xdr:nvSpPr>
      <xdr:spPr>
        <a:xfrm>
          <a:off x="22110700" y="1000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147235</xdr:rowOff>
    </xdr:from>
    <xdr:ext cx="469744" cy="259045"/>
    <xdr:sp macro="" textlink="">
      <xdr:nvSpPr>
        <xdr:cNvPr id="820" name="貸付金該当値テキスト"/>
        <xdr:cNvSpPr txBox="1"/>
      </xdr:nvSpPr>
      <xdr:spPr>
        <a:xfrm>
          <a:off x="22212300" y="991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68440</xdr:rowOff>
    </xdr:from>
    <xdr:to>
      <xdr:col>112</xdr:col>
      <xdr:colOff>38100</xdr:colOff>
      <xdr:row>58</xdr:row>
      <xdr:rowOff>170040</xdr:rowOff>
    </xdr:to>
    <xdr:sp macro="" textlink="">
      <xdr:nvSpPr>
        <xdr:cNvPr id="821" name="楕円 820"/>
        <xdr:cNvSpPr/>
      </xdr:nvSpPr>
      <xdr:spPr>
        <a:xfrm>
          <a:off x="21272500" y="1001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161167</xdr:rowOff>
    </xdr:from>
    <xdr:ext cx="469744" cy="259045"/>
    <xdr:sp macro="" textlink="">
      <xdr:nvSpPr>
        <xdr:cNvPr id="822" name="テキスト ボックス 821"/>
        <xdr:cNvSpPr txBox="1"/>
      </xdr:nvSpPr>
      <xdr:spPr>
        <a:xfrm>
          <a:off x="21088428" y="1010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69774</xdr:rowOff>
    </xdr:from>
    <xdr:to>
      <xdr:col>107</xdr:col>
      <xdr:colOff>101600</xdr:colOff>
      <xdr:row>58</xdr:row>
      <xdr:rowOff>171374</xdr:rowOff>
    </xdr:to>
    <xdr:sp macro="" textlink="">
      <xdr:nvSpPr>
        <xdr:cNvPr id="823" name="楕円 822"/>
        <xdr:cNvSpPr/>
      </xdr:nvSpPr>
      <xdr:spPr>
        <a:xfrm>
          <a:off x="20383500" y="1001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162501</xdr:rowOff>
    </xdr:from>
    <xdr:ext cx="469744" cy="259045"/>
    <xdr:sp macro="" textlink="">
      <xdr:nvSpPr>
        <xdr:cNvPr id="824" name="テキスト ボックス 823"/>
        <xdr:cNvSpPr txBox="1"/>
      </xdr:nvSpPr>
      <xdr:spPr>
        <a:xfrm>
          <a:off x="20199428" y="10106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70917</xdr:rowOff>
    </xdr:from>
    <xdr:to>
      <xdr:col>102</xdr:col>
      <xdr:colOff>165100</xdr:colOff>
      <xdr:row>59</xdr:row>
      <xdr:rowOff>1067</xdr:rowOff>
    </xdr:to>
    <xdr:sp macro="" textlink="">
      <xdr:nvSpPr>
        <xdr:cNvPr id="825" name="楕円 824"/>
        <xdr:cNvSpPr/>
      </xdr:nvSpPr>
      <xdr:spPr>
        <a:xfrm>
          <a:off x="19494500" y="1001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163644</xdr:rowOff>
    </xdr:from>
    <xdr:ext cx="469744" cy="259045"/>
    <xdr:sp macro="" textlink="">
      <xdr:nvSpPr>
        <xdr:cNvPr id="826" name="テキスト ボックス 825"/>
        <xdr:cNvSpPr txBox="1"/>
      </xdr:nvSpPr>
      <xdr:spPr>
        <a:xfrm>
          <a:off x="19310428" y="10107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71336</xdr:rowOff>
    </xdr:from>
    <xdr:to>
      <xdr:col>98</xdr:col>
      <xdr:colOff>38100</xdr:colOff>
      <xdr:row>59</xdr:row>
      <xdr:rowOff>1486</xdr:rowOff>
    </xdr:to>
    <xdr:sp macro="" textlink="">
      <xdr:nvSpPr>
        <xdr:cNvPr id="827" name="楕円 826"/>
        <xdr:cNvSpPr/>
      </xdr:nvSpPr>
      <xdr:spPr>
        <a:xfrm>
          <a:off x="18605500" y="1001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164063</xdr:rowOff>
    </xdr:from>
    <xdr:ext cx="469744" cy="259045"/>
    <xdr:sp macro="" textlink="">
      <xdr:nvSpPr>
        <xdr:cNvPr id="828" name="テキスト ボックス 827"/>
        <xdr:cNvSpPr txBox="1"/>
      </xdr:nvSpPr>
      <xdr:spPr>
        <a:xfrm>
          <a:off x="18421428" y="10108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144063</xdr:rowOff>
    </xdr:from>
    <xdr:to>
      <xdr:col>116</xdr:col>
      <xdr:colOff>62864</xdr:colOff>
      <xdr:row>78</xdr:row>
      <xdr:rowOff>143033</xdr:rowOff>
    </xdr:to>
    <xdr:cxnSp macro="">
      <xdr:nvCxnSpPr>
        <xdr:cNvPr id="853" name="直線コネクタ 852"/>
        <xdr:cNvCxnSpPr/>
      </xdr:nvCxnSpPr>
      <xdr:spPr>
        <a:xfrm flipV="1">
          <a:off x="22159595" y="12145563"/>
          <a:ext cx="1269" cy="1370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146860</xdr:rowOff>
    </xdr:from>
    <xdr:ext cx="534377" cy="259045"/>
    <xdr:sp macro="" textlink="">
      <xdr:nvSpPr>
        <xdr:cNvPr id="854" name="繰出金最小値テキスト"/>
        <xdr:cNvSpPr txBox="1"/>
      </xdr:nvSpPr>
      <xdr:spPr>
        <a:xfrm>
          <a:off x="22212300" y="1351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143033</xdr:rowOff>
    </xdr:from>
    <xdr:to>
      <xdr:col>116</xdr:col>
      <xdr:colOff>152400</xdr:colOff>
      <xdr:row>78</xdr:row>
      <xdr:rowOff>143033</xdr:rowOff>
    </xdr:to>
    <xdr:cxnSp macro="">
      <xdr:nvCxnSpPr>
        <xdr:cNvPr id="855" name="直線コネクタ 854"/>
        <xdr:cNvCxnSpPr/>
      </xdr:nvCxnSpPr>
      <xdr:spPr>
        <a:xfrm>
          <a:off x="22072600" y="1351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90740</xdr:rowOff>
    </xdr:from>
    <xdr:ext cx="534377" cy="259045"/>
    <xdr:sp macro="" textlink="">
      <xdr:nvSpPr>
        <xdr:cNvPr id="856" name="繰出金最大値テキスト"/>
        <xdr:cNvSpPr txBox="1"/>
      </xdr:nvSpPr>
      <xdr:spPr>
        <a:xfrm>
          <a:off x="22212300" y="1192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144063</xdr:rowOff>
    </xdr:from>
    <xdr:to>
      <xdr:col>116</xdr:col>
      <xdr:colOff>152400</xdr:colOff>
      <xdr:row>70</xdr:row>
      <xdr:rowOff>144063</xdr:rowOff>
    </xdr:to>
    <xdr:cxnSp macro="">
      <xdr:nvCxnSpPr>
        <xdr:cNvPr id="857" name="直線コネクタ 856"/>
        <xdr:cNvCxnSpPr/>
      </xdr:nvCxnSpPr>
      <xdr:spPr>
        <a:xfrm>
          <a:off x="22072600" y="1214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68358</xdr:rowOff>
    </xdr:from>
    <xdr:to>
      <xdr:col>116</xdr:col>
      <xdr:colOff>63500</xdr:colOff>
      <xdr:row>74</xdr:row>
      <xdr:rowOff>88208</xdr:rowOff>
    </xdr:to>
    <xdr:cxnSp macro="">
      <xdr:nvCxnSpPr>
        <xdr:cNvPr id="858" name="直線コネクタ 857"/>
        <xdr:cNvCxnSpPr/>
      </xdr:nvCxnSpPr>
      <xdr:spPr>
        <a:xfrm>
          <a:off x="21323300" y="12755658"/>
          <a:ext cx="838200" cy="1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111409</xdr:rowOff>
    </xdr:from>
    <xdr:ext cx="534377" cy="259045"/>
    <xdr:sp macro="" textlink="">
      <xdr:nvSpPr>
        <xdr:cNvPr id="859" name="繰出金平均値テキスト"/>
        <xdr:cNvSpPr txBox="1"/>
      </xdr:nvSpPr>
      <xdr:spPr>
        <a:xfrm>
          <a:off x="22212300" y="12970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132982</xdr:rowOff>
    </xdr:from>
    <xdr:to>
      <xdr:col>116</xdr:col>
      <xdr:colOff>114300</xdr:colOff>
      <xdr:row>76</xdr:row>
      <xdr:rowOff>63131</xdr:rowOff>
    </xdr:to>
    <xdr:sp macro="" textlink="">
      <xdr:nvSpPr>
        <xdr:cNvPr id="860" name="フローチャート: 判断 859"/>
        <xdr:cNvSpPr/>
      </xdr:nvSpPr>
      <xdr:spPr>
        <a:xfrm>
          <a:off x="221107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68358</xdr:rowOff>
    </xdr:from>
    <xdr:to>
      <xdr:col>111</xdr:col>
      <xdr:colOff>177800</xdr:colOff>
      <xdr:row>74</xdr:row>
      <xdr:rowOff>90646</xdr:rowOff>
    </xdr:to>
    <xdr:cxnSp macro="">
      <xdr:nvCxnSpPr>
        <xdr:cNvPr id="861" name="直線コネクタ 860"/>
        <xdr:cNvCxnSpPr/>
      </xdr:nvCxnSpPr>
      <xdr:spPr>
        <a:xfrm flipV="1">
          <a:off x="20434300" y="12755658"/>
          <a:ext cx="8890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105169</xdr:rowOff>
    </xdr:from>
    <xdr:to>
      <xdr:col>112</xdr:col>
      <xdr:colOff>38100</xdr:colOff>
      <xdr:row>76</xdr:row>
      <xdr:rowOff>35319</xdr:rowOff>
    </xdr:to>
    <xdr:sp macro="" textlink="">
      <xdr:nvSpPr>
        <xdr:cNvPr id="862" name="フローチャート: 判断 861"/>
        <xdr:cNvSpPr/>
      </xdr:nvSpPr>
      <xdr:spPr>
        <a:xfrm>
          <a:off x="21272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26446</xdr:rowOff>
    </xdr:from>
    <xdr:ext cx="534377" cy="259045"/>
    <xdr:sp macro="" textlink="">
      <xdr:nvSpPr>
        <xdr:cNvPr id="863" name="テキスト ボックス 862"/>
        <xdr:cNvSpPr txBox="1"/>
      </xdr:nvSpPr>
      <xdr:spPr>
        <a:xfrm>
          <a:off x="21056111" y="130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90646</xdr:rowOff>
    </xdr:from>
    <xdr:to>
      <xdr:col>107</xdr:col>
      <xdr:colOff>50800</xdr:colOff>
      <xdr:row>74</xdr:row>
      <xdr:rowOff>104057</xdr:rowOff>
    </xdr:to>
    <xdr:cxnSp macro="">
      <xdr:nvCxnSpPr>
        <xdr:cNvPr id="864" name="直線コネクタ 863"/>
        <xdr:cNvCxnSpPr/>
      </xdr:nvCxnSpPr>
      <xdr:spPr>
        <a:xfrm flipV="1">
          <a:off x="19545300" y="12777946"/>
          <a:ext cx="889000" cy="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94729</xdr:rowOff>
    </xdr:from>
    <xdr:to>
      <xdr:col>107</xdr:col>
      <xdr:colOff>101600</xdr:colOff>
      <xdr:row>76</xdr:row>
      <xdr:rowOff>24879</xdr:rowOff>
    </xdr:to>
    <xdr:sp macro="" textlink="">
      <xdr:nvSpPr>
        <xdr:cNvPr id="865" name="フローチャート: 判断 864"/>
        <xdr:cNvSpPr/>
      </xdr:nvSpPr>
      <xdr:spPr>
        <a:xfrm>
          <a:off x="20383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16006</xdr:rowOff>
    </xdr:from>
    <xdr:ext cx="534377" cy="259045"/>
    <xdr:sp macro="" textlink="">
      <xdr:nvSpPr>
        <xdr:cNvPr id="866" name="テキスト ボックス 865"/>
        <xdr:cNvSpPr txBox="1"/>
      </xdr:nvSpPr>
      <xdr:spPr>
        <a:xfrm>
          <a:off x="20167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104057</xdr:rowOff>
    </xdr:from>
    <xdr:to>
      <xdr:col>102</xdr:col>
      <xdr:colOff>114300</xdr:colOff>
      <xdr:row>74</xdr:row>
      <xdr:rowOff>170847</xdr:rowOff>
    </xdr:to>
    <xdr:cxnSp macro="">
      <xdr:nvCxnSpPr>
        <xdr:cNvPr id="867" name="直線コネクタ 866"/>
        <xdr:cNvCxnSpPr/>
      </xdr:nvCxnSpPr>
      <xdr:spPr>
        <a:xfrm flipV="1">
          <a:off x="18656300" y="12791357"/>
          <a:ext cx="889000" cy="6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78289</xdr:rowOff>
    </xdr:from>
    <xdr:to>
      <xdr:col>102</xdr:col>
      <xdr:colOff>165100</xdr:colOff>
      <xdr:row>76</xdr:row>
      <xdr:rowOff>8440</xdr:rowOff>
    </xdr:to>
    <xdr:sp macro="" textlink="">
      <xdr:nvSpPr>
        <xdr:cNvPr id="868" name="フローチャート: 判断 867"/>
        <xdr:cNvSpPr/>
      </xdr:nvSpPr>
      <xdr:spPr>
        <a:xfrm>
          <a:off x="19494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171017</xdr:rowOff>
    </xdr:from>
    <xdr:ext cx="534377" cy="259045"/>
    <xdr:sp macro="" textlink="">
      <xdr:nvSpPr>
        <xdr:cNvPr id="869" name="テキスト ボックス 868"/>
        <xdr:cNvSpPr txBox="1"/>
      </xdr:nvSpPr>
      <xdr:spPr>
        <a:xfrm>
          <a:off x="19278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167815</xdr:rowOff>
    </xdr:from>
    <xdr:ext cx="534377" cy="259045"/>
    <xdr:sp macro="" textlink="">
      <xdr:nvSpPr>
        <xdr:cNvPr id="871" name="テキスト ボックス 870"/>
        <xdr:cNvSpPr txBox="1"/>
      </xdr:nvSpPr>
      <xdr:spPr>
        <a:xfrm>
          <a:off x="18389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37408</xdr:rowOff>
    </xdr:from>
    <xdr:to>
      <xdr:col>116</xdr:col>
      <xdr:colOff>114300</xdr:colOff>
      <xdr:row>74</xdr:row>
      <xdr:rowOff>139008</xdr:rowOff>
    </xdr:to>
    <xdr:sp macro="" textlink="">
      <xdr:nvSpPr>
        <xdr:cNvPr id="877" name="楕円 876"/>
        <xdr:cNvSpPr/>
      </xdr:nvSpPr>
      <xdr:spPr>
        <a:xfrm>
          <a:off x="22110700" y="1272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60285</xdr:rowOff>
    </xdr:from>
    <xdr:ext cx="534377" cy="259045"/>
    <xdr:sp macro="" textlink="">
      <xdr:nvSpPr>
        <xdr:cNvPr id="878" name="繰出金該当値テキスト"/>
        <xdr:cNvSpPr txBox="1"/>
      </xdr:nvSpPr>
      <xdr:spPr>
        <a:xfrm>
          <a:off x="22212300" y="1257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17558</xdr:rowOff>
    </xdr:from>
    <xdr:to>
      <xdr:col>112</xdr:col>
      <xdr:colOff>38100</xdr:colOff>
      <xdr:row>74</xdr:row>
      <xdr:rowOff>119158</xdr:rowOff>
    </xdr:to>
    <xdr:sp macro="" textlink="">
      <xdr:nvSpPr>
        <xdr:cNvPr id="879" name="楕円 878"/>
        <xdr:cNvSpPr/>
      </xdr:nvSpPr>
      <xdr:spPr>
        <a:xfrm>
          <a:off x="21272500" y="1270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135685</xdr:rowOff>
    </xdr:from>
    <xdr:ext cx="534377" cy="259045"/>
    <xdr:sp macro="" textlink="">
      <xdr:nvSpPr>
        <xdr:cNvPr id="880" name="テキスト ボックス 879"/>
        <xdr:cNvSpPr txBox="1"/>
      </xdr:nvSpPr>
      <xdr:spPr>
        <a:xfrm>
          <a:off x="21056111" y="1248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39846</xdr:rowOff>
    </xdr:from>
    <xdr:to>
      <xdr:col>107</xdr:col>
      <xdr:colOff>101600</xdr:colOff>
      <xdr:row>74</xdr:row>
      <xdr:rowOff>141446</xdr:rowOff>
    </xdr:to>
    <xdr:sp macro="" textlink="">
      <xdr:nvSpPr>
        <xdr:cNvPr id="881" name="楕円 880"/>
        <xdr:cNvSpPr/>
      </xdr:nvSpPr>
      <xdr:spPr>
        <a:xfrm>
          <a:off x="20383500" y="1272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157973</xdr:rowOff>
    </xdr:from>
    <xdr:ext cx="534377" cy="259045"/>
    <xdr:sp macro="" textlink="">
      <xdr:nvSpPr>
        <xdr:cNvPr id="882" name="テキスト ボックス 881"/>
        <xdr:cNvSpPr txBox="1"/>
      </xdr:nvSpPr>
      <xdr:spPr>
        <a:xfrm>
          <a:off x="20167111" y="1250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53257</xdr:rowOff>
    </xdr:from>
    <xdr:to>
      <xdr:col>102</xdr:col>
      <xdr:colOff>165100</xdr:colOff>
      <xdr:row>74</xdr:row>
      <xdr:rowOff>154857</xdr:rowOff>
    </xdr:to>
    <xdr:sp macro="" textlink="">
      <xdr:nvSpPr>
        <xdr:cNvPr id="883" name="楕円 882"/>
        <xdr:cNvSpPr/>
      </xdr:nvSpPr>
      <xdr:spPr>
        <a:xfrm>
          <a:off x="19494500" y="1274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171384</xdr:rowOff>
    </xdr:from>
    <xdr:ext cx="534377" cy="259045"/>
    <xdr:sp macro="" textlink="">
      <xdr:nvSpPr>
        <xdr:cNvPr id="884" name="テキスト ボックス 883"/>
        <xdr:cNvSpPr txBox="1"/>
      </xdr:nvSpPr>
      <xdr:spPr>
        <a:xfrm>
          <a:off x="19278111" y="1251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120047</xdr:rowOff>
    </xdr:from>
    <xdr:to>
      <xdr:col>98</xdr:col>
      <xdr:colOff>38100</xdr:colOff>
      <xdr:row>75</xdr:row>
      <xdr:rowOff>50197</xdr:rowOff>
    </xdr:to>
    <xdr:sp macro="" textlink="">
      <xdr:nvSpPr>
        <xdr:cNvPr id="885" name="楕円 884"/>
        <xdr:cNvSpPr/>
      </xdr:nvSpPr>
      <xdr:spPr>
        <a:xfrm>
          <a:off x="18605500" y="1280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66724</xdr:rowOff>
    </xdr:from>
    <xdr:ext cx="534377" cy="259045"/>
    <xdr:sp macro="" textlink="">
      <xdr:nvSpPr>
        <xdr:cNvPr id="886" name="テキスト ボックス 885"/>
        <xdr:cNvSpPr txBox="1"/>
      </xdr:nvSpPr>
      <xdr:spPr>
        <a:xfrm>
          <a:off x="18389111" y="1258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住民一人当たりのコストが類似団体内で特に大きいのは人件費、物件費、公債費である。佐伯市は</a:t>
          </a:r>
          <a:r>
            <a:rPr kumimoji="1" lang="en-US" altLang="ja-JP" sz="1100">
              <a:latin typeface="ＭＳ Ｐゴシック" panose="020B0600070205080204" pitchFamily="50" charset="-128"/>
              <a:ea typeface="ＭＳ Ｐゴシック" panose="020B0600070205080204" pitchFamily="50" charset="-128"/>
            </a:rPr>
            <a:t>9</a:t>
          </a:r>
          <a:r>
            <a:rPr kumimoji="1" lang="ja-JP" altLang="en-US" sz="1100">
              <a:latin typeface="ＭＳ Ｐゴシック" panose="020B0600070205080204" pitchFamily="50" charset="-128"/>
              <a:ea typeface="ＭＳ Ｐゴシック" panose="020B0600070205080204" pitchFamily="50" charset="-128"/>
            </a:rPr>
            <a:t>市町村が合併して誕生した市であり、類似団体と比べると市域が特に広大であるため、行政経費が嵩んでしまう。また、合併前の各市町村の地方債残高を引き継いだため、公債費の負担も大きい。これまでも職員数の削減等による総人件費の抑制や、地方債の新規発行を伴う普通建設事業の抑制などに努めてきており、一定の効果はあったが、現状では依然高い数値となっている。今後もこの３経費を含む全ての経費について適宜見直しを行い、予算の適正な執行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大分県佐伯市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71,807
71,389
903.11
46,955,945
46,012,210
740,204
25,215,020
49,276,638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108610</xdr:rowOff>
    </xdr:from>
    <xdr:to>
      <xdr:col>24</xdr:col>
      <xdr:colOff>62865</xdr:colOff>
      <xdr:row>37</xdr:row>
      <xdr:rowOff>115011</xdr:rowOff>
    </xdr:to>
    <xdr:cxnSp macro="">
      <xdr:nvCxnSpPr>
        <xdr:cNvPr id="54" name="直線コネクタ 53"/>
        <xdr:cNvCxnSpPr/>
      </xdr:nvCxnSpPr>
      <xdr:spPr>
        <a:xfrm flipV="1">
          <a:off x="4633595" y="5252110"/>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118838</xdr:rowOff>
    </xdr:from>
    <xdr:ext cx="469744" cy="259045"/>
    <xdr:sp macro="" textlink="">
      <xdr:nvSpPr>
        <xdr:cNvPr id="55" name="議会費最小値テキスト"/>
        <xdr:cNvSpPr txBox="1"/>
      </xdr:nvSpPr>
      <xdr:spPr>
        <a:xfrm>
          <a:off x="4686300" y="646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115011</xdr:rowOff>
    </xdr:from>
    <xdr:to>
      <xdr:col>24</xdr:col>
      <xdr:colOff>152400</xdr:colOff>
      <xdr:row>37</xdr:row>
      <xdr:rowOff>115011</xdr:rowOff>
    </xdr:to>
    <xdr:cxnSp macro="">
      <xdr:nvCxnSpPr>
        <xdr:cNvPr id="56" name="直線コネクタ 55"/>
        <xdr:cNvCxnSpPr/>
      </xdr:nvCxnSpPr>
      <xdr:spPr>
        <a:xfrm>
          <a:off x="4546600" y="6458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55287</xdr:rowOff>
    </xdr:from>
    <xdr:ext cx="469744" cy="259045"/>
    <xdr:sp macro="" textlink="">
      <xdr:nvSpPr>
        <xdr:cNvPr id="57" name="議会費最大値テキスト"/>
        <xdr:cNvSpPr txBox="1"/>
      </xdr:nvSpPr>
      <xdr:spPr>
        <a:xfrm>
          <a:off x="4686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108610</xdr:rowOff>
    </xdr:from>
    <xdr:to>
      <xdr:col>24</xdr:col>
      <xdr:colOff>152400</xdr:colOff>
      <xdr:row>30</xdr:row>
      <xdr:rowOff>108610</xdr:rowOff>
    </xdr:to>
    <xdr:cxnSp macro="">
      <xdr:nvCxnSpPr>
        <xdr:cNvPr id="58" name="直線コネクタ 57"/>
        <xdr:cNvCxnSpPr/>
      </xdr:nvCxnSpPr>
      <xdr:spPr>
        <a:xfrm>
          <a:off x="4546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168961</xdr:rowOff>
    </xdr:from>
    <xdr:to>
      <xdr:col>24</xdr:col>
      <xdr:colOff>63500</xdr:colOff>
      <xdr:row>34</xdr:row>
      <xdr:rowOff>7112</xdr:rowOff>
    </xdr:to>
    <xdr:cxnSp macro="">
      <xdr:nvCxnSpPr>
        <xdr:cNvPr id="59" name="直線コネクタ 58"/>
        <xdr:cNvCxnSpPr/>
      </xdr:nvCxnSpPr>
      <xdr:spPr>
        <a:xfrm>
          <a:off x="3797300" y="5826811"/>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62298</xdr:rowOff>
    </xdr:from>
    <xdr:ext cx="469744" cy="259045"/>
    <xdr:sp macro="" textlink="">
      <xdr:nvSpPr>
        <xdr:cNvPr id="60" name="議会費平均値テキスト"/>
        <xdr:cNvSpPr txBox="1"/>
      </xdr:nvSpPr>
      <xdr:spPr>
        <a:xfrm>
          <a:off x="4686300" y="5891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83871</xdr:rowOff>
    </xdr:from>
    <xdr:to>
      <xdr:col>24</xdr:col>
      <xdr:colOff>114300</xdr:colOff>
      <xdr:row>35</xdr:row>
      <xdr:rowOff>14021</xdr:rowOff>
    </xdr:to>
    <xdr:sp macro="" textlink="">
      <xdr:nvSpPr>
        <xdr:cNvPr id="61" name="フローチャート: 判断 60"/>
        <xdr:cNvSpPr/>
      </xdr:nvSpPr>
      <xdr:spPr>
        <a:xfrm>
          <a:off x="45847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168961</xdr:rowOff>
    </xdr:from>
    <xdr:to>
      <xdr:col>19</xdr:col>
      <xdr:colOff>177800</xdr:colOff>
      <xdr:row>34</xdr:row>
      <xdr:rowOff>39573</xdr:rowOff>
    </xdr:to>
    <xdr:cxnSp macro="">
      <xdr:nvCxnSpPr>
        <xdr:cNvPr id="62" name="直線コネクタ 61"/>
        <xdr:cNvCxnSpPr/>
      </xdr:nvCxnSpPr>
      <xdr:spPr>
        <a:xfrm flipV="1">
          <a:off x="2908300" y="5826811"/>
          <a:ext cx="8890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71984</xdr:rowOff>
    </xdr:from>
    <xdr:to>
      <xdr:col>20</xdr:col>
      <xdr:colOff>38100</xdr:colOff>
      <xdr:row>35</xdr:row>
      <xdr:rowOff>2134</xdr:rowOff>
    </xdr:to>
    <xdr:sp macro="" textlink="">
      <xdr:nvSpPr>
        <xdr:cNvPr id="63" name="フローチャート: 判断 62"/>
        <xdr:cNvSpPr/>
      </xdr:nvSpPr>
      <xdr:spPr>
        <a:xfrm>
          <a:off x="3746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164711</xdr:rowOff>
    </xdr:from>
    <xdr:ext cx="469744" cy="259045"/>
    <xdr:sp macro="" textlink="">
      <xdr:nvSpPr>
        <xdr:cNvPr id="64" name="テキスト ボックス 63"/>
        <xdr:cNvSpPr txBox="1"/>
      </xdr:nvSpPr>
      <xdr:spPr>
        <a:xfrm>
          <a:off x="3562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44145</xdr:rowOff>
    </xdr:from>
    <xdr:to>
      <xdr:col>15</xdr:col>
      <xdr:colOff>50800</xdr:colOff>
      <xdr:row>34</xdr:row>
      <xdr:rowOff>39573</xdr:rowOff>
    </xdr:to>
    <xdr:cxnSp macro="">
      <xdr:nvCxnSpPr>
        <xdr:cNvPr id="65" name="直線コネクタ 64"/>
        <xdr:cNvCxnSpPr/>
      </xdr:nvCxnSpPr>
      <xdr:spPr>
        <a:xfrm>
          <a:off x="2019300" y="5701995"/>
          <a:ext cx="8890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86157</xdr:rowOff>
    </xdr:from>
    <xdr:to>
      <xdr:col>15</xdr:col>
      <xdr:colOff>101600</xdr:colOff>
      <xdr:row>35</xdr:row>
      <xdr:rowOff>16307</xdr:rowOff>
    </xdr:to>
    <xdr:sp macro="" textlink="">
      <xdr:nvSpPr>
        <xdr:cNvPr id="66" name="フローチャート: 判断 65"/>
        <xdr:cNvSpPr/>
      </xdr:nvSpPr>
      <xdr:spPr>
        <a:xfrm>
          <a:off x="2857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7434</xdr:rowOff>
    </xdr:from>
    <xdr:ext cx="469744" cy="259045"/>
    <xdr:sp macro="" textlink="">
      <xdr:nvSpPr>
        <xdr:cNvPr id="67" name="テキスト ボックス 66"/>
        <xdr:cNvSpPr txBox="1"/>
      </xdr:nvSpPr>
      <xdr:spPr>
        <a:xfrm>
          <a:off x="2673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44145</xdr:rowOff>
    </xdr:from>
    <xdr:to>
      <xdr:col>10</xdr:col>
      <xdr:colOff>114300</xdr:colOff>
      <xdr:row>33</xdr:row>
      <xdr:rowOff>145643</xdr:rowOff>
    </xdr:to>
    <xdr:cxnSp macro="">
      <xdr:nvCxnSpPr>
        <xdr:cNvPr id="68" name="直線コネクタ 67"/>
        <xdr:cNvCxnSpPr/>
      </xdr:nvCxnSpPr>
      <xdr:spPr>
        <a:xfrm flipV="1">
          <a:off x="1130300" y="5701995"/>
          <a:ext cx="889000" cy="10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93015</xdr:rowOff>
    </xdr:from>
    <xdr:to>
      <xdr:col>10</xdr:col>
      <xdr:colOff>165100</xdr:colOff>
      <xdr:row>34</xdr:row>
      <xdr:rowOff>23165</xdr:rowOff>
    </xdr:to>
    <xdr:sp macro="" textlink="">
      <xdr:nvSpPr>
        <xdr:cNvPr id="69" name="フローチャート: 判断 68"/>
        <xdr:cNvSpPr/>
      </xdr:nvSpPr>
      <xdr:spPr>
        <a:xfrm>
          <a:off x="1968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14292</xdr:rowOff>
    </xdr:from>
    <xdr:ext cx="469744" cy="259045"/>
    <xdr:sp macro="" textlink="">
      <xdr:nvSpPr>
        <xdr:cNvPr id="70" name="テキスト ボックス 69"/>
        <xdr:cNvSpPr txBox="1"/>
      </xdr:nvSpPr>
      <xdr:spPr>
        <a:xfrm>
          <a:off x="1784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116247</xdr:rowOff>
    </xdr:from>
    <xdr:ext cx="469744" cy="259045"/>
    <xdr:sp macro="" textlink="">
      <xdr:nvSpPr>
        <xdr:cNvPr id="72" name="テキスト ボックス 71"/>
        <xdr:cNvSpPr txBox="1"/>
      </xdr:nvSpPr>
      <xdr:spPr>
        <a:xfrm>
          <a:off x="895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127762</xdr:rowOff>
    </xdr:from>
    <xdr:to>
      <xdr:col>24</xdr:col>
      <xdr:colOff>114300</xdr:colOff>
      <xdr:row>34</xdr:row>
      <xdr:rowOff>57912</xdr:rowOff>
    </xdr:to>
    <xdr:sp macro="" textlink="">
      <xdr:nvSpPr>
        <xdr:cNvPr id="78" name="楕円 77"/>
        <xdr:cNvSpPr/>
      </xdr:nvSpPr>
      <xdr:spPr>
        <a:xfrm>
          <a:off x="4584700" y="578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150639</xdr:rowOff>
    </xdr:from>
    <xdr:ext cx="469744" cy="259045"/>
    <xdr:sp macro="" textlink="">
      <xdr:nvSpPr>
        <xdr:cNvPr id="79" name="議会費該当値テキスト"/>
        <xdr:cNvSpPr txBox="1"/>
      </xdr:nvSpPr>
      <xdr:spPr>
        <a:xfrm>
          <a:off x="4686300" y="563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118161</xdr:rowOff>
    </xdr:from>
    <xdr:to>
      <xdr:col>20</xdr:col>
      <xdr:colOff>38100</xdr:colOff>
      <xdr:row>34</xdr:row>
      <xdr:rowOff>48311</xdr:rowOff>
    </xdr:to>
    <xdr:sp macro="" textlink="">
      <xdr:nvSpPr>
        <xdr:cNvPr id="80" name="楕円 79"/>
        <xdr:cNvSpPr/>
      </xdr:nvSpPr>
      <xdr:spPr>
        <a:xfrm>
          <a:off x="3746500" y="577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64838</xdr:rowOff>
    </xdr:from>
    <xdr:ext cx="469744" cy="259045"/>
    <xdr:sp macro="" textlink="">
      <xdr:nvSpPr>
        <xdr:cNvPr id="81" name="テキスト ボックス 80"/>
        <xdr:cNvSpPr txBox="1"/>
      </xdr:nvSpPr>
      <xdr:spPr>
        <a:xfrm>
          <a:off x="3562428" y="5551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160223</xdr:rowOff>
    </xdr:from>
    <xdr:to>
      <xdr:col>15</xdr:col>
      <xdr:colOff>101600</xdr:colOff>
      <xdr:row>34</xdr:row>
      <xdr:rowOff>90373</xdr:rowOff>
    </xdr:to>
    <xdr:sp macro="" textlink="">
      <xdr:nvSpPr>
        <xdr:cNvPr id="82" name="楕円 81"/>
        <xdr:cNvSpPr/>
      </xdr:nvSpPr>
      <xdr:spPr>
        <a:xfrm>
          <a:off x="2857500" y="581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106900</xdr:rowOff>
    </xdr:from>
    <xdr:ext cx="469744" cy="259045"/>
    <xdr:sp macro="" textlink="">
      <xdr:nvSpPr>
        <xdr:cNvPr id="83" name="テキスト ボックス 82"/>
        <xdr:cNvSpPr txBox="1"/>
      </xdr:nvSpPr>
      <xdr:spPr>
        <a:xfrm>
          <a:off x="2673428" y="559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164795</xdr:rowOff>
    </xdr:from>
    <xdr:to>
      <xdr:col>10</xdr:col>
      <xdr:colOff>165100</xdr:colOff>
      <xdr:row>33</xdr:row>
      <xdr:rowOff>94945</xdr:rowOff>
    </xdr:to>
    <xdr:sp macro="" textlink="">
      <xdr:nvSpPr>
        <xdr:cNvPr id="84" name="楕円 83"/>
        <xdr:cNvSpPr/>
      </xdr:nvSpPr>
      <xdr:spPr>
        <a:xfrm>
          <a:off x="1968500" y="565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111472</xdr:rowOff>
    </xdr:from>
    <xdr:ext cx="469744" cy="259045"/>
    <xdr:sp macro="" textlink="">
      <xdr:nvSpPr>
        <xdr:cNvPr id="85" name="テキスト ボックス 84"/>
        <xdr:cNvSpPr txBox="1"/>
      </xdr:nvSpPr>
      <xdr:spPr>
        <a:xfrm>
          <a:off x="1784428" y="542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94843</xdr:rowOff>
    </xdr:from>
    <xdr:to>
      <xdr:col>6</xdr:col>
      <xdr:colOff>38100</xdr:colOff>
      <xdr:row>34</xdr:row>
      <xdr:rowOff>24993</xdr:rowOff>
    </xdr:to>
    <xdr:sp macro="" textlink="">
      <xdr:nvSpPr>
        <xdr:cNvPr id="86" name="楕円 85"/>
        <xdr:cNvSpPr/>
      </xdr:nvSpPr>
      <xdr:spPr>
        <a:xfrm>
          <a:off x="1079500" y="575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41520</xdr:rowOff>
    </xdr:from>
    <xdr:ext cx="469744" cy="259045"/>
    <xdr:sp macro="" textlink="">
      <xdr:nvSpPr>
        <xdr:cNvPr id="87" name="テキスト ボックス 86"/>
        <xdr:cNvSpPr txBox="1"/>
      </xdr:nvSpPr>
      <xdr:spPr>
        <a:xfrm>
          <a:off x="895428" y="55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25509</xdr:rowOff>
    </xdr:from>
    <xdr:to>
      <xdr:col>24</xdr:col>
      <xdr:colOff>62865</xdr:colOff>
      <xdr:row>59</xdr:row>
      <xdr:rowOff>81363</xdr:rowOff>
    </xdr:to>
    <xdr:cxnSp macro="">
      <xdr:nvCxnSpPr>
        <xdr:cNvPr id="114" name="直線コネクタ 113"/>
        <xdr:cNvCxnSpPr/>
      </xdr:nvCxnSpPr>
      <xdr:spPr>
        <a:xfrm flipV="1">
          <a:off x="4633595" y="8769459"/>
          <a:ext cx="1270" cy="1427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85190</xdr:rowOff>
    </xdr:from>
    <xdr:ext cx="534377" cy="259045"/>
    <xdr:sp macro="" textlink="">
      <xdr:nvSpPr>
        <xdr:cNvPr id="115" name="総務費最小値テキスト"/>
        <xdr:cNvSpPr txBox="1"/>
      </xdr:nvSpPr>
      <xdr:spPr>
        <a:xfrm>
          <a:off x="4686300" y="1020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81363</xdr:rowOff>
    </xdr:from>
    <xdr:to>
      <xdr:col>24</xdr:col>
      <xdr:colOff>152400</xdr:colOff>
      <xdr:row>59</xdr:row>
      <xdr:rowOff>81363</xdr:rowOff>
    </xdr:to>
    <xdr:cxnSp macro="">
      <xdr:nvCxnSpPr>
        <xdr:cNvPr id="116" name="直線コネクタ 115"/>
        <xdr:cNvCxnSpPr/>
      </xdr:nvCxnSpPr>
      <xdr:spPr>
        <a:xfrm>
          <a:off x="4546600" y="1019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143636</xdr:rowOff>
    </xdr:from>
    <xdr:ext cx="599010" cy="259045"/>
    <xdr:sp macro="" textlink="">
      <xdr:nvSpPr>
        <xdr:cNvPr id="117" name="総務費最大値テキスト"/>
        <xdr:cNvSpPr txBox="1"/>
      </xdr:nvSpPr>
      <xdr:spPr>
        <a:xfrm>
          <a:off x="4686300" y="854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25509</xdr:rowOff>
    </xdr:from>
    <xdr:to>
      <xdr:col>24</xdr:col>
      <xdr:colOff>152400</xdr:colOff>
      <xdr:row>51</xdr:row>
      <xdr:rowOff>25509</xdr:rowOff>
    </xdr:to>
    <xdr:cxnSp macro="">
      <xdr:nvCxnSpPr>
        <xdr:cNvPr id="118" name="直線コネクタ 117"/>
        <xdr:cNvCxnSpPr/>
      </xdr:nvCxnSpPr>
      <xdr:spPr>
        <a:xfrm>
          <a:off x="4546600" y="876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61301</xdr:rowOff>
    </xdr:from>
    <xdr:to>
      <xdr:col>24</xdr:col>
      <xdr:colOff>63500</xdr:colOff>
      <xdr:row>55</xdr:row>
      <xdr:rowOff>103908</xdr:rowOff>
    </xdr:to>
    <xdr:cxnSp macro="">
      <xdr:nvCxnSpPr>
        <xdr:cNvPr id="119" name="直線コネクタ 118"/>
        <xdr:cNvCxnSpPr/>
      </xdr:nvCxnSpPr>
      <xdr:spPr>
        <a:xfrm>
          <a:off x="3797300" y="9491051"/>
          <a:ext cx="838200" cy="4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148687</xdr:rowOff>
    </xdr:from>
    <xdr:ext cx="534377" cy="259045"/>
    <xdr:sp macro="" textlink="">
      <xdr:nvSpPr>
        <xdr:cNvPr id="120" name="総務費平均値テキスト"/>
        <xdr:cNvSpPr txBox="1"/>
      </xdr:nvSpPr>
      <xdr:spPr>
        <a:xfrm>
          <a:off x="4686300" y="974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170260</xdr:rowOff>
    </xdr:from>
    <xdr:to>
      <xdr:col>24</xdr:col>
      <xdr:colOff>114300</xdr:colOff>
      <xdr:row>57</xdr:row>
      <xdr:rowOff>100410</xdr:rowOff>
    </xdr:to>
    <xdr:sp macro="" textlink="">
      <xdr:nvSpPr>
        <xdr:cNvPr id="121" name="フローチャート: 判断 120"/>
        <xdr:cNvSpPr/>
      </xdr:nvSpPr>
      <xdr:spPr>
        <a:xfrm>
          <a:off x="4584700" y="977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61301</xdr:rowOff>
    </xdr:from>
    <xdr:to>
      <xdr:col>19</xdr:col>
      <xdr:colOff>177800</xdr:colOff>
      <xdr:row>56</xdr:row>
      <xdr:rowOff>119551</xdr:rowOff>
    </xdr:to>
    <xdr:cxnSp macro="">
      <xdr:nvCxnSpPr>
        <xdr:cNvPr id="122" name="直線コネクタ 121"/>
        <xdr:cNvCxnSpPr/>
      </xdr:nvCxnSpPr>
      <xdr:spPr>
        <a:xfrm flipV="1">
          <a:off x="2908300" y="9491051"/>
          <a:ext cx="889000" cy="22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168387</xdr:rowOff>
    </xdr:from>
    <xdr:to>
      <xdr:col>20</xdr:col>
      <xdr:colOff>38100</xdr:colOff>
      <xdr:row>57</xdr:row>
      <xdr:rowOff>98537</xdr:rowOff>
    </xdr:to>
    <xdr:sp macro="" textlink="">
      <xdr:nvSpPr>
        <xdr:cNvPr id="123" name="フローチャート: 判断 122"/>
        <xdr:cNvSpPr/>
      </xdr:nvSpPr>
      <xdr:spPr>
        <a:xfrm>
          <a:off x="3746500" y="976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89664</xdr:rowOff>
    </xdr:from>
    <xdr:ext cx="534377" cy="259045"/>
    <xdr:sp macro="" textlink="">
      <xdr:nvSpPr>
        <xdr:cNvPr id="124" name="テキスト ボックス 123"/>
        <xdr:cNvSpPr txBox="1"/>
      </xdr:nvSpPr>
      <xdr:spPr>
        <a:xfrm>
          <a:off x="3530111" y="986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152512</xdr:rowOff>
    </xdr:from>
    <xdr:to>
      <xdr:col>15</xdr:col>
      <xdr:colOff>50800</xdr:colOff>
      <xdr:row>56</xdr:row>
      <xdr:rowOff>119551</xdr:rowOff>
    </xdr:to>
    <xdr:cxnSp macro="">
      <xdr:nvCxnSpPr>
        <xdr:cNvPr id="125" name="直線コネクタ 124"/>
        <xdr:cNvCxnSpPr/>
      </xdr:nvCxnSpPr>
      <xdr:spPr>
        <a:xfrm>
          <a:off x="2019300" y="9582262"/>
          <a:ext cx="889000" cy="13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154323</xdr:rowOff>
    </xdr:from>
    <xdr:to>
      <xdr:col>15</xdr:col>
      <xdr:colOff>101600</xdr:colOff>
      <xdr:row>57</xdr:row>
      <xdr:rowOff>84473</xdr:rowOff>
    </xdr:to>
    <xdr:sp macro="" textlink="">
      <xdr:nvSpPr>
        <xdr:cNvPr id="126" name="フローチャート: 判断 125"/>
        <xdr:cNvSpPr/>
      </xdr:nvSpPr>
      <xdr:spPr>
        <a:xfrm>
          <a:off x="2857500" y="975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75600</xdr:rowOff>
    </xdr:from>
    <xdr:ext cx="534377" cy="259045"/>
    <xdr:sp macro="" textlink="">
      <xdr:nvSpPr>
        <xdr:cNvPr id="127" name="テキスト ボックス 126"/>
        <xdr:cNvSpPr txBox="1"/>
      </xdr:nvSpPr>
      <xdr:spPr>
        <a:xfrm>
          <a:off x="2641111" y="984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152512</xdr:rowOff>
    </xdr:from>
    <xdr:to>
      <xdr:col>10</xdr:col>
      <xdr:colOff>114300</xdr:colOff>
      <xdr:row>57</xdr:row>
      <xdr:rowOff>38376</xdr:rowOff>
    </xdr:to>
    <xdr:cxnSp macro="">
      <xdr:nvCxnSpPr>
        <xdr:cNvPr id="128" name="直線コネクタ 127"/>
        <xdr:cNvCxnSpPr/>
      </xdr:nvCxnSpPr>
      <xdr:spPr>
        <a:xfrm flipV="1">
          <a:off x="1130300" y="9582262"/>
          <a:ext cx="889000" cy="22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96716</xdr:rowOff>
    </xdr:from>
    <xdr:to>
      <xdr:col>10</xdr:col>
      <xdr:colOff>165100</xdr:colOff>
      <xdr:row>57</xdr:row>
      <xdr:rowOff>26866</xdr:rowOff>
    </xdr:to>
    <xdr:sp macro="" textlink="">
      <xdr:nvSpPr>
        <xdr:cNvPr id="129" name="フローチャート: 判断 128"/>
        <xdr:cNvSpPr/>
      </xdr:nvSpPr>
      <xdr:spPr>
        <a:xfrm>
          <a:off x="1968500" y="969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17993</xdr:rowOff>
    </xdr:from>
    <xdr:ext cx="534377" cy="259045"/>
    <xdr:sp macro="" textlink="">
      <xdr:nvSpPr>
        <xdr:cNvPr id="130" name="テキスト ボックス 129"/>
        <xdr:cNvSpPr txBox="1"/>
      </xdr:nvSpPr>
      <xdr:spPr>
        <a:xfrm>
          <a:off x="1752111" y="979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67586</xdr:rowOff>
    </xdr:from>
    <xdr:to>
      <xdr:col>6</xdr:col>
      <xdr:colOff>38100</xdr:colOff>
      <xdr:row>57</xdr:row>
      <xdr:rowOff>169186</xdr:rowOff>
    </xdr:to>
    <xdr:sp macro="" textlink="">
      <xdr:nvSpPr>
        <xdr:cNvPr id="131" name="フローチャート: 判断 130"/>
        <xdr:cNvSpPr/>
      </xdr:nvSpPr>
      <xdr:spPr>
        <a:xfrm>
          <a:off x="1079500" y="984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160313</xdr:rowOff>
    </xdr:from>
    <xdr:ext cx="534377" cy="259045"/>
    <xdr:sp macro="" textlink="">
      <xdr:nvSpPr>
        <xdr:cNvPr id="132" name="テキスト ボックス 131"/>
        <xdr:cNvSpPr txBox="1"/>
      </xdr:nvSpPr>
      <xdr:spPr>
        <a:xfrm>
          <a:off x="863111" y="993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53108</xdr:rowOff>
    </xdr:from>
    <xdr:to>
      <xdr:col>24</xdr:col>
      <xdr:colOff>114300</xdr:colOff>
      <xdr:row>55</xdr:row>
      <xdr:rowOff>154708</xdr:rowOff>
    </xdr:to>
    <xdr:sp macro="" textlink="">
      <xdr:nvSpPr>
        <xdr:cNvPr id="138" name="楕円 137"/>
        <xdr:cNvSpPr/>
      </xdr:nvSpPr>
      <xdr:spPr>
        <a:xfrm>
          <a:off x="4584700" y="948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75985</xdr:rowOff>
    </xdr:from>
    <xdr:ext cx="534377" cy="259045"/>
    <xdr:sp macro="" textlink="">
      <xdr:nvSpPr>
        <xdr:cNvPr id="139" name="総務費該当値テキスト"/>
        <xdr:cNvSpPr txBox="1"/>
      </xdr:nvSpPr>
      <xdr:spPr>
        <a:xfrm>
          <a:off x="4686300" y="933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10501</xdr:rowOff>
    </xdr:from>
    <xdr:to>
      <xdr:col>20</xdr:col>
      <xdr:colOff>38100</xdr:colOff>
      <xdr:row>55</xdr:row>
      <xdr:rowOff>112101</xdr:rowOff>
    </xdr:to>
    <xdr:sp macro="" textlink="">
      <xdr:nvSpPr>
        <xdr:cNvPr id="140" name="楕円 139"/>
        <xdr:cNvSpPr/>
      </xdr:nvSpPr>
      <xdr:spPr>
        <a:xfrm>
          <a:off x="3746500" y="944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128628</xdr:rowOff>
    </xdr:from>
    <xdr:ext cx="534377" cy="259045"/>
    <xdr:sp macro="" textlink="">
      <xdr:nvSpPr>
        <xdr:cNvPr id="141" name="テキスト ボックス 140"/>
        <xdr:cNvSpPr txBox="1"/>
      </xdr:nvSpPr>
      <xdr:spPr>
        <a:xfrm>
          <a:off x="3530111" y="921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68751</xdr:rowOff>
    </xdr:from>
    <xdr:to>
      <xdr:col>15</xdr:col>
      <xdr:colOff>101600</xdr:colOff>
      <xdr:row>56</xdr:row>
      <xdr:rowOff>170351</xdr:rowOff>
    </xdr:to>
    <xdr:sp macro="" textlink="">
      <xdr:nvSpPr>
        <xdr:cNvPr id="142" name="楕円 141"/>
        <xdr:cNvSpPr/>
      </xdr:nvSpPr>
      <xdr:spPr>
        <a:xfrm>
          <a:off x="2857500" y="96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15428</xdr:rowOff>
    </xdr:from>
    <xdr:ext cx="534377" cy="259045"/>
    <xdr:sp macro="" textlink="">
      <xdr:nvSpPr>
        <xdr:cNvPr id="143" name="テキスト ボックス 142"/>
        <xdr:cNvSpPr txBox="1"/>
      </xdr:nvSpPr>
      <xdr:spPr>
        <a:xfrm>
          <a:off x="2641111" y="944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101712</xdr:rowOff>
    </xdr:from>
    <xdr:to>
      <xdr:col>10</xdr:col>
      <xdr:colOff>165100</xdr:colOff>
      <xdr:row>56</xdr:row>
      <xdr:rowOff>31862</xdr:rowOff>
    </xdr:to>
    <xdr:sp macro="" textlink="">
      <xdr:nvSpPr>
        <xdr:cNvPr id="144" name="楕円 143"/>
        <xdr:cNvSpPr/>
      </xdr:nvSpPr>
      <xdr:spPr>
        <a:xfrm>
          <a:off x="1968500" y="953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48389</xdr:rowOff>
    </xdr:from>
    <xdr:ext cx="534377" cy="259045"/>
    <xdr:sp macro="" textlink="">
      <xdr:nvSpPr>
        <xdr:cNvPr id="145" name="テキスト ボックス 144"/>
        <xdr:cNvSpPr txBox="1"/>
      </xdr:nvSpPr>
      <xdr:spPr>
        <a:xfrm>
          <a:off x="1752111" y="930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159026</xdr:rowOff>
    </xdr:from>
    <xdr:to>
      <xdr:col>6</xdr:col>
      <xdr:colOff>38100</xdr:colOff>
      <xdr:row>57</xdr:row>
      <xdr:rowOff>89176</xdr:rowOff>
    </xdr:to>
    <xdr:sp macro="" textlink="">
      <xdr:nvSpPr>
        <xdr:cNvPr id="146" name="楕円 145"/>
        <xdr:cNvSpPr/>
      </xdr:nvSpPr>
      <xdr:spPr>
        <a:xfrm>
          <a:off x="1079500" y="976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105703</xdr:rowOff>
    </xdr:from>
    <xdr:ext cx="534377" cy="259045"/>
    <xdr:sp macro="" textlink="">
      <xdr:nvSpPr>
        <xdr:cNvPr id="147" name="テキスト ボックス 146"/>
        <xdr:cNvSpPr txBox="1"/>
      </xdr:nvSpPr>
      <xdr:spPr>
        <a:xfrm>
          <a:off x="863111" y="953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8586</xdr:rowOff>
    </xdr:from>
    <xdr:to>
      <xdr:col>24</xdr:col>
      <xdr:colOff>62865</xdr:colOff>
      <xdr:row>79</xdr:row>
      <xdr:rowOff>20689</xdr:rowOff>
    </xdr:to>
    <xdr:cxnSp macro="">
      <xdr:nvCxnSpPr>
        <xdr:cNvPr id="172" name="直線コネクタ 171"/>
        <xdr:cNvCxnSpPr/>
      </xdr:nvCxnSpPr>
      <xdr:spPr>
        <a:xfrm flipV="1">
          <a:off x="4633595" y="12181536"/>
          <a:ext cx="1270" cy="138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24516</xdr:rowOff>
    </xdr:from>
    <xdr:ext cx="599010" cy="259045"/>
    <xdr:sp macro="" textlink="">
      <xdr:nvSpPr>
        <xdr:cNvPr id="173" name="民生費最小値テキスト"/>
        <xdr:cNvSpPr txBox="1"/>
      </xdr:nvSpPr>
      <xdr:spPr>
        <a:xfrm>
          <a:off x="4686300" y="1356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20689</xdr:rowOff>
    </xdr:from>
    <xdr:to>
      <xdr:col>24</xdr:col>
      <xdr:colOff>152400</xdr:colOff>
      <xdr:row>79</xdr:row>
      <xdr:rowOff>20689</xdr:rowOff>
    </xdr:to>
    <xdr:cxnSp macro="">
      <xdr:nvCxnSpPr>
        <xdr:cNvPr id="174" name="直線コネクタ 173"/>
        <xdr:cNvCxnSpPr/>
      </xdr:nvCxnSpPr>
      <xdr:spPr>
        <a:xfrm>
          <a:off x="4546600" y="135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126713</xdr:rowOff>
    </xdr:from>
    <xdr:ext cx="599010" cy="259045"/>
    <xdr:sp macro="" textlink="">
      <xdr:nvSpPr>
        <xdr:cNvPr id="175" name="民生費最大値テキスト"/>
        <xdr:cNvSpPr txBox="1"/>
      </xdr:nvSpPr>
      <xdr:spPr>
        <a:xfrm>
          <a:off x="4686300" y="1195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8586</xdr:rowOff>
    </xdr:from>
    <xdr:to>
      <xdr:col>24</xdr:col>
      <xdr:colOff>152400</xdr:colOff>
      <xdr:row>71</xdr:row>
      <xdr:rowOff>8586</xdr:rowOff>
    </xdr:to>
    <xdr:cxnSp macro="">
      <xdr:nvCxnSpPr>
        <xdr:cNvPr id="176" name="直線コネクタ 175"/>
        <xdr:cNvCxnSpPr/>
      </xdr:nvCxnSpPr>
      <xdr:spPr>
        <a:xfrm>
          <a:off x="4546600" y="1218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117602</xdr:rowOff>
    </xdr:from>
    <xdr:to>
      <xdr:col>24</xdr:col>
      <xdr:colOff>63500</xdr:colOff>
      <xdr:row>74</xdr:row>
      <xdr:rowOff>61481</xdr:rowOff>
    </xdr:to>
    <xdr:cxnSp macro="">
      <xdr:nvCxnSpPr>
        <xdr:cNvPr id="177" name="直線コネクタ 176"/>
        <xdr:cNvCxnSpPr/>
      </xdr:nvCxnSpPr>
      <xdr:spPr>
        <a:xfrm flipV="1">
          <a:off x="3797300" y="12633452"/>
          <a:ext cx="838200" cy="11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89793</xdr:rowOff>
    </xdr:from>
    <xdr:ext cx="599010" cy="259045"/>
    <xdr:sp macro="" textlink="">
      <xdr:nvSpPr>
        <xdr:cNvPr id="178" name="民生費平均値テキスト"/>
        <xdr:cNvSpPr txBox="1"/>
      </xdr:nvSpPr>
      <xdr:spPr>
        <a:xfrm>
          <a:off x="4686300" y="129485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111366</xdr:rowOff>
    </xdr:from>
    <xdr:to>
      <xdr:col>24</xdr:col>
      <xdr:colOff>114300</xdr:colOff>
      <xdr:row>76</xdr:row>
      <xdr:rowOff>41517</xdr:rowOff>
    </xdr:to>
    <xdr:sp macro="" textlink="">
      <xdr:nvSpPr>
        <xdr:cNvPr id="179" name="フローチャート: 判断 178"/>
        <xdr:cNvSpPr/>
      </xdr:nvSpPr>
      <xdr:spPr>
        <a:xfrm>
          <a:off x="45847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61481</xdr:rowOff>
    </xdr:from>
    <xdr:to>
      <xdr:col>19</xdr:col>
      <xdr:colOff>177800</xdr:colOff>
      <xdr:row>75</xdr:row>
      <xdr:rowOff>11671</xdr:rowOff>
    </xdr:to>
    <xdr:cxnSp macro="">
      <xdr:nvCxnSpPr>
        <xdr:cNvPr id="180" name="直線コネクタ 179"/>
        <xdr:cNvCxnSpPr/>
      </xdr:nvCxnSpPr>
      <xdr:spPr>
        <a:xfrm flipV="1">
          <a:off x="2908300" y="12748781"/>
          <a:ext cx="889000" cy="12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110224</xdr:rowOff>
    </xdr:from>
    <xdr:to>
      <xdr:col>20</xdr:col>
      <xdr:colOff>38100</xdr:colOff>
      <xdr:row>76</xdr:row>
      <xdr:rowOff>40373</xdr:rowOff>
    </xdr:to>
    <xdr:sp macro="" textlink="">
      <xdr:nvSpPr>
        <xdr:cNvPr id="181" name="フローチャート: 判断 180"/>
        <xdr:cNvSpPr/>
      </xdr:nvSpPr>
      <xdr:spPr>
        <a:xfrm>
          <a:off x="3746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31500</xdr:rowOff>
    </xdr:from>
    <xdr:ext cx="599010" cy="259045"/>
    <xdr:sp macro="" textlink="">
      <xdr:nvSpPr>
        <xdr:cNvPr id="182" name="テキスト ボックス 181"/>
        <xdr:cNvSpPr txBox="1"/>
      </xdr:nvSpPr>
      <xdr:spPr>
        <a:xfrm>
          <a:off x="3497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11671</xdr:rowOff>
    </xdr:from>
    <xdr:to>
      <xdr:col>15</xdr:col>
      <xdr:colOff>50800</xdr:colOff>
      <xdr:row>75</xdr:row>
      <xdr:rowOff>86525</xdr:rowOff>
    </xdr:to>
    <xdr:cxnSp macro="">
      <xdr:nvCxnSpPr>
        <xdr:cNvPr id="183" name="直線コネクタ 182"/>
        <xdr:cNvCxnSpPr/>
      </xdr:nvCxnSpPr>
      <xdr:spPr>
        <a:xfrm flipV="1">
          <a:off x="2019300" y="12870421"/>
          <a:ext cx="889000" cy="7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154851</xdr:rowOff>
    </xdr:from>
    <xdr:to>
      <xdr:col>15</xdr:col>
      <xdr:colOff>101600</xdr:colOff>
      <xdr:row>76</xdr:row>
      <xdr:rowOff>85001</xdr:rowOff>
    </xdr:to>
    <xdr:sp macro="" textlink="">
      <xdr:nvSpPr>
        <xdr:cNvPr id="184" name="フローチャート: 判断 183"/>
        <xdr:cNvSpPr/>
      </xdr:nvSpPr>
      <xdr:spPr>
        <a:xfrm>
          <a:off x="2857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76128</xdr:rowOff>
    </xdr:from>
    <xdr:ext cx="599010" cy="259045"/>
    <xdr:sp macro="" textlink="">
      <xdr:nvSpPr>
        <xdr:cNvPr id="185" name="テキスト ボックス 184"/>
        <xdr:cNvSpPr txBox="1"/>
      </xdr:nvSpPr>
      <xdr:spPr>
        <a:xfrm>
          <a:off x="2608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86525</xdr:rowOff>
    </xdr:from>
    <xdr:to>
      <xdr:col>10</xdr:col>
      <xdr:colOff>114300</xdr:colOff>
      <xdr:row>75</xdr:row>
      <xdr:rowOff>161506</xdr:rowOff>
    </xdr:to>
    <xdr:cxnSp macro="">
      <xdr:nvCxnSpPr>
        <xdr:cNvPr id="186" name="直線コネクタ 185"/>
        <xdr:cNvCxnSpPr/>
      </xdr:nvCxnSpPr>
      <xdr:spPr>
        <a:xfrm flipV="1">
          <a:off x="1130300" y="12945275"/>
          <a:ext cx="889000" cy="7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69202</xdr:rowOff>
    </xdr:from>
    <xdr:to>
      <xdr:col>10</xdr:col>
      <xdr:colOff>165100</xdr:colOff>
      <xdr:row>75</xdr:row>
      <xdr:rowOff>170802</xdr:rowOff>
    </xdr:to>
    <xdr:sp macro="" textlink="">
      <xdr:nvSpPr>
        <xdr:cNvPr id="187" name="フローチャート: 判断 186"/>
        <xdr:cNvSpPr/>
      </xdr:nvSpPr>
      <xdr:spPr>
        <a:xfrm>
          <a:off x="1968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161929</xdr:rowOff>
    </xdr:from>
    <xdr:ext cx="599010" cy="259045"/>
    <xdr:sp macro="" textlink="">
      <xdr:nvSpPr>
        <xdr:cNvPr id="188" name="テキスト ボックス 187"/>
        <xdr:cNvSpPr txBox="1"/>
      </xdr:nvSpPr>
      <xdr:spPr>
        <a:xfrm>
          <a:off x="1719795"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28930</xdr:rowOff>
    </xdr:from>
    <xdr:to>
      <xdr:col>6</xdr:col>
      <xdr:colOff>38100</xdr:colOff>
      <xdr:row>77</xdr:row>
      <xdr:rowOff>130530</xdr:rowOff>
    </xdr:to>
    <xdr:sp macro="" textlink="">
      <xdr:nvSpPr>
        <xdr:cNvPr id="189" name="フローチャート: 判断 188"/>
        <xdr:cNvSpPr/>
      </xdr:nvSpPr>
      <xdr:spPr>
        <a:xfrm>
          <a:off x="1079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121657</xdr:rowOff>
    </xdr:from>
    <xdr:ext cx="599010" cy="259045"/>
    <xdr:sp macro="" textlink="">
      <xdr:nvSpPr>
        <xdr:cNvPr id="190" name="テキスト ボックス 189"/>
        <xdr:cNvSpPr txBox="1"/>
      </xdr:nvSpPr>
      <xdr:spPr>
        <a:xfrm>
          <a:off x="830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66802</xdr:rowOff>
    </xdr:from>
    <xdr:to>
      <xdr:col>24</xdr:col>
      <xdr:colOff>114300</xdr:colOff>
      <xdr:row>73</xdr:row>
      <xdr:rowOff>168402</xdr:rowOff>
    </xdr:to>
    <xdr:sp macro="" textlink="">
      <xdr:nvSpPr>
        <xdr:cNvPr id="196" name="楕円 195"/>
        <xdr:cNvSpPr/>
      </xdr:nvSpPr>
      <xdr:spPr>
        <a:xfrm>
          <a:off x="4584700" y="1258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89679</xdr:rowOff>
    </xdr:from>
    <xdr:ext cx="599010" cy="259045"/>
    <xdr:sp macro="" textlink="">
      <xdr:nvSpPr>
        <xdr:cNvPr id="197" name="民生費該当値テキスト"/>
        <xdr:cNvSpPr txBox="1"/>
      </xdr:nvSpPr>
      <xdr:spPr>
        <a:xfrm>
          <a:off x="4686300" y="1243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10681</xdr:rowOff>
    </xdr:from>
    <xdr:to>
      <xdr:col>20</xdr:col>
      <xdr:colOff>38100</xdr:colOff>
      <xdr:row>74</xdr:row>
      <xdr:rowOff>112281</xdr:rowOff>
    </xdr:to>
    <xdr:sp macro="" textlink="">
      <xdr:nvSpPr>
        <xdr:cNvPr id="198" name="楕円 197"/>
        <xdr:cNvSpPr/>
      </xdr:nvSpPr>
      <xdr:spPr>
        <a:xfrm>
          <a:off x="3746500" y="1269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128808</xdr:rowOff>
    </xdr:from>
    <xdr:ext cx="599010" cy="259045"/>
    <xdr:sp macro="" textlink="">
      <xdr:nvSpPr>
        <xdr:cNvPr id="199" name="テキスト ボックス 198"/>
        <xdr:cNvSpPr txBox="1"/>
      </xdr:nvSpPr>
      <xdr:spPr>
        <a:xfrm>
          <a:off x="3497795" y="1247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132321</xdr:rowOff>
    </xdr:from>
    <xdr:to>
      <xdr:col>15</xdr:col>
      <xdr:colOff>101600</xdr:colOff>
      <xdr:row>75</xdr:row>
      <xdr:rowOff>62471</xdr:rowOff>
    </xdr:to>
    <xdr:sp macro="" textlink="">
      <xdr:nvSpPr>
        <xdr:cNvPr id="200" name="楕円 199"/>
        <xdr:cNvSpPr/>
      </xdr:nvSpPr>
      <xdr:spPr>
        <a:xfrm>
          <a:off x="2857500" y="1281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78998</xdr:rowOff>
    </xdr:from>
    <xdr:ext cx="599010" cy="259045"/>
    <xdr:sp macro="" textlink="">
      <xdr:nvSpPr>
        <xdr:cNvPr id="201" name="テキスト ボックス 200"/>
        <xdr:cNvSpPr txBox="1"/>
      </xdr:nvSpPr>
      <xdr:spPr>
        <a:xfrm>
          <a:off x="2608795" y="12594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35725</xdr:rowOff>
    </xdr:from>
    <xdr:to>
      <xdr:col>10</xdr:col>
      <xdr:colOff>165100</xdr:colOff>
      <xdr:row>75</xdr:row>
      <xdr:rowOff>137325</xdr:rowOff>
    </xdr:to>
    <xdr:sp macro="" textlink="">
      <xdr:nvSpPr>
        <xdr:cNvPr id="202" name="楕円 201"/>
        <xdr:cNvSpPr/>
      </xdr:nvSpPr>
      <xdr:spPr>
        <a:xfrm>
          <a:off x="1968500" y="128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153852</xdr:rowOff>
    </xdr:from>
    <xdr:ext cx="599010" cy="259045"/>
    <xdr:sp macro="" textlink="">
      <xdr:nvSpPr>
        <xdr:cNvPr id="203" name="テキスト ボックス 202"/>
        <xdr:cNvSpPr txBox="1"/>
      </xdr:nvSpPr>
      <xdr:spPr>
        <a:xfrm>
          <a:off x="1719795" y="12669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110706</xdr:rowOff>
    </xdr:from>
    <xdr:to>
      <xdr:col>6</xdr:col>
      <xdr:colOff>38100</xdr:colOff>
      <xdr:row>76</xdr:row>
      <xdr:rowOff>40856</xdr:rowOff>
    </xdr:to>
    <xdr:sp macro="" textlink="">
      <xdr:nvSpPr>
        <xdr:cNvPr id="204" name="楕円 203"/>
        <xdr:cNvSpPr/>
      </xdr:nvSpPr>
      <xdr:spPr>
        <a:xfrm>
          <a:off x="1079500" y="1296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57383</xdr:rowOff>
    </xdr:from>
    <xdr:ext cx="599010" cy="259045"/>
    <xdr:sp macro="" textlink="">
      <xdr:nvSpPr>
        <xdr:cNvPr id="205" name="テキスト ボックス 204"/>
        <xdr:cNvSpPr txBox="1"/>
      </xdr:nvSpPr>
      <xdr:spPr>
        <a:xfrm>
          <a:off x="830795" y="12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78702</xdr:rowOff>
    </xdr:from>
    <xdr:to>
      <xdr:col>24</xdr:col>
      <xdr:colOff>62865</xdr:colOff>
      <xdr:row>99</xdr:row>
      <xdr:rowOff>60489</xdr:rowOff>
    </xdr:to>
    <xdr:cxnSp macro="">
      <xdr:nvCxnSpPr>
        <xdr:cNvPr id="230" name="直線コネクタ 229"/>
        <xdr:cNvCxnSpPr/>
      </xdr:nvCxnSpPr>
      <xdr:spPr>
        <a:xfrm flipV="1">
          <a:off x="4633595" y="15509202"/>
          <a:ext cx="1270" cy="1524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64316</xdr:rowOff>
    </xdr:from>
    <xdr:ext cx="534377" cy="259045"/>
    <xdr:sp macro="" textlink="">
      <xdr:nvSpPr>
        <xdr:cNvPr id="231" name="衛生費最小値テキスト"/>
        <xdr:cNvSpPr txBox="1"/>
      </xdr:nvSpPr>
      <xdr:spPr>
        <a:xfrm>
          <a:off x="4686300" y="1703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60489</xdr:rowOff>
    </xdr:from>
    <xdr:to>
      <xdr:col>24</xdr:col>
      <xdr:colOff>152400</xdr:colOff>
      <xdr:row>99</xdr:row>
      <xdr:rowOff>60489</xdr:rowOff>
    </xdr:to>
    <xdr:cxnSp macro="">
      <xdr:nvCxnSpPr>
        <xdr:cNvPr id="232" name="直線コネクタ 231"/>
        <xdr:cNvCxnSpPr/>
      </xdr:nvCxnSpPr>
      <xdr:spPr>
        <a:xfrm>
          <a:off x="4546600" y="1703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25379</xdr:rowOff>
    </xdr:from>
    <xdr:ext cx="534377" cy="259045"/>
    <xdr:sp macro="" textlink="">
      <xdr:nvSpPr>
        <xdr:cNvPr id="233" name="衛生費最大値テキスト"/>
        <xdr:cNvSpPr txBox="1"/>
      </xdr:nvSpPr>
      <xdr:spPr>
        <a:xfrm>
          <a:off x="4686300" y="1528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78702</xdr:rowOff>
    </xdr:from>
    <xdr:to>
      <xdr:col>24</xdr:col>
      <xdr:colOff>152400</xdr:colOff>
      <xdr:row>90</xdr:row>
      <xdr:rowOff>78702</xdr:rowOff>
    </xdr:to>
    <xdr:cxnSp macro="">
      <xdr:nvCxnSpPr>
        <xdr:cNvPr id="234" name="直線コネクタ 233"/>
        <xdr:cNvCxnSpPr/>
      </xdr:nvCxnSpPr>
      <xdr:spPr>
        <a:xfrm>
          <a:off x="4546600" y="1550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86113</xdr:rowOff>
    </xdr:from>
    <xdr:to>
      <xdr:col>24</xdr:col>
      <xdr:colOff>63500</xdr:colOff>
      <xdr:row>96</xdr:row>
      <xdr:rowOff>158235</xdr:rowOff>
    </xdr:to>
    <xdr:cxnSp macro="">
      <xdr:nvCxnSpPr>
        <xdr:cNvPr id="235" name="直線コネクタ 234"/>
        <xdr:cNvCxnSpPr/>
      </xdr:nvCxnSpPr>
      <xdr:spPr>
        <a:xfrm flipV="1">
          <a:off x="3797300" y="16545313"/>
          <a:ext cx="838200" cy="7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89273</xdr:rowOff>
    </xdr:from>
    <xdr:ext cx="534377" cy="259045"/>
    <xdr:sp macro="" textlink="">
      <xdr:nvSpPr>
        <xdr:cNvPr id="236" name="衛生費平均値テキスト"/>
        <xdr:cNvSpPr txBox="1"/>
      </xdr:nvSpPr>
      <xdr:spPr>
        <a:xfrm>
          <a:off x="4686300" y="16548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110846</xdr:rowOff>
    </xdr:from>
    <xdr:to>
      <xdr:col>24</xdr:col>
      <xdr:colOff>114300</xdr:colOff>
      <xdr:row>97</xdr:row>
      <xdr:rowOff>40996</xdr:rowOff>
    </xdr:to>
    <xdr:sp macro="" textlink="">
      <xdr:nvSpPr>
        <xdr:cNvPr id="237" name="フローチャート: 判断 236"/>
        <xdr:cNvSpPr/>
      </xdr:nvSpPr>
      <xdr:spPr>
        <a:xfrm>
          <a:off x="45847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158235</xdr:rowOff>
    </xdr:from>
    <xdr:to>
      <xdr:col>19</xdr:col>
      <xdr:colOff>177800</xdr:colOff>
      <xdr:row>96</xdr:row>
      <xdr:rowOff>166960</xdr:rowOff>
    </xdr:to>
    <xdr:cxnSp macro="">
      <xdr:nvCxnSpPr>
        <xdr:cNvPr id="238" name="直線コネクタ 237"/>
        <xdr:cNvCxnSpPr/>
      </xdr:nvCxnSpPr>
      <xdr:spPr>
        <a:xfrm flipV="1">
          <a:off x="2908300" y="16617435"/>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143841</xdr:rowOff>
    </xdr:from>
    <xdr:to>
      <xdr:col>20</xdr:col>
      <xdr:colOff>38100</xdr:colOff>
      <xdr:row>97</xdr:row>
      <xdr:rowOff>73991</xdr:rowOff>
    </xdr:to>
    <xdr:sp macro="" textlink="">
      <xdr:nvSpPr>
        <xdr:cNvPr id="239" name="フローチャート: 判断 238"/>
        <xdr:cNvSpPr/>
      </xdr:nvSpPr>
      <xdr:spPr>
        <a:xfrm>
          <a:off x="3746500" y="166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65118</xdr:rowOff>
    </xdr:from>
    <xdr:ext cx="534377" cy="259045"/>
    <xdr:sp macro="" textlink="">
      <xdr:nvSpPr>
        <xdr:cNvPr id="240" name="テキスト ボックス 239"/>
        <xdr:cNvSpPr txBox="1"/>
      </xdr:nvSpPr>
      <xdr:spPr>
        <a:xfrm>
          <a:off x="3530111" y="1669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166960</xdr:rowOff>
    </xdr:from>
    <xdr:to>
      <xdr:col>15</xdr:col>
      <xdr:colOff>50800</xdr:colOff>
      <xdr:row>97</xdr:row>
      <xdr:rowOff>5626</xdr:rowOff>
    </xdr:to>
    <xdr:cxnSp macro="">
      <xdr:nvCxnSpPr>
        <xdr:cNvPr id="241" name="直線コネクタ 240"/>
        <xdr:cNvCxnSpPr/>
      </xdr:nvCxnSpPr>
      <xdr:spPr>
        <a:xfrm flipV="1">
          <a:off x="2019300" y="16626160"/>
          <a:ext cx="889000" cy="1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143117</xdr:rowOff>
    </xdr:from>
    <xdr:to>
      <xdr:col>15</xdr:col>
      <xdr:colOff>101600</xdr:colOff>
      <xdr:row>97</xdr:row>
      <xdr:rowOff>73267</xdr:rowOff>
    </xdr:to>
    <xdr:sp macro="" textlink="">
      <xdr:nvSpPr>
        <xdr:cNvPr id="242" name="フローチャート: 判断 241"/>
        <xdr:cNvSpPr/>
      </xdr:nvSpPr>
      <xdr:spPr>
        <a:xfrm>
          <a:off x="28575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64394</xdr:rowOff>
    </xdr:from>
    <xdr:ext cx="534377" cy="259045"/>
    <xdr:sp macro="" textlink="">
      <xdr:nvSpPr>
        <xdr:cNvPr id="243" name="テキスト ボックス 242"/>
        <xdr:cNvSpPr txBox="1"/>
      </xdr:nvSpPr>
      <xdr:spPr>
        <a:xfrm>
          <a:off x="2641111" y="1669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5626</xdr:rowOff>
    </xdr:from>
    <xdr:to>
      <xdr:col>10</xdr:col>
      <xdr:colOff>114300</xdr:colOff>
      <xdr:row>97</xdr:row>
      <xdr:rowOff>32772</xdr:rowOff>
    </xdr:to>
    <xdr:cxnSp macro="">
      <xdr:nvCxnSpPr>
        <xdr:cNvPr id="244" name="直線コネクタ 243"/>
        <xdr:cNvCxnSpPr/>
      </xdr:nvCxnSpPr>
      <xdr:spPr>
        <a:xfrm flipV="1">
          <a:off x="1130300" y="16636276"/>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85700</xdr:rowOff>
    </xdr:from>
    <xdr:to>
      <xdr:col>10</xdr:col>
      <xdr:colOff>165100</xdr:colOff>
      <xdr:row>97</xdr:row>
      <xdr:rowOff>15850</xdr:rowOff>
    </xdr:to>
    <xdr:sp macro="" textlink="">
      <xdr:nvSpPr>
        <xdr:cNvPr id="245" name="フローチャート: 判断 244"/>
        <xdr:cNvSpPr/>
      </xdr:nvSpPr>
      <xdr:spPr>
        <a:xfrm>
          <a:off x="1968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32377</xdr:rowOff>
    </xdr:from>
    <xdr:ext cx="534377" cy="259045"/>
    <xdr:sp macro="" textlink="">
      <xdr:nvSpPr>
        <xdr:cNvPr id="246" name="テキスト ボックス 245"/>
        <xdr:cNvSpPr txBox="1"/>
      </xdr:nvSpPr>
      <xdr:spPr>
        <a:xfrm>
          <a:off x="1752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7" name="フローチャート: 判断 246"/>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110132</xdr:rowOff>
    </xdr:from>
    <xdr:ext cx="534377" cy="259045"/>
    <xdr:sp macro="" textlink="">
      <xdr:nvSpPr>
        <xdr:cNvPr id="248" name="テキスト ボックス 247"/>
        <xdr:cNvSpPr txBox="1"/>
      </xdr:nvSpPr>
      <xdr:spPr>
        <a:xfrm>
          <a:off x="863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35313</xdr:rowOff>
    </xdr:from>
    <xdr:to>
      <xdr:col>24</xdr:col>
      <xdr:colOff>114300</xdr:colOff>
      <xdr:row>96</xdr:row>
      <xdr:rowOff>136913</xdr:rowOff>
    </xdr:to>
    <xdr:sp macro="" textlink="">
      <xdr:nvSpPr>
        <xdr:cNvPr id="254" name="楕円 253"/>
        <xdr:cNvSpPr/>
      </xdr:nvSpPr>
      <xdr:spPr>
        <a:xfrm>
          <a:off x="4584700" y="1649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58190</xdr:rowOff>
    </xdr:from>
    <xdr:ext cx="534377" cy="259045"/>
    <xdr:sp macro="" textlink="">
      <xdr:nvSpPr>
        <xdr:cNvPr id="255" name="衛生費該当値テキスト"/>
        <xdr:cNvSpPr txBox="1"/>
      </xdr:nvSpPr>
      <xdr:spPr>
        <a:xfrm>
          <a:off x="4686300" y="1634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107435</xdr:rowOff>
    </xdr:from>
    <xdr:to>
      <xdr:col>20</xdr:col>
      <xdr:colOff>38100</xdr:colOff>
      <xdr:row>97</xdr:row>
      <xdr:rowOff>37585</xdr:rowOff>
    </xdr:to>
    <xdr:sp macro="" textlink="">
      <xdr:nvSpPr>
        <xdr:cNvPr id="256" name="楕円 255"/>
        <xdr:cNvSpPr/>
      </xdr:nvSpPr>
      <xdr:spPr>
        <a:xfrm>
          <a:off x="3746500" y="1656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54112</xdr:rowOff>
    </xdr:from>
    <xdr:ext cx="534377" cy="259045"/>
    <xdr:sp macro="" textlink="">
      <xdr:nvSpPr>
        <xdr:cNvPr id="257" name="テキスト ボックス 256"/>
        <xdr:cNvSpPr txBox="1"/>
      </xdr:nvSpPr>
      <xdr:spPr>
        <a:xfrm>
          <a:off x="3530111" y="1634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116160</xdr:rowOff>
    </xdr:from>
    <xdr:to>
      <xdr:col>15</xdr:col>
      <xdr:colOff>101600</xdr:colOff>
      <xdr:row>97</xdr:row>
      <xdr:rowOff>46310</xdr:rowOff>
    </xdr:to>
    <xdr:sp macro="" textlink="">
      <xdr:nvSpPr>
        <xdr:cNvPr id="258" name="楕円 257"/>
        <xdr:cNvSpPr/>
      </xdr:nvSpPr>
      <xdr:spPr>
        <a:xfrm>
          <a:off x="2857500" y="1657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62837</xdr:rowOff>
    </xdr:from>
    <xdr:ext cx="534377" cy="259045"/>
    <xdr:sp macro="" textlink="">
      <xdr:nvSpPr>
        <xdr:cNvPr id="259" name="テキスト ボックス 258"/>
        <xdr:cNvSpPr txBox="1"/>
      </xdr:nvSpPr>
      <xdr:spPr>
        <a:xfrm>
          <a:off x="2641111" y="1635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126276</xdr:rowOff>
    </xdr:from>
    <xdr:to>
      <xdr:col>10</xdr:col>
      <xdr:colOff>165100</xdr:colOff>
      <xdr:row>97</xdr:row>
      <xdr:rowOff>56426</xdr:rowOff>
    </xdr:to>
    <xdr:sp macro="" textlink="">
      <xdr:nvSpPr>
        <xdr:cNvPr id="260" name="楕円 259"/>
        <xdr:cNvSpPr/>
      </xdr:nvSpPr>
      <xdr:spPr>
        <a:xfrm>
          <a:off x="1968500" y="1658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47553</xdr:rowOff>
    </xdr:from>
    <xdr:ext cx="534377" cy="259045"/>
    <xdr:sp macro="" textlink="">
      <xdr:nvSpPr>
        <xdr:cNvPr id="261" name="テキスト ボックス 260"/>
        <xdr:cNvSpPr txBox="1"/>
      </xdr:nvSpPr>
      <xdr:spPr>
        <a:xfrm>
          <a:off x="1752111" y="1667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153422</xdr:rowOff>
    </xdr:from>
    <xdr:to>
      <xdr:col>6</xdr:col>
      <xdr:colOff>38100</xdr:colOff>
      <xdr:row>97</xdr:row>
      <xdr:rowOff>83572</xdr:rowOff>
    </xdr:to>
    <xdr:sp macro="" textlink="">
      <xdr:nvSpPr>
        <xdr:cNvPr id="262" name="楕円 261"/>
        <xdr:cNvSpPr/>
      </xdr:nvSpPr>
      <xdr:spPr>
        <a:xfrm>
          <a:off x="1079500" y="166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100099</xdr:rowOff>
    </xdr:from>
    <xdr:ext cx="534377" cy="259045"/>
    <xdr:sp macro="" textlink="">
      <xdr:nvSpPr>
        <xdr:cNvPr id="263" name="テキスト ボックス 262"/>
        <xdr:cNvSpPr txBox="1"/>
      </xdr:nvSpPr>
      <xdr:spPr>
        <a:xfrm>
          <a:off x="863111" y="1638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130937</xdr:rowOff>
    </xdr:from>
    <xdr:to>
      <xdr:col>54</xdr:col>
      <xdr:colOff>189865</xdr:colOff>
      <xdr:row>39</xdr:row>
      <xdr:rowOff>44450</xdr:rowOff>
    </xdr:to>
    <xdr:cxnSp macro="">
      <xdr:nvCxnSpPr>
        <xdr:cNvPr id="287" name="直線コネクタ 286"/>
        <xdr:cNvCxnSpPr/>
      </xdr:nvCxnSpPr>
      <xdr:spPr>
        <a:xfrm flipV="1">
          <a:off x="10475595" y="5274437"/>
          <a:ext cx="1270" cy="145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77614</xdr:rowOff>
    </xdr:from>
    <xdr:ext cx="469744" cy="259045"/>
    <xdr:sp macro="" textlink="">
      <xdr:nvSpPr>
        <xdr:cNvPr id="290" name="労働費最大値テキスト"/>
        <xdr:cNvSpPr txBox="1"/>
      </xdr:nvSpPr>
      <xdr:spPr>
        <a:xfrm>
          <a:off x="10528300" y="504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130937</xdr:rowOff>
    </xdr:from>
    <xdr:to>
      <xdr:col>55</xdr:col>
      <xdr:colOff>88900</xdr:colOff>
      <xdr:row>30</xdr:row>
      <xdr:rowOff>130937</xdr:rowOff>
    </xdr:to>
    <xdr:cxnSp macro="">
      <xdr:nvCxnSpPr>
        <xdr:cNvPr id="291" name="直線コネクタ 290"/>
        <xdr:cNvCxnSpPr/>
      </xdr:nvCxnSpPr>
      <xdr:spPr>
        <a:xfrm>
          <a:off x="10388600" y="527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14351</xdr:rowOff>
    </xdr:from>
    <xdr:to>
      <xdr:col>55</xdr:col>
      <xdr:colOff>0</xdr:colOff>
      <xdr:row>38</xdr:row>
      <xdr:rowOff>73406</xdr:rowOff>
    </xdr:to>
    <xdr:cxnSp macro="">
      <xdr:nvCxnSpPr>
        <xdr:cNvPr id="292" name="直線コネクタ 291"/>
        <xdr:cNvCxnSpPr/>
      </xdr:nvCxnSpPr>
      <xdr:spPr>
        <a:xfrm flipV="1">
          <a:off x="9639300" y="6529451"/>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99966</xdr:rowOff>
    </xdr:from>
    <xdr:ext cx="378565" cy="259045"/>
    <xdr:sp macro="" textlink="">
      <xdr:nvSpPr>
        <xdr:cNvPr id="293" name="労働費平均値テキスト"/>
        <xdr:cNvSpPr txBox="1"/>
      </xdr:nvSpPr>
      <xdr:spPr>
        <a:xfrm>
          <a:off x="10528300" y="62721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77089</xdr:rowOff>
    </xdr:from>
    <xdr:to>
      <xdr:col>55</xdr:col>
      <xdr:colOff>50800</xdr:colOff>
      <xdr:row>38</xdr:row>
      <xdr:rowOff>7239</xdr:rowOff>
    </xdr:to>
    <xdr:sp macro="" textlink="">
      <xdr:nvSpPr>
        <xdr:cNvPr id="294" name="フローチャート: 判断 293"/>
        <xdr:cNvSpPr/>
      </xdr:nvSpPr>
      <xdr:spPr>
        <a:xfrm>
          <a:off x="104267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73406</xdr:rowOff>
    </xdr:from>
    <xdr:to>
      <xdr:col>50</xdr:col>
      <xdr:colOff>114300</xdr:colOff>
      <xdr:row>38</xdr:row>
      <xdr:rowOff>79883</xdr:rowOff>
    </xdr:to>
    <xdr:cxnSp macro="">
      <xdr:nvCxnSpPr>
        <xdr:cNvPr id="295" name="直線コネクタ 294"/>
        <xdr:cNvCxnSpPr/>
      </xdr:nvCxnSpPr>
      <xdr:spPr>
        <a:xfrm flipV="1">
          <a:off x="8750300" y="6588506"/>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67183</xdr:rowOff>
    </xdr:from>
    <xdr:to>
      <xdr:col>50</xdr:col>
      <xdr:colOff>165100</xdr:colOff>
      <xdr:row>37</xdr:row>
      <xdr:rowOff>168783</xdr:rowOff>
    </xdr:to>
    <xdr:sp macro="" textlink="">
      <xdr:nvSpPr>
        <xdr:cNvPr id="296" name="フローチャート: 判断 295"/>
        <xdr:cNvSpPr/>
      </xdr:nvSpPr>
      <xdr:spPr>
        <a:xfrm>
          <a:off x="9588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13860</xdr:rowOff>
    </xdr:from>
    <xdr:ext cx="378565" cy="259045"/>
    <xdr:sp macro="" textlink="">
      <xdr:nvSpPr>
        <xdr:cNvPr id="297" name="テキスト ボックス 296"/>
        <xdr:cNvSpPr txBox="1"/>
      </xdr:nvSpPr>
      <xdr:spPr>
        <a:xfrm>
          <a:off x="9450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81788</xdr:rowOff>
    </xdr:from>
    <xdr:to>
      <xdr:col>45</xdr:col>
      <xdr:colOff>177800</xdr:colOff>
      <xdr:row>38</xdr:row>
      <xdr:rowOff>79883</xdr:rowOff>
    </xdr:to>
    <xdr:cxnSp macro="">
      <xdr:nvCxnSpPr>
        <xdr:cNvPr id="298" name="直線コネクタ 297"/>
        <xdr:cNvCxnSpPr/>
      </xdr:nvCxnSpPr>
      <xdr:spPr>
        <a:xfrm>
          <a:off x="7861300" y="6425438"/>
          <a:ext cx="889000" cy="16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55753</xdr:rowOff>
    </xdr:from>
    <xdr:to>
      <xdr:col>46</xdr:col>
      <xdr:colOff>38100</xdr:colOff>
      <xdr:row>37</xdr:row>
      <xdr:rowOff>157353</xdr:rowOff>
    </xdr:to>
    <xdr:sp macro="" textlink="">
      <xdr:nvSpPr>
        <xdr:cNvPr id="299" name="フローチャート: 判断 298"/>
        <xdr:cNvSpPr/>
      </xdr:nvSpPr>
      <xdr:spPr>
        <a:xfrm>
          <a:off x="8699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2430</xdr:rowOff>
    </xdr:from>
    <xdr:ext cx="378565" cy="259045"/>
    <xdr:sp macro="" textlink="">
      <xdr:nvSpPr>
        <xdr:cNvPr id="300" name="テキスト ボックス 299"/>
        <xdr:cNvSpPr txBox="1"/>
      </xdr:nvSpPr>
      <xdr:spPr>
        <a:xfrm>
          <a:off x="8561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161036</xdr:rowOff>
    </xdr:from>
    <xdr:to>
      <xdr:col>41</xdr:col>
      <xdr:colOff>50800</xdr:colOff>
      <xdr:row>37</xdr:row>
      <xdr:rowOff>81788</xdr:rowOff>
    </xdr:to>
    <xdr:cxnSp macro="">
      <xdr:nvCxnSpPr>
        <xdr:cNvPr id="301" name="直線コネクタ 300"/>
        <xdr:cNvCxnSpPr/>
      </xdr:nvCxnSpPr>
      <xdr:spPr>
        <a:xfrm>
          <a:off x="6972300" y="5304536"/>
          <a:ext cx="889000" cy="112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40132</xdr:rowOff>
    </xdr:from>
    <xdr:to>
      <xdr:col>41</xdr:col>
      <xdr:colOff>101600</xdr:colOff>
      <xdr:row>36</xdr:row>
      <xdr:rowOff>141732</xdr:rowOff>
    </xdr:to>
    <xdr:sp macro="" textlink="">
      <xdr:nvSpPr>
        <xdr:cNvPr id="302" name="フローチャート: 判断 301"/>
        <xdr:cNvSpPr/>
      </xdr:nvSpPr>
      <xdr:spPr>
        <a:xfrm>
          <a:off x="7810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158259</xdr:rowOff>
    </xdr:from>
    <xdr:ext cx="469744" cy="259045"/>
    <xdr:sp macro="" textlink="">
      <xdr:nvSpPr>
        <xdr:cNvPr id="303" name="テキスト ボックス 302"/>
        <xdr:cNvSpPr txBox="1"/>
      </xdr:nvSpPr>
      <xdr:spPr>
        <a:xfrm>
          <a:off x="7626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4" name="フローチャート: 判断 303"/>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129049</xdr:rowOff>
    </xdr:from>
    <xdr:ext cx="469744" cy="259045"/>
    <xdr:sp macro="" textlink="">
      <xdr:nvSpPr>
        <xdr:cNvPr id="305" name="テキスト ボックス 304"/>
        <xdr:cNvSpPr txBox="1"/>
      </xdr:nvSpPr>
      <xdr:spPr>
        <a:xfrm>
          <a:off x="6737428"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135001</xdr:rowOff>
    </xdr:from>
    <xdr:to>
      <xdr:col>55</xdr:col>
      <xdr:colOff>50800</xdr:colOff>
      <xdr:row>38</xdr:row>
      <xdr:rowOff>65151</xdr:rowOff>
    </xdr:to>
    <xdr:sp macro="" textlink="">
      <xdr:nvSpPr>
        <xdr:cNvPr id="311" name="楕円 310"/>
        <xdr:cNvSpPr/>
      </xdr:nvSpPr>
      <xdr:spPr>
        <a:xfrm>
          <a:off x="10426700" y="647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113428</xdr:rowOff>
    </xdr:from>
    <xdr:ext cx="378565" cy="259045"/>
    <xdr:sp macro="" textlink="">
      <xdr:nvSpPr>
        <xdr:cNvPr id="312" name="労働費該当値テキスト"/>
        <xdr:cNvSpPr txBox="1"/>
      </xdr:nvSpPr>
      <xdr:spPr>
        <a:xfrm>
          <a:off x="10528300" y="6457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22606</xdr:rowOff>
    </xdr:from>
    <xdr:to>
      <xdr:col>50</xdr:col>
      <xdr:colOff>165100</xdr:colOff>
      <xdr:row>38</xdr:row>
      <xdr:rowOff>124206</xdr:rowOff>
    </xdr:to>
    <xdr:sp macro="" textlink="">
      <xdr:nvSpPr>
        <xdr:cNvPr id="313" name="楕円 312"/>
        <xdr:cNvSpPr/>
      </xdr:nvSpPr>
      <xdr:spPr>
        <a:xfrm>
          <a:off x="9588500" y="653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115333</xdr:rowOff>
    </xdr:from>
    <xdr:ext cx="378565" cy="259045"/>
    <xdr:sp macro="" textlink="">
      <xdr:nvSpPr>
        <xdr:cNvPr id="314" name="テキスト ボックス 313"/>
        <xdr:cNvSpPr txBox="1"/>
      </xdr:nvSpPr>
      <xdr:spPr>
        <a:xfrm>
          <a:off x="9450017" y="6630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29083</xdr:rowOff>
    </xdr:from>
    <xdr:to>
      <xdr:col>46</xdr:col>
      <xdr:colOff>38100</xdr:colOff>
      <xdr:row>38</xdr:row>
      <xdr:rowOff>130683</xdr:rowOff>
    </xdr:to>
    <xdr:sp macro="" textlink="">
      <xdr:nvSpPr>
        <xdr:cNvPr id="315" name="楕円 314"/>
        <xdr:cNvSpPr/>
      </xdr:nvSpPr>
      <xdr:spPr>
        <a:xfrm>
          <a:off x="8699500" y="654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121810</xdr:rowOff>
    </xdr:from>
    <xdr:ext cx="378565" cy="259045"/>
    <xdr:sp macro="" textlink="">
      <xdr:nvSpPr>
        <xdr:cNvPr id="316" name="テキスト ボックス 315"/>
        <xdr:cNvSpPr txBox="1"/>
      </xdr:nvSpPr>
      <xdr:spPr>
        <a:xfrm>
          <a:off x="8561017" y="6636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30988</xdr:rowOff>
    </xdr:from>
    <xdr:to>
      <xdr:col>41</xdr:col>
      <xdr:colOff>101600</xdr:colOff>
      <xdr:row>37</xdr:row>
      <xdr:rowOff>132588</xdr:rowOff>
    </xdr:to>
    <xdr:sp macro="" textlink="">
      <xdr:nvSpPr>
        <xdr:cNvPr id="317" name="楕円 316"/>
        <xdr:cNvSpPr/>
      </xdr:nvSpPr>
      <xdr:spPr>
        <a:xfrm>
          <a:off x="7810500" y="637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123715</xdr:rowOff>
    </xdr:from>
    <xdr:ext cx="378565" cy="259045"/>
    <xdr:sp macro="" textlink="">
      <xdr:nvSpPr>
        <xdr:cNvPr id="318" name="テキスト ボックス 317"/>
        <xdr:cNvSpPr txBox="1"/>
      </xdr:nvSpPr>
      <xdr:spPr>
        <a:xfrm>
          <a:off x="7672017" y="6467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110236</xdr:rowOff>
    </xdr:from>
    <xdr:to>
      <xdr:col>36</xdr:col>
      <xdr:colOff>165100</xdr:colOff>
      <xdr:row>31</xdr:row>
      <xdr:rowOff>40386</xdr:rowOff>
    </xdr:to>
    <xdr:sp macro="" textlink="">
      <xdr:nvSpPr>
        <xdr:cNvPr id="319" name="楕円 318"/>
        <xdr:cNvSpPr/>
      </xdr:nvSpPr>
      <xdr:spPr>
        <a:xfrm>
          <a:off x="6921500" y="525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56913</xdr:rowOff>
    </xdr:from>
    <xdr:ext cx="469744" cy="259045"/>
    <xdr:sp macro="" textlink="">
      <xdr:nvSpPr>
        <xdr:cNvPr id="320" name="テキスト ボックス 319"/>
        <xdr:cNvSpPr txBox="1"/>
      </xdr:nvSpPr>
      <xdr:spPr>
        <a:xfrm>
          <a:off x="6737428" y="502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108020</xdr:rowOff>
    </xdr:from>
    <xdr:to>
      <xdr:col>54</xdr:col>
      <xdr:colOff>189865</xdr:colOff>
      <xdr:row>59</xdr:row>
      <xdr:rowOff>42678</xdr:rowOff>
    </xdr:to>
    <xdr:cxnSp macro="">
      <xdr:nvCxnSpPr>
        <xdr:cNvPr id="344" name="直線コネクタ 343"/>
        <xdr:cNvCxnSpPr/>
      </xdr:nvCxnSpPr>
      <xdr:spPr>
        <a:xfrm flipV="1">
          <a:off x="10475595" y="8851970"/>
          <a:ext cx="1270" cy="1306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46505</xdr:rowOff>
    </xdr:from>
    <xdr:ext cx="313932" cy="259045"/>
    <xdr:sp macro="" textlink="">
      <xdr:nvSpPr>
        <xdr:cNvPr id="345" name="農林水産業費最小値テキスト"/>
        <xdr:cNvSpPr txBox="1"/>
      </xdr:nvSpPr>
      <xdr:spPr>
        <a:xfrm>
          <a:off x="10528300" y="10162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42678</xdr:rowOff>
    </xdr:from>
    <xdr:to>
      <xdr:col>55</xdr:col>
      <xdr:colOff>88900</xdr:colOff>
      <xdr:row>59</xdr:row>
      <xdr:rowOff>42678</xdr:rowOff>
    </xdr:to>
    <xdr:cxnSp macro="">
      <xdr:nvCxnSpPr>
        <xdr:cNvPr id="346" name="直線コネクタ 345"/>
        <xdr:cNvCxnSpPr/>
      </xdr:nvCxnSpPr>
      <xdr:spPr>
        <a:xfrm>
          <a:off x="10388600" y="1015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54697</xdr:rowOff>
    </xdr:from>
    <xdr:ext cx="534377" cy="259045"/>
    <xdr:sp macro="" textlink="">
      <xdr:nvSpPr>
        <xdr:cNvPr id="347" name="農林水産業費最大値テキスト"/>
        <xdr:cNvSpPr txBox="1"/>
      </xdr:nvSpPr>
      <xdr:spPr>
        <a:xfrm>
          <a:off x="10528300" y="862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108020</xdr:rowOff>
    </xdr:from>
    <xdr:to>
      <xdr:col>55</xdr:col>
      <xdr:colOff>88900</xdr:colOff>
      <xdr:row>51</xdr:row>
      <xdr:rowOff>108020</xdr:rowOff>
    </xdr:to>
    <xdr:cxnSp macro="">
      <xdr:nvCxnSpPr>
        <xdr:cNvPr id="348" name="直線コネクタ 347"/>
        <xdr:cNvCxnSpPr/>
      </xdr:nvCxnSpPr>
      <xdr:spPr>
        <a:xfrm>
          <a:off x="10388600" y="88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22866</xdr:rowOff>
    </xdr:from>
    <xdr:to>
      <xdr:col>55</xdr:col>
      <xdr:colOff>0</xdr:colOff>
      <xdr:row>55</xdr:row>
      <xdr:rowOff>64624</xdr:rowOff>
    </xdr:to>
    <xdr:cxnSp macro="">
      <xdr:nvCxnSpPr>
        <xdr:cNvPr id="349" name="直線コネクタ 348"/>
        <xdr:cNvCxnSpPr/>
      </xdr:nvCxnSpPr>
      <xdr:spPr>
        <a:xfrm flipV="1">
          <a:off x="9639300" y="9452616"/>
          <a:ext cx="838200" cy="4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38219</xdr:rowOff>
    </xdr:from>
    <xdr:ext cx="534377" cy="259045"/>
    <xdr:sp macro="" textlink="">
      <xdr:nvSpPr>
        <xdr:cNvPr id="350" name="農林水産業費平均値テキスト"/>
        <xdr:cNvSpPr txBox="1"/>
      </xdr:nvSpPr>
      <xdr:spPr>
        <a:xfrm>
          <a:off x="10528300" y="963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59792</xdr:rowOff>
    </xdr:from>
    <xdr:to>
      <xdr:col>55</xdr:col>
      <xdr:colOff>50800</xdr:colOff>
      <xdr:row>56</xdr:row>
      <xdr:rowOff>161392</xdr:rowOff>
    </xdr:to>
    <xdr:sp macro="" textlink="">
      <xdr:nvSpPr>
        <xdr:cNvPr id="351" name="フローチャート: 判断 350"/>
        <xdr:cNvSpPr/>
      </xdr:nvSpPr>
      <xdr:spPr>
        <a:xfrm>
          <a:off x="104267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64624</xdr:rowOff>
    </xdr:from>
    <xdr:to>
      <xdr:col>50</xdr:col>
      <xdr:colOff>114300</xdr:colOff>
      <xdr:row>55</xdr:row>
      <xdr:rowOff>76321</xdr:rowOff>
    </xdr:to>
    <xdr:cxnSp macro="">
      <xdr:nvCxnSpPr>
        <xdr:cNvPr id="352" name="直線コネクタ 351"/>
        <xdr:cNvCxnSpPr/>
      </xdr:nvCxnSpPr>
      <xdr:spPr>
        <a:xfrm flipV="1">
          <a:off x="8750300" y="9494374"/>
          <a:ext cx="8890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36341</xdr:rowOff>
    </xdr:from>
    <xdr:to>
      <xdr:col>50</xdr:col>
      <xdr:colOff>165100</xdr:colOff>
      <xdr:row>56</xdr:row>
      <xdr:rowOff>137941</xdr:rowOff>
    </xdr:to>
    <xdr:sp macro="" textlink="">
      <xdr:nvSpPr>
        <xdr:cNvPr id="353" name="フローチャート: 判断 352"/>
        <xdr:cNvSpPr/>
      </xdr:nvSpPr>
      <xdr:spPr>
        <a:xfrm>
          <a:off x="9588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129068</xdr:rowOff>
    </xdr:from>
    <xdr:ext cx="534377" cy="259045"/>
    <xdr:sp macro="" textlink="">
      <xdr:nvSpPr>
        <xdr:cNvPr id="354" name="テキスト ボックス 353"/>
        <xdr:cNvSpPr txBox="1"/>
      </xdr:nvSpPr>
      <xdr:spPr>
        <a:xfrm>
          <a:off x="9372111" y="97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76321</xdr:rowOff>
    </xdr:from>
    <xdr:to>
      <xdr:col>45</xdr:col>
      <xdr:colOff>177800</xdr:colOff>
      <xdr:row>55</xdr:row>
      <xdr:rowOff>115450</xdr:rowOff>
    </xdr:to>
    <xdr:cxnSp macro="">
      <xdr:nvCxnSpPr>
        <xdr:cNvPr id="355" name="直線コネクタ 354"/>
        <xdr:cNvCxnSpPr/>
      </xdr:nvCxnSpPr>
      <xdr:spPr>
        <a:xfrm flipV="1">
          <a:off x="7861300" y="9506071"/>
          <a:ext cx="889000" cy="3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75336</xdr:rowOff>
    </xdr:from>
    <xdr:to>
      <xdr:col>46</xdr:col>
      <xdr:colOff>38100</xdr:colOff>
      <xdr:row>57</xdr:row>
      <xdr:rowOff>5486</xdr:rowOff>
    </xdr:to>
    <xdr:sp macro="" textlink="">
      <xdr:nvSpPr>
        <xdr:cNvPr id="356" name="フローチャート: 判断 355"/>
        <xdr:cNvSpPr/>
      </xdr:nvSpPr>
      <xdr:spPr>
        <a:xfrm>
          <a:off x="8699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168063</xdr:rowOff>
    </xdr:from>
    <xdr:ext cx="534377" cy="259045"/>
    <xdr:sp macro="" textlink="">
      <xdr:nvSpPr>
        <xdr:cNvPr id="357" name="テキスト ボックス 356"/>
        <xdr:cNvSpPr txBox="1"/>
      </xdr:nvSpPr>
      <xdr:spPr>
        <a:xfrm>
          <a:off x="8483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115450</xdr:rowOff>
    </xdr:from>
    <xdr:to>
      <xdr:col>41</xdr:col>
      <xdr:colOff>50800</xdr:colOff>
      <xdr:row>56</xdr:row>
      <xdr:rowOff>22923</xdr:rowOff>
    </xdr:to>
    <xdr:cxnSp macro="">
      <xdr:nvCxnSpPr>
        <xdr:cNvPr id="358" name="直線コネクタ 357"/>
        <xdr:cNvCxnSpPr/>
      </xdr:nvCxnSpPr>
      <xdr:spPr>
        <a:xfrm flipV="1">
          <a:off x="6972300" y="9545200"/>
          <a:ext cx="889000" cy="7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138525</xdr:rowOff>
    </xdr:from>
    <xdr:to>
      <xdr:col>41</xdr:col>
      <xdr:colOff>101600</xdr:colOff>
      <xdr:row>56</xdr:row>
      <xdr:rowOff>68675</xdr:rowOff>
    </xdr:to>
    <xdr:sp macro="" textlink="">
      <xdr:nvSpPr>
        <xdr:cNvPr id="359" name="フローチャート: 判断 358"/>
        <xdr:cNvSpPr/>
      </xdr:nvSpPr>
      <xdr:spPr>
        <a:xfrm>
          <a:off x="7810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59802</xdr:rowOff>
    </xdr:from>
    <xdr:ext cx="534377" cy="259045"/>
    <xdr:sp macro="" textlink="">
      <xdr:nvSpPr>
        <xdr:cNvPr id="360" name="テキスト ボックス 359"/>
        <xdr:cNvSpPr txBox="1"/>
      </xdr:nvSpPr>
      <xdr:spPr>
        <a:xfrm>
          <a:off x="7594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1" name="フローチャート: 判断 360"/>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156633</xdr:rowOff>
    </xdr:from>
    <xdr:ext cx="534377" cy="259045"/>
    <xdr:sp macro="" textlink="">
      <xdr:nvSpPr>
        <xdr:cNvPr id="362" name="テキスト ボックス 361"/>
        <xdr:cNvSpPr txBox="1"/>
      </xdr:nvSpPr>
      <xdr:spPr>
        <a:xfrm>
          <a:off x="6705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143516</xdr:rowOff>
    </xdr:from>
    <xdr:to>
      <xdr:col>55</xdr:col>
      <xdr:colOff>50800</xdr:colOff>
      <xdr:row>55</xdr:row>
      <xdr:rowOff>73666</xdr:rowOff>
    </xdr:to>
    <xdr:sp macro="" textlink="">
      <xdr:nvSpPr>
        <xdr:cNvPr id="368" name="楕円 367"/>
        <xdr:cNvSpPr/>
      </xdr:nvSpPr>
      <xdr:spPr>
        <a:xfrm>
          <a:off x="10426700" y="940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166393</xdr:rowOff>
    </xdr:from>
    <xdr:ext cx="534377" cy="259045"/>
    <xdr:sp macro="" textlink="">
      <xdr:nvSpPr>
        <xdr:cNvPr id="369" name="農林水産業費該当値テキスト"/>
        <xdr:cNvSpPr txBox="1"/>
      </xdr:nvSpPr>
      <xdr:spPr>
        <a:xfrm>
          <a:off x="10528300" y="925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13824</xdr:rowOff>
    </xdr:from>
    <xdr:to>
      <xdr:col>50</xdr:col>
      <xdr:colOff>165100</xdr:colOff>
      <xdr:row>55</xdr:row>
      <xdr:rowOff>115424</xdr:rowOff>
    </xdr:to>
    <xdr:sp macro="" textlink="">
      <xdr:nvSpPr>
        <xdr:cNvPr id="370" name="楕円 369"/>
        <xdr:cNvSpPr/>
      </xdr:nvSpPr>
      <xdr:spPr>
        <a:xfrm>
          <a:off x="9588500" y="944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131951</xdr:rowOff>
    </xdr:from>
    <xdr:ext cx="534377" cy="259045"/>
    <xdr:sp macro="" textlink="">
      <xdr:nvSpPr>
        <xdr:cNvPr id="371" name="テキスト ボックス 370"/>
        <xdr:cNvSpPr txBox="1"/>
      </xdr:nvSpPr>
      <xdr:spPr>
        <a:xfrm>
          <a:off x="9372111" y="921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25521</xdr:rowOff>
    </xdr:from>
    <xdr:to>
      <xdr:col>46</xdr:col>
      <xdr:colOff>38100</xdr:colOff>
      <xdr:row>55</xdr:row>
      <xdr:rowOff>127121</xdr:rowOff>
    </xdr:to>
    <xdr:sp macro="" textlink="">
      <xdr:nvSpPr>
        <xdr:cNvPr id="372" name="楕円 371"/>
        <xdr:cNvSpPr/>
      </xdr:nvSpPr>
      <xdr:spPr>
        <a:xfrm>
          <a:off x="8699500" y="945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143648</xdr:rowOff>
    </xdr:from>
    <xdr:ext cx="534377" cy="259045"/>
    <xdr:sp macro="" textlink="">
      <xdr:nvSpPr>
        <xdr:cNvPr id="373" name="テキスト ボックス 372"/>
        <xdr:cNvSpPr txBox="1"/>
      </xdr:nvSpPr>
      <xdr:spPr>
        <a:xfrm>
          <a:off x="8483111" y="923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64650</xdr:rowOff>
    </xdr:from>
    <xdr:to>
      <xdr:col>41</xdr:col>
      <xdr:colOff>101600</xdr:colOff>
      <xdr:row>55</xdr:row>
      <xdr:rowOff>166250</xdr:rowOff>
    </xdr:to>
    <xdr:sp macro="" textlink="">
      <xdr:nvSpPr>
        <xdr:cNvPr id="374" name="楕円 373"/>
        <xdr:cNvSpPr/>
      </xdr:nvSpPr>
      <xdr:spPr>
        <a:xfrm>
          <a:off x="7810500" y="94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11327</xdr:rowOff>
    </xdr:from>
    <xdr:ext cx="534377" cy="259045"/>
    <xdr:sp macro="" textlink="">
      <xdr:nvSpPr>
        <xdr:cNvPr id="375" name="テキスト ボックス 374"/>
        <xdr:cNvSpPr txBox="1"/>
      </xdr:nvSpPr>
      <xdr:spPr>
        <a:xfrm>
          <a:off x="7594111" y="926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143573</xdr:rowOff>
    </xdr:from>
    <xdr:to>
      <xdr:col>36</xdr:col>
      <xdr:colOff>165100</xdr:colOff>
      <xdr:row>56</xdr:row>
      <xdr:rowOff>73723</xdr:rowOff>
    </xdr:to>
    <xdr:sp macro="" textlink="">
      <xdr:nvSpPr>
        <xdr:cNvPr id="376" name="楕円 375"/>
        <xdr:cNvSpPr/>
      </xdr:nvSpPr>
      <xdr:spPr>
        <a:xfrm>
          <a:off x="6921500" y="957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90250</xdr:rowOff>
    </xdr:from>
    <xdr:ext cx="534377" cy="259045"/>
    <xdr:sp macro="" textlink="">
      <xdr:nvSpPr>
        <xdr:cNvPr id="377" name="テキスト ボックス 376"/>
        <xdr:cNvSpPr txBox="1"/>
      </xdr:nvSpPr>
      <xdr:spPr>
        <a:xfrm>
          <a:off x="6705111" y="934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150502</xdr:rowOff>
    </xdr:from>
    <xdr:to>
      <xdr:col>54</xdr:col>
      <xdr:colOff>189865</xdr:colOff>
      <xdr:row>79</xdr:row>
      <xdr:rowOff>29744</xdr:rowOff>
    </xdr:to>
    <xdr:cxnSp macro="">
      <xdr:nvCxnSpPr>
        <xdr:cNvPr id="401" name="直線コネクタ 400"/>
        <xdr:cNvCxnSpPr/>
      </xdr:nvCxnSpPr>
      <xdr:spPr>
        <a:xfrm flipV="1">
          <a:off x="10475595" y="12323452"/>
          <a:ext cx="1270" cy="1250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33571</xdr:rowOff>
    </xdr:from>
    <xdr:ext cx="378565" cy="259045"/>
    <xdr:sp macro="" textlink="">
      <xdr:nvSpPr>
        <xdr:cNvPr id="402" name="商工費最小値テキスト"/>
        <xdr:cNvSpPr txBox="1"/>
      </xdr:nvSpPr>
      <xdr:spPr>
        <a:xfrm>
          <a:off x="10528300" y="13578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29744</xdr:rowOff>
    </xdr:from>
    <xdr:to>
      <xdr:col>55</xdr:col>
      <xdr:colOff>88900</xdr:colOff>
      <xdr:row>79</xdr:row>
      <xdr:rowOff>29744</xdr:rowOff>
    </xdr:to>
    <xdr:cxnSp macro="">
      <xdr:nvCxnSpPr>
        <xdr:cNvPr id="403" name="直線コネクタ 402"/>
        <xdr:cNvCxnSpPr/>
      </xdr:nvCxnSpPr>
      <xdr:spPr>
        <a:xfrm>
          <a:off x="10388600" y="1357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97179</xdr:rowOff>
    </xdr:from>
    <xdr:ext cx="534377" cy="259045"/>
    <xdr:sp macro="" textlink="">
      <xdr:nvSpPr>
        <xdr:cNvPr id="404" name="商工費最大値テキスト"/>
        <xdr:cNvSpPr txBox="1"/>
      </xdr:nvSpPr>
      <xdr:spPr>
        <a:xfrm>
          <a:off x="10528300" y="1209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66,433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150502</xdr:rowOff>
    </xdr:from>
    <xdr:to>
      <xdr:col>55</xdr:col>
      <xdr:colOff>88900</xdr:colOff>
      <xdr:row>71</xdr:row>
      <xdr:rowOff>150502</xdr:rowOff>
    </xdr:to>
    <xdr:cxnSp macro="">
      <xdr:nvCxnSpPr>
        <xdr:cNvPr id="405" name="直線コネクタ 404"/>
        <xdr:cNvCxnSpPr/>
      </xdr:nvCxnSpPr>
      <xdr:spPr>
        <a:xfrm>
          <a:off x="10388600" y="1232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114782</xdr:rowOff>
    </xdr:from>
    <xdr:to>
      <xdr:col>55</xdr:col>
      <xdr:colOff>0</xdr:colOff>
      <xdr:row>77</xdr:row>
      <xdr:rowOff>73425</xdr:rowOff>
    </xdr:to>
    <xdr:cxnSp macro="">
      <xdr:nvCxnSpPr>
        <xdr:cNvPr id="406" name="直線コネクタ 405"/>
        <xdr:cNvCxnSpPr/>
      </xdr:nvCxnSpPr>
      <xdr:spPr>
        <a:xfrm flipV="1">
          <a:off x="9639300" y="13144982"/>
          <a:ext cx="838200" cy="13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70471</xdr:rowOff>
    </xdr:from>
    <xdr:ext cx="534377" cy="259045"/>
    <xdr:sp macro="" textlink="">
      <xdr:nvSpPr>
        <xdr:cNvPr id="407" name="商工費平均値テキスト"/>
        <xdr:cNvSpPr txBox="1"/>
      </xdr:nvSpPr>
      <xdr:spPr>
        <a:xfrm>
          <a:off x="10528300" y="13272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92044</xdr:rowOff>
    </xdr:from>
    <xdr:to>
      <xdr:col>55</xdr:col>
      <xdr:colOff>50800</xdr:colOff>
      <xdr:row>78</xdr:row>
      <xdr:rowOff>22194</xdr:rowOff>
    </xdr:to>
    <xdr:sp macro="" textlink="">
      <xdr:nvSpPr>
        <xdr:cNvPr id="408" name="フローチャート: 判断 407"/>
        <xdr:cNvSpPr/>
      </xdr:nvSpPr>
      <xdr:spPr>
        <a:xfrm>
          <a:off x="104267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73425</xdr:rowOff>
    </xdr:from>
    <xdr:to>
      <xdr:col>50</xdr:col>
      <xdr:colOff>114300</xdr:colOff>
      <xdr:row>77</xdr:row>
      <xdr:rowOff>116269</xdr:rowOff>
    </xdr:to>
    <xdr:cxnSp macro="">
      <xdr:nvCxnSpPr>
        <xdr:cNvPr id="409" name="直線コネクタ 408"/>
        <xdr:cNvCxnSpPr/>
      </xdr:nvCxnSpPr>
      <xdr:spPr>
        <a:xfrm flipV="1">
          <a:off x="8750300" y="13275075"/>
          <a:ext cx="889000" cy="4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84995</xdr:rowOff>
    </xdr:from>
    <xdr:to>
      <xdr:col>50</xdr:col>
      <xdr:colOff>165100</xdr:colOff>
      <xdr:row>78</xdr:row>
      <xdr:rowOff>15145</xdr:rowOff>
    </xdr:to>
    <xdr:sp macro="" textlink="">
      <xdr:nvSpPr>
        <xdr:cNvPr id="410" name="フローチャート: 判断 409"/>
        <xdr:cNvSpPr/>
      </xdr:nvSpPr>
      <xdr:spPr>
        <a:xfrm>
          <a:off x="9588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6272</xdr:rowOff>
    </xdr:from>
    <xdr:ext cx="534377" cy="259045"/>
    <xdr:sp macro="" textlink="">
      <xdr:nvSpPr>
        <xdr:cNvPr id="411" name="テキスト ボックス 410"/>
        <xdr:cNvSpPr txBox="1"/>
      </xdr:nvSpPr>
      <xdr:spPr>
        <a:xfrm>
          <a:off x="9372111" y="133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72225</xdr:rowOff>
    </xdr:from>
    <xdr:to>
      <xdr:col>45</xdr:col>
      <xdr:colOff>177800</xdr:colOff>
      <xdr:row>77</xdr:row>
      <xdr:rowOff>116269</xdr:rowOff>
    </xdr:to>
    <xdr:cxnSp macro="">
      <xdr:nvCxnSpPr>
        <xdr:cNvPr id="412" name="直線コネクタ 411"/>
        <xdr:cNvCxnSpPr/>
      </xdr:nvCxnSpPr>
      <xdr:spPr>
        <a:xfrm>
          <a:off x="7861300" y="13273875"/>
          <a:ext cx="889000" cy="4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95035</xdr:rowOff>
    </xdr:from>
    <xdr:to>
      <xdr:col>46</xdr:col>
      <xdr:colOff>38100</xdr:colOff>
      <xdr:row>78</xdr:row>
      <xdr:rowOff>25185</xdr:rowOff>
    </xdr:to>
    <xdr:sp macro="" textlink="">
      <xdr:nvSpPr>
        <xdr:cNvPr id="413" name="フローチャート: 判断 412"/>
        <xdr:cNvSpPr/>
      </xdr:nvSpPr>
      <xdr:spPr>
        <a:xfrm>
          <a:off x="8699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16312</xdr:rowOff>
    </xdr:from>
    <xdr:ext cx="534377" cy="259045"/>
    <xdr:sp macro="" textlink="">
      <xdr:nvSpPr>
        <xdr:cNvPr id="414" name="テキスト ボックス 413"/>
        <xdr:cNvSpPr txBox="1"/>
      </xdr:nvSpPr>
      <xdr:spPr>
        <a:xfrm>
          <a:off x="8483111" y="1338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72225</xdr:rowOff>
    </xdr:from>
    <xdr:to>
      <xdr:col>41</xdr:col>
      <xdr:colOff>50800</xdr:colOff>
      <xdr:row>77</xdr:row>
      <xdr:rowOff>72949</xdr:rowOff>
    </xdr:to>
    <xdr:cxnSp macro="">
      <xdr:nvCxnSpPr>
        <xdr:cNvPr id="415" name="直線コネクタ 414"/>
        <xdr:cNvCxnSpPr/>
      </xdr:nvCxnSpPr>
      <xdr:spPr>
        <a:xfrm flipV="1">
          <a:off x="6972300" y="13273875"/>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74288</xdr:rowOff>
    </xdr:from>
    <xdr:to>
      <xdr:col>41</xdr:col>
      <xdr:colOff>101600</xdr:colOff>
      <xdr:row>78</xdr:row>
      <xdr:rowOff>4438</xdr:rowOff>
    </xdr:to>
    <xdr:sp macro="" textlink="">
      <xdr:nvSpPr>
        <xdr:cNvPr id="416" name="フローチャート: 判断 415"/>
        <xdr:cNvSpPr/>
      </xdr:nvSpPr>
      <xdr:spPr>
        <a:xfrm>
          <a:off x="7810500" y="1327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167015</xdr:rowOff>
    </xdr:from>
    <xdr:ext cx="534377" cy="259045"/>
    <xdr:sp macro="" textlink="">
      <xdr:nvSpPr>
        <xdr:cNvPr id="417" name="テキスト ボックス 416"/>
        <xdr:cNvSpPr txBox="1"/>
      </xdr:nvSpPr>
      <xdr:spPr>
        <a:xfrm>
          <a:off x="7594111" y="1336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8" name="フローチャート: 判断 417"/>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85748</xdr:rowOff>
    </xdr:from>
    <xdr:ext cx="469744" cy="259045"/>
    <xdr:sp macro="" textlink="">
      <xdr:nvSpPr>
        <xdr:cNvPr id="419" name="テキスト ボックス 418"/>
        <xdr:cNvSpPr txBox="1"/>
      </xdr:nvSpPr>
      <xdr:spPr>
        <a:xfrm>
          <a:off x="6737428" y="1345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63982</xdr:rowOff>
    </xdr:from>
    <xdr:to>
      <xdr:col>55</xdr:col>
      <xdr:colOff>50800</xdr:colOff>
      <xdr:row>76</xdr:row>
      <xdr:rowOff>165582</xdr:rowOff>
    </xdr:to>
    <xdr:sp macro="" textlink="">
      <xdr:nvSpPr>
        <xdr:cNvPr id="425" name="楕円 424"/>
        <xdr:cNvSpPr/>
      </xdr:nvSpPr>
      <xdr:spPr>
        <a:xfrm>
          <a:off x="10426700" y="1309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86860</xdr:rowOff>
    </xdr:from>
    <xdr:ext cx="534377" cy="259045"/>
    <xdr:sp macro="" textlink="">
      <xdr:nvSpPr>
        <xdr:cNvPr id="426" name="商工費該当値テキスト"/>
        <xdr:cNvSpPr txBox="1"/>
      </xdr:nvSpPr>
      <xdr:spPr>
        <a:xfrm>
          <a:off x="10528300" y="1294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22625</xdr:rowOff>
    </xdr:from>
    <xdr:to>
      <xdr:col>50</xdr:col>
      <xdr:colOff>165100</xdr:colOff>
      <xdr:row>77</xdr:row>
      <xdr:rowOff>124225</xdr:rowOff>
    </xdr:to>
    <xdr:sp macro="" textlink="">
      <xdr:nvSpPr>
        <xdr:cNvPr id="427" name="楕円 426"/>
        <xdr:cNvSpPr/>
      </xdr:nvSpPr>
      <xdr:spPr>
        <a:xfrm>
          <a:off x="9588500" y="1322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140752</xdr:rowOff>
    </xdr:from>
    <xdr:ext cx="534377" cy="259045"/>
    <xdr:sp macro="" textlink="">
      <xdr:nvSpPr>
        <xdr:cNvPr id="428" name="テキスト ボックス 427"/>
        <xdr:cNvSpPr txBox="1"/>
      </xdr:nvSpPr>
      <xdr:spPr>
        <a:xfrm>
          <a:off x="9372111" y="1299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65469</xdr:rowOff>
    </xdr:from>
    <xdr:to>
      <xdr:col>46</xdr:col>
      <xdr:colOff>38100</xdr:colOff>
      <xdr:row>77</xdr:row>
      <xdr:rowOff>167069</xdr:rowOff>
    </xdr:to>
    <xdr:sp macro="" textlink="">
      <xdr:nvSpPr>
        <xdr:cNvPr id="429" name="楕円 428"/>
        <xdr:cNvSpPr/>
      </xdr:nvSpPr>
      <xdr:spPr>
        <a:xfrm>
          <a:off x="8699500" y="1326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12146</xdr:rowOff>
    </xdr:from>
    <xdr:ext cx="534377" cy="259045"/>
    <xdr:sp macro="" textlink="">
      <xdr:nvSpPr>
        <xdr:cNvPr id="430" name="テキスト ボックス 429"/>
        <xdr:cNvSpPr txBox="1"/>
      </xdr:nvSpPr>
      <xdr:spPr>
        <a:xfrm>
          <a:off x="8483111" y="1304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21425</xdr:rowOff>
    </xdr:from>
    <xdr:to>
      <xdr:col>41</xdr:col>
      <xdr:colOff>101600</xdr:colOff>
      <xdr:row>77</xdr:row>
      <xdr:rowOff>123025</xdr:rowOff>
    </xdr:to>
    <xdr:sp macro="" textlink="">
      <xdr:nvSpPr>
        <xdr:cNvPr id="431" name="楕円 430"/>
        <xdr:cNvSpPr/>
      </xdr:nvSpPr>
      <xdr:spPr>
        <a:xfrm>
          <a:off x="7810500" y="1322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139552</xdr:rowOff>
    </xdr:from>
    <xdr:ext cx="534377" cy="259045"/>
    <xdr:sp macro="" textlink="">
      <xdr:nvSpPr>
        <xdr:cNvPr id="432" name="テキスト ボックス 431"/>
        <xdr:cNvSpPr txBox="1"/>
      </xdr:nvSpPr>
      <xdr:spPr>
        <a:xfrm>
          <a:off x="7594111" y="1299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22149</xdr:rowOff>
    </xdr:from>
    <xdr:to>
      <xdr:col>36</xdr:col>
      <xdr:colOff>165100</xdr:colOff>
      <xdr:row>77</xdr:row>
      <xdr:rowOff>123749</xdr:rowOff>
    </xdr:to>
    <xdr:sp macro="" textlink="">
      <xdr:nvSpPr>
        <xdr:cNvPr id="433" name="楕円 432"/>
        <xdr:cNvSpPr/>
      </xdr:nvSpPr>
      <xdr:spPr>
        <a:xfrm>
          <a:off x="6921500" y="1322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140276</xdr:rowOff>
    </xdr:from>
    <xdr:ext cx="534377" cy="259045"/>
    <xdr:sp macro="" textlink="">
      <xdr:nvSpPr>
        <xdr:cNvPr id="434" name="テキスト ボックス 433"/>
        <xdr:cNvSpPr txBox="1"/>
      </xdr:nvSpPr>
      <xdr:spPr>
        <a:xfrm>
          <a:off x="6705111" y="1299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65063</xdr:rowOff>
    </xdr:from>
    <xdr:to>
      <xdr:col>54</xdr:col>
      <xdr:colOff>189865</xdr:colOff>
      <xdr:row>98</xdr:row>
      <xdr:rowOff>26885</xdr:rowOff>
    </xdr:to>
    <xdr:cxnSp macro="">
      <xdr:nvCxnSpPr>
        <xdr:cNvPr id="458" name="直線コネクタ 457"/>
        <xdr:cNvCxnSpPr/>
      </xdr:nvCxnSpPr>
      <xdr:spPr>
        <a:xfrm flipV="1">
          <a:off x="10475595" y="15495563"/>
          <a:ext cx="1270" cy="13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30712</xdr:rowOff>
    </xdr:from>
    <xdr:ext cx="534377" cy="259045"/>
    <xdr:sp macro="" textlink="">
      <xdr:nvSpPr>
        <xdr:cNvPr id="459" name="土木費最小値テキスト"/>
        <xdr:cNvSpPr txBox="1"/>
      </xdr:nvSpPr>
      <xdr:spPr>
        <a:xfrm>
          <a:off x="10528300" y="1683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26885</xdr:rowOff>
    </xdr:from>
    <xdr:to>
      <xdr:col>55</xdr:col>
      <xdr:colOff>88900</xdr:colOff>
      <xdr:row>98</xdr:row>
      <xdr:rowOff>26885</xdr:rowOff>
    </xdr:to>
    <xdr:cxnSp macro="">
      <xdr:nvCxnSpPr>
        <xdr:cNvPr id="460" name="直線コネクタ 459"/>
        <xdr:cNvCxnSpPr/>
      </xdr:nvCxnSpPr>
      <xdr:spPr>
        <a:xfrm>
          <a:off x="10388600" y="168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11740</xdr:rowOff>
    </xdr:from>
    <xdr:ext cx="599010" cy="259045"/>
    <xdr:sp macro="" textlink="">
      <xdr:nvSpPr>
        <xdr:cNvPr id="461" name="土木費最大値テキスト"/>
        <xdr:cNvSpPr txBox="1"/>
      </xdr:nvSpPr>
      <xdr:spPr>
        <a:xfrm>
          <a:off x="10528300" y="1527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65063</xdr:rowOff>
    </xdr:from>
    <xdr:to>
      <xdr:col>55</xdr:col>
      <xdr:colOff>88900</xdr:colOff>
      <xdr:row>90</xdr:row>
      <xdr:rowOff>65063</xdr:rowOff>
    </xdr:to>
    <xdr:cxnSp macro="">
      <xdr:nvCxnSpPr>
        <xdr:cNvPr id="462" name="直線コネクタ 461"/>
        <xdr:cNvCxnSpPr/>
      </xdr:nvCxnSpPr>
      <xdr:spPr>
        <a:xfrm>
          <a:off x="10388600" y="1549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49034</xdr:rowOff>
    </xdr:from>
    <xdr:to>
      <xdr:col>55</xdr:col>
      <xdr:colOff>0</xdr:colOff>
      <xdr:row>94</xdr:row>
      <xdr:rowOff>102882</xdr:rowOff>
    </xdr:to>
    <xdr:cxnSp macro="">
      <xdr:nvCxnSpPr>
        <xdr:cNvPr id="463" name="直線コネクタ 462"/>
        <xdr:cNvCxnSpPr/>
      </xdr:nvCxnSpPr>
      <xdr:spPr>
        <a:xfrm flipV="1">
          <a:off x="9639300" y="16165334"/>
          <a:ext cx="838200" cy="5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39640</xdr:rowOff>
    </xdr:from>
    <xdr:ext cx="534377" cy="259045"/>
    <xdr:sp macro="" textlink="">
      <xdr:nvSpPr>
        <xdr:cNvPr id="464" name="土木費平均値テキスト"/>
        <xdr:cNvSpPr txBox="1"/>
      </xdr:nvSpPr>
      <xdr:spPr>
        <a:xfrm>
          <a:off x="10528300" y="16327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61213</xdr:rowOff>
    </xdr:from>
    <xdr:to>
      <xdr:col>55</xdr:col>
      <xdr:colOff>50800</xdr:colOff>
      <xdr:row>95</xdr:row>
      <xdr:rowOff>162813</xdr:rowOff>
    </xdr:to>
    <xdr:sp macro="" textlink="">
      <xdr:nvSpPr>
        <xdr:cNvPr id="465" name="フローチャート: 判断 464"/>
        <xdr:cNvSpPr/>
      </xdr:nvSpPr>
      <xdr:spPr>
        <a:xfrm>
          <a:off x="104267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102882</xdr:rowOff>
    </xdr:from>
    <xdr:to>
      <xdr:col>50</xdr:col>
      <xdr:colOff>114300</xdr:colOff>
      <xdr:row>95</xdr:row>
      <xdr:rowOff>30874</xdr:rowOff>
    </xdr:to>
    <xdr:cxnSp macro="">
      <xdr:nvCxnSpPr>
        <xdr:cNvPr id="466" name="直線コネクタ 465"/>
        <xdr:cNvCxnSpPr/>
      </xdr:nvCxnSpPr>
      <xdr:spPr>
        <a:xfrm flipV="1">
          <a:off x="8750300" y="16219182"/>
          <a:ext cx="889000" cy="9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43701</xdr:rowOff>
    </xdr:from>
    <xdr:to>
      <xdr:col>50</xdr:col>
      <xdr:colOff>165100</xdr:colOff>
      <xdr:row>95</xdr:row>
      <xdr:rowOff>145301</xdr:rowOff>
    </xdr:to>
    <xdr:sp macro="" textlink="">
      <xdr:nvSpPr>
        <xdr:cNvPr id="467" name="フローチャート: 判断 466"/>
        <xdr:cNvSpPr/>
      </xdr:nvSpPr>
      <xdr:spPr>
        <a:xfrm>
          <a:off x="9588500" y="1633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136428</xdr:rowOff>
    </xdr:from>
    <xdr:ext cx="534377" cy="259045"/>
    <xdr:sp macro="" textlink="">
      <xdr:nvSpPr>
        <xdr:cNvPr id="468" name="テキスト ボックス 467"/>
        <xdr:cNvSpPr txBox="1"/>
      </xdr:nvSpPr>
      <xdr:spPr>
        <a:xfrm>
          <a:off x="9372111" y="1642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30874</xdr:rowOff>
    </xdr:from>
    <xdr:to>
      <xdr:col>45</xdr:col>
      <xdr:colOff>177800</xdr:colOff>
      <xdr:row>95</xdr:row>
      <xdr:rowOff>63894</xdr:rowOff>
    </xdr:to>
    <xdr:cxnSp macro="">
      <xdr:nvCxnSpPr>
        <xdr:cNvPr id="469" name="直線コネクタ 468"/>
        <xdr:cNvCxnSpPr/>
      </xdr:nvCxnSpPr>
      <xdr:spPr>
        <a:xfrm flipV="1">
          <a:off x="7861300" y="16318624"/>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62433</xdr:rowOff>
    </xdr:from>
    <xdr:to>
      <xdr:col>46</xdr:col>
      <xdr:colOff>38100</xdr:colOff>
      <xdr:row>95</xdr:row>
      <xdr:rowOff>164033</xdr:rowOff>
    </xdr:to>
    <xdr:sp macro="" textlink="">
      <xdr:nvSpPr>
        <xdr:cNvPr id="470" name="フローチャート: 判断 469"/>
        <xdr:cNvSpPr/>
      </xdr:nvSpPr>
      <xdr:spPr>
        <a:xfrm>
          <a:off x="86995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155160</xdr:rowOff>
    </xdr:from>
    <xdr:ext cx="534377" cy="259045"/>
    <xdr:sp macro="" textlink="">
      <xdr:nvSpPr>
        <xdr:cNvPr id="471" name="テキスト ボックス 470"/>
        <xdr:cNvSpPr txBox="1"/>
      </xdr:nvSpPr>
      <xdr:spPr>
        <a:xfrm>
          <a:off x="8483111" y="1644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63894</xdr:rowOff>
    </xdr:from>
    <xdr:to>
      <xdr:col>41</xdr:col>
      <xdr:colOff>50800</xdr:colOff>
      <xdr:row>96</xdr:row>
      <xdr:rowOff>8637</xdr:rowOff>
    </xdr:to>
    <xdr:cxnSp macro="">
      <xdr:nvCxnSpPr>
        <xdr:cNvPr id="472" name="直線コネクタ 471"/>
        <xdr:cNvCxnSpPr/>
      </xdr:nvCxnSpPr>
      <xdr:spPr>
        <a:xfrm flipV="1">
          <a:off x="6972300" y="16351644"/>
          <a:ext cx="889000" cy="1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67170</xdr:rowOff>
    </xdr:from>
    <xdr:to>
      <xdr:col>41</xdr:col>
      <xdr:colOff>101600</xdr:colOff>
      <xdr:row>94</xdr:row>
      <xdr:rowOff>168770</xdr:rowOff>
    </xdr:to>
    <xdr:sp macro="" textlink="">
      <xdr:nvSpPr>
        <xdr:cNvPr id="473" name="フローチャート: 判断 472"/>
        <xdr:cNvSpPr/>
      </xdr:nvSpPr>
      <xdr:spPr>
        <a:xfrm>
          <a:off x="7810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13847</xdr:rowOff>
    </xdr:from>
    <xdr:ext cx="534377" cy="259045"/>
    <xdr:sp macro="" textlink="">
      <xdr:nvSpPr>
        <xdr:cNvPr id="474" name="テキスト ボックス 473"/>
        <xdr:cNvSpPr txBox="1"/>
      </xdr:nvSpPr>
      <xdr:spPr>
        <a:xfrm>
          <a:off x="7594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82753</xdr:rowOff>
    </xdr:from>
    <xdr:to>
      <xdr:col>36</xdr:col>
      <xdr:colOff>165100</xdr:colOff>
      <xdr:row>96</xdr:row>
      <xdr:rowOff>12903</xdr:rowOff>
    </xdr:to>
    <xdr:sp macro="" textlink="">
      <xdr:nvSpPr>
        <xdr:cNvPr id="475" name="フローチャート: 判断 474"/>
        <xdr:cNvSpPr/>
      </xdr:nvSpPr>
      <xdr:spPr>
        <a:xfrm>
          <a:off x="6921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29430</xdr:rowOff>
    </xdr:from>
    <xdr:ext cx="534377" cy="259045"/>
    <xdr:sp macro="" textlink="">
      <xdr:nvSpPr>
        <xdr:cNvPr id="476" name="テキスト ボックス 475"/>
        <xdr:cNvSpPr txBox="1"/>
      </xdr:nvSpPr>
      <xdr:spPr>
        <a:xfrm>
          <a:off x="6705111" y="1614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169684</xdr:rowOff>
    </xdr:from>
    <xdr:to>
      <xdr:col>55</xdr:col>
      <xdr:colOff>50800</xdr:colOff>
      <xdr:row>94</xdr:row>
      <xdr:rowOff>99834</xdr:rowOff>
    </xdr:to>
    <xdr:sp macro="" textlink="">
      <xdr:nvSpPr>
        <xdr:cNvPr id="482" name="楕円 481"/>
        <xdr:cNvSpPr/>
      </xdr:nvSpPr>
      <xdr:spPr>
        <a:xfrm>
          <a:off x="10426700" y="1611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21111</xdr:rowOff>
    </xdr:from>
    <xdr:ext cx="534377" cy="259045"/>
    <xdr:sp macro="" textlink="">
      <xdr:nvSpPr>
        <xdr:cNvPr id="483" name="土木費該当値テキスト"/>
        <xdr:cNvSpPr txBox="1"/>
      </xdr:nvSpPr>
      <xdr:spPr>
        <a:xfrm>
          <a:off x="10528300" y="1596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52082</xdr:rowOff>
    </xdr:from>
    <xdr:to>
      <xdr:col>50</xdr:col>
      <xdr:colOff>165100</xdr:colOff>
      <xdr:row>94</xdr:row>
      <xdr:rowOff>153682</xdr:rowOff>
    </xdr:to>
    <xdr:sp macro="" textlink="">
      <xdr:nvSpPr>
        <xdr:cNvPr id="484" name="楕円 483"/>
        <xdr:cNvSpPr/>
      </xdr:nvSpPr>
      <xdr:spPr>
        <a:xfrm>
          <a:off x="9588500" y="1616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170209</xdr:rowOff>
    </xdr:from>
    <xdr:ext cx="534377" cy="259045"/>
    <xdr:sp macro="" textlink="">
      <xdr:nvSpPr>
        <xdr:cNvPr id="485" name="テキスト ボックス 484"/>
        <xdr:cNvSpPr txBox="1"/>
      </xdr:nvSpPr>
      <xdr:spPr>
        <a:xfrm>
          <a:off x="9372111" y="1594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151524</xdr:rowOff>
    </xdr:from>
    <xdr:to>
      <xdr:col>46</xdr:col>
      <xdr:colOff>38100</xdr:colOff>
      <xdr:row>95</xdr:row>
      <xdr:rowOff>81674</xdr:rowOff>
    </xdr:to>
    <xdr:sp macro="" textlink="">
      <xdr:nvSpPr>
        <xdr:cNvPr id="486" name="楕円 485"/>
        <xdr:cNvSpPr/>
      </xdr:nvSpPr>
      <xdr:spPr>
        <a:xfrm>
          <a:off x="8699500" y="1626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98201</xdr:rowOff>
    </xdr:from>
    <xdr:ext cx="534377" cy="259045"/>
    <xdr:sp macro="" textlink="">
      <xdr:nvSpPr>
        <xdr:cNvPr id="487" name="テキスト ボックス 486"/>
        <xdr:cNvSpPr txBox="1"/>
      </xdr:nvSpPr>
      <xdr:spPr>
        <a:xfrm>
          <a:off x="8483111" y="1604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13094</xdr:rowOff>
    </xdr:from>
    <xdr:to>
      <xdr:col>41</xdr:col>
      <xdr:colOff>101600</xdr:colOff>
      <xdr:row>95</xdr:row>
      <xdr:rowOff>114694</xdr:rowOff>
    </xdr:to>
    <xdr:sp macro="" textlink="">
      <xdr:nvSpPr>
        <xdr:cNvPr id="488" name="楕円 487"/>
        <xdr:cNvSpPr/>
      </xdr:nvSpPr>
      <xdr:spPr>
        <a:xfrm>
          <a:off x="7810500" y="163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105821</xdr:rowOff>
    </xdr:from>
    <xdr:ext cx="534377" cy="259045"/>
    <xdr:sp macro="" textlink="">
      <xdr:nvSpPr>
        <xdr:cNvPr id="489" name="テキスト ボックス 488"/>
        <xdr:cNvSpPr txBox="1"/>
      </xdr:nvSpPr>
      <xdr:spPr>
        <a:xfrm>
          <a:off x="7594111" y="1639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129287</xdr:rowOff>
    </xdr:from>
    <xdr:to>
      <xdr:col>36</xdr:col>
      <xdr:colOff>165100</xdr:colOff>
      <xdr:row>96</xdr:row>
      <xdr:rowOff>59437</xdr:rowOff>
    </xdr:to>
    <xdr:sp macro="" textlink="">
      <xdr:nvSpPr>
        <xdr:cNvPr id="490" name="楕円 489"/>
        <xdr:cNvSpPr/>
      </xdr:nvSpPr>
      <xdr:spPr>
        <a:xfrm>
          <a:off x="6921500" y="1641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50564</xdr:rowOff>
    </xdr:from>
    <xdr:ext cx="534377" cy="259045"/>
    <xdr:sp macro="" textlink="">
      <xdr:nvSpPr>
        <xdr:cNvPr id="491" name="テキスト ボックス 490"/>
        <xdr:cNvSpPr txBox="1"/>
      </xdr:nvSpPr>
      <xdr:spPr>
        <a:xfrm>
          <a:off x="6705111" y="16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34544</xdr:rowOff>
    </xdr:from>
    <xdr:to>
      <xdr:col>85</xdr:col>
      <xdr:colOff>126364</xdr:colOff>
      <xdr:row>39</xdr:row>
      <xdr:rowOff>55758</xdr:rowOff>
    </xdr:to>
    <xdr:cxnSp macro="">
      <xdr:nvCxnSpPr>
        <xdr:cNvPr id="514" name="直線コネクタ 513"/>
        <xdr:cNvCxnSpPr/>
      </xdr:nvCxnSpPr>
      <xdr:spPr>
        <a:xfrm flipV="1">
          <a:off x="16317595" y="5349494"/>
          <a:ext cx="1269" cy="139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59585</xdr:rowOff>
    </xdr:from>
    <xdr:ext cx="469744" cy="259045"/>
    <xdr:sp macro="" textlink="">
      <xdr:nvSpPr>
        <xdr:cNvPr id="515" name="消防費最小値テキスト"/>
        <xdr:cNvSpPr txBox="1"/>
      </xdr:nvSpPr>
      <xdr:spPr>
        <a:xfrm>
          <a:off x="16370300" y="67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55758</xdr:rowOff>
    </xdr:from>
    <xdr:to>
      <xdr:col>86</xdr:col>
      <xdr:colOff>25400</xdr:colOff>
      <xdr:row>39</xdr:row>
      <xdr:rowOff>55758</xdr:rowOff>
    </xdr:to>
    <xdr:cxnSp macro="">
      <xdr:nvCxnSpPr>
        <xdr:cNvPr id="516" name="直線コネクタ 515"/>
        <xdr:cNvCxnSpPr/>
      </xdr:nvCxnSpPr>
      <xdr:spPr>
        <a:xfrm>
          <a:off x="16230600" y="67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152671</xdr:rowOff>
    </xdr:from>
    <xdr:ext cx="534377" cy="259045"/>
    <xdr:sp macro="" textlink="">
      <xdr:nvSpPr>
        <xdr:cNvPr id="517" name="消防費最大値テキスト"/>
        <xdr:cNvSpPr txBox="1"/>
      </xdr:nvSpPr>
      <xdr:spPr>
        <a:xfrm>
          <a:off x="16370300" y="5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34544</xdr:rowOff>
    </xdr:from>
    <xdr:to>
      <xdr:col>86</xdr:col>
      <xdr:colOff>25400</xdr:colOff>
      <xdr:row>31</xdr:row>
      <xdr:rowOff>34544</xdr:rowOff>
    </xdr:to>
    <xdr:cxnSp macro="">
      <xdr:nvCxnSpPr>
        <xdr:cNvPr id="518" name="直線コネクタ 517"/>
        <xdr:cNvCxnSpPr/>
      </xdr:nvCxnSpPr>
      <xdr:spPr>
        <a:xfrm>
          <a:off x="16230600" y="534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153553</xdr:rowOff>
    </xdr:from>
    <xdr:to>
      <xdr:col>85</xdr:col>
      <xdr:colOff>127000</xdr:colOff>
      <xdr:row>34</xdr:row>
      <xdr:rowOff>155611</xdr:rowOff>
    </xdr:to>
    <xdr:cxnSp macro="">
      <xdr:nvCxnSpPr>
        <xdr:cNvPr id="519" name="直線コネクタ 518"/>
        <xdr:cNvCxnSpPr/>
      </xdr:nvCxnSpPr>
      <xdr:spPr>
        <a:xfrm>
          <a:off x="15481300" y="5811403"/>
          <a:ext cx="838200" cy="17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169648</xdr:rowOff>
    </xdr:from>
    <xdr:ext cx="534377" cy="259045"/>
    <xdr:sp macro="" textlink="">
      <xdr:nvSpPr>
        <xdr:cNvPr id="520" name="消防費平均値テキスト"/>
        <xdr:cNvSpPr txBox="1"/>
      </xdr:nvSpPr>
      <xdr:spPr>
        <a:xfrm>
          <a:off x="16370300" y="6170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19771</xdr:rowOff>
    </xdr:from>
    <xdr:to>
      <xdr:col>85</xdr:col>
      <xdr:colOff>177800</xdr:colOff>
      <xdr:row>36</xdr:row>
      <xdr:rowOff>121371</xdr:rowOff>
    </xdr:to>
    <xdr:sp macro="" textlink="">
      <xdr:nvSpPr>
        <xdr:cNvPr id="521" name="フローチャート: 判断 520"/>
        <xdr:cNvSpPr/>
      </xdr:nvSpPr>
      <xdr:spPr>
        <a:xfrm>
          <a:off x="162687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153553</xdr:rowOff>
    </xdr:from>
    <xdr:to>
      <xdr:col>81</xdr:col>
      <xdr:colOff>50800</xdr:colOff>
      <xdr:row>35</xdr:row>
      <xdr:rowOff>100472</xdr:rowOff>
    </xdr:to>
    <xdr:cxnSp macro="">
      <xdr:nvCxnSpPr>
        <xdr:cNvPr id="522" name="直線コネクタ 521"/>
        <xdr:cNvCxnSpPr/>
      </xdr:nvCxnSpPr>
      <xdr:spPr>
        <a:xfrm flipV="1">
          <a:off x="14592300" y="5811403"/>
          <a:ext cx="889000" cy="28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31430</xdr:rowOff>
    </xdr:from>
    <xdr:to>
      <xdr:col>81</xdr:col>
      <xdr:colOff>101600</xdr:colOff>
      <xdr:row>36</xdr:row>
      <xdr:rowOff>133030</xdr:rowOff>
    </xdr:to>
    <xdr:sp macro="" textlink="">
      <xdr:nvSpPr>
        <xdr:cNvPr id="523" name="フローチャート: 判断 522"/>
        <xdr:cNvSpPr/>
      </xdr:nvSpPr>
      <xdr:spPr>
        <a:xfrm>
          <a:off x="15430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124157</xdr:rowOff>
    </xdr:from>
    <xdr:ext cx="534377" cy="259045"/>
    <xdr:sp macro="" textlink="">
      <xdr:nvSpPr>
        <xdr:cNvPr id="524" name="テキスト ボックス 523"/>
        <xdr:cNvSpPr txBox="1"/>
      </xdr:nvSpPr>
      <xdr:spPr>
        <a:xfrm>
          <a:off x="15214111" y="629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100472</xdr:rowOff>
    </xdr:from>
    <xdr:to>
      <xdr:col>76</xdr:col>
      <xdr:colOff>114300</xdr:colOff>
      <xdr:row>36</xdr:row>
      <xdr:rowOff>80858</xdr:rowOff>
    </xdr:to>
    <xdr:cxnSp macro="">
      <xdr:nvCxnSpPr>
        <xdr:cNvPr id="525" name="直線コネクタ 524"/>
        <xdr:cNvCxnSpPr/>
      </xdr:nvCxnSpPr>
      <xdr:spPr>
        <a:xfrm flipV="1">
          <a:off x="13703300" y="6101222"/>
          <a:ext cx="889000" cy="15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47706</xdr:rowOff>
    </xdr:from>
    <xdr:to>
      <xdr:col>76</xdr:col>
      <xdr:colOff>165100</xdr:colOff>
      <xdr:row>36</xdr:row>
      <xdr:rowOff>149306</xdr:rowOff>
    </xdr:to>
    <xdr:sp macro="" textlink="">
      <xdr:nvSpPr>
        <xdr:cNvPr id="526" name="フローチャート: 判断 525"/>
        <xdr:cNvSpPr/>
      </xdr:nvSpPr>
      <xdr:spPr>
        <a:xfrm>
          <a:off x="14541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140433</xdr:rowOff>
    </xdr:from>
    <xdr:ext cx="534377" cy="259045"/>
    <xdr:sp macro="" textlink="">
      <xdr:nvSpPr>
        <xdr:cNvPr id="527" name="テキスト ボックス 526"/>
        <xdr:cNvSpPr txBox="1"/>
      </xdr:nvSpPr>
      <xdr:spPr>
        <a:xfrm>
          <a:off x="14325111" y="63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26634</xdr:rowOff>
    </xdr:from>
    <xdr:to>
      <xdr:col>71</xdr:col>
      <xdr:colOff>177800</xdr:colOff>
      <xdr:row>36</xdr:row>
      <xdr:rowOff>80858</xdr:rowOff>
    </xdr:to>
    <xdr:cxnSp macro="">
      <xdr:nvCxnSpPr>
        <xdr:cNvPr id="528" name="直線コネクタ 527"/>
        <xdr:cNvCxnSpPr/>
      </xdr:nvCxnSpPr>
      <xdr:spPr>
        <a:xfrm>
          <a:off x="12814300" y="5513034"/>
          <a:ext cx="889000" cy="740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147787</xdr:rowOff>
    </xdr:from>
    <xdr:to>
      <xdr:col>72</xdr:col>
      <xdr:colOff>38100</xdr:colOff>
      <xdr:row>36</xdr:row>
      <xdr:rowOff>77937</xdr:rowOff>
    </xdr:to>
    <xdr:sp macro="" textlink="">
      <xdr:nvSpPr>
        <xdr:cNvPr id="529" name="フローチャート: 判断 528"/>
        <xdr:cNvSpPr/>
      </xdr:nvSpPr>
      <xdr:spPr>
        <a:xfrm>
          <a:off x="13652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94464</xdr:rowOff>
    </xdr:from>
    <xdr:ext cx="534377" cy="259045"/>
    <xdr:sp macro="" textlink="">
      <xdr:nvSpPr>
        <xdr:cNvPr id="530" name="テキスト ボックス 529"/>
        <xdr:cNvSpPr txBox="1"/>
      </xdr:nvSpPr>
      <xdr:spPr>
        <a:xfrm>
          <a:off x="13436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21241</xdr:rowOff>
    </xdr:from>
    <xdr:ext cx="534377" cy="259045"/>
    <xdr:sp macro="" textlink="">
      <xdr:nvSpPr>
        <xdr:cNvPr id="532" name="テキスト ボックス 531"/>
        <xdr:cNvSpPr txBox="1"/>
      </xdr:nvSpPr>
      <xdr:spPr>
        <a:xfrm>
          <a:off x="12547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104811</xdr:rowOff>
    </xdr:from>
    <xdr:to>
      <xdr:col>85</xdr:col>
      <xdr:colOff>177800</xdr:colOff>
      <xdr:row>35</xdr:row>
      <xdr:rowOff>34961</xdr:rowOff>
    </xdr:to>
    <xdr:sp macro="" textlink="">
      <xdr:nvSpPr>
        <xdr:cNvPr id="538" name="楕円 537"/>
        <xdr:cNvSpPr/>
      </xdr:nvSpPr>
      <xdr:spPr>
        <a:xfrm>
          <a:off x="16268700" y="593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127688</xdr:rowOff>
    </xdr:from>
    <xdr:ext cx="534377" cy="259045"/>
    <xdr:sp macro="" textlink="">
      <xdr:nvSpPr>
        <xdr:cNvPr id="539" name="消防費該当値テキスト"/>
        <xdr:cNvSpPr txBox="1"/>
      </xdr:nvSpPr>
      <xdr:spPr>
        <a:xfrm>
          <a:off x="16370300" y="578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102753</xdr:rowOff>
    </xdr:from>
    <xdr:to>
      <xdr:col>81</xdr:col>
      <xdr:colOff>101600</xdr:colOff>
      <xdr:row>34</xdr:row>
      <xdr:rowOff>32903</xdr:rowOff>
    </xdr:to>
    <xdr:sp macro="" textlink="">
      <xdr:nvSpPr>
        <xdr:cNvPr id="540" name="楕円 539"/>
        <xdr:cNvSpPr/>
      </xdr:nvSpPr>
      <xdr:spPr>
        <a:xfrm>
          <a:off x="15430500" y="576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49430</xdr:rowOff>
    </xdr:from>
    <xdr:ext cx="534377" cy="259045"/>
    <xdr:sp macro="" textlink="">
      <xdr:nvSpPr>
        <xdr:cNvPr id="541" name="テキスト ボックス 540"/>
        <xdr:cNvSpPr txBox="1"/>
      </xdr:nvSpPr>
      <xdr:spPr>
        <a:xfrm>
          <a:off x="15214111" y="553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49672</xdr:rowOff>
    </xdr:from>
    <xdr:to>
      <xdr:col>76</xdr:col>
      <xdr:colOff>165100</xdr:colOff>
      <xdr:row>35</xdr:row>
      <xdr:rowOff>151272</xdr:rowOff>
    </xdr:to>
    <xdr:sp macro="" textlink="">
      <xdr:nvSpPr>
        <xdr:cNvPr id="542" name="楕円 541"/>
        <xdr:cNvSpPr/>
      </xdr:nvSpPr>
      <xdr:spPr>
        <a:xfrm>
          <a:off x="14541500" y="605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167799</xdr:rowOff>
    </xdr:from>
    <xdr:ext cx="534377" cy="259045"/>
    <xdr:sp macro="" textlink="">
      <xdr:nvSpPr>
        <xdr:cNvPr id="543" name="テキスト ボックス 542"/>
        <xdr:cNvSpPr txBox="1"/>
      </xdr:nvSpPr>
      <xdr:spPr>
        <a:xfrm>
          <a:off x="14325111" y="582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30058</xdr:rowOff>
    </xdr:from>
    <xdr:to>
      <xdr:col>72</xdr:col>
      <xdr:colOff>38100</xdr:colOff>
      <xdr:row>36</xdr:row>
      <xdr:rowOff>131658</xdr:rowOff>
    </xdr:to>
    <xdr:sp macro="" textlink="">
      <xdr:nvSpPr>
        <xdr:cNvPr id="544" name="楕円 543"/>
        <xdr:cNvSpPr/>
      </xdr:nvSpPr>
      <xdr:spPr>
        <a:xfrm>
          <a:off x="13652500" y="620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122785</xdr:rowOff>
    </xdr:from>
    <xdr:ext cx="534377" cy="259045"/>
    <xdr:sp macro="" textlink="">
      <xdr:nvSpPr>
        <xdr:cNvPr id="545" name="テキスト ボックス 544"/>
        <xdr:cNvSpPr txBox="1"/>
      </xdr:nvSpPr>
      <xdr:spPr>
        <a:xfrm>
          <a:off x="13436111" y="629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147284</xdr:rowOff>
    </xdr:from>
    <xdr:to>
      <xdr:col>67</xdr:col>
      <xdr:colOff>101600</xdr:colOff>
      <xdr:row>32</xdr:row>
      <xdr:rowOff>77434</xdr:rowOff>
    </xdr:to>
    <xdr:sp macro="" textlink="">
      <xdr:nvSpPr>
        <xdr:cNvPr id="546" name="楕円 545"/>
        <xdr:cNvSpPr/>
      </xdr:nvSpPr>
      <xdr:spPr>
        <a:xfrm>
          <a:off x="12763500" y="546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93961</xdr:rowOff>
    </xdr:from>
    <xdr:ext cx="534377" cy="259045"/>
    <xdr:sp macro="" textlink="">
      <xdr:nvSpPr>
        <xdr:cNvPr id="547" name="テキスト ボックス 546"/>
        <xdr:cNvSpPr txBox="1"/>
      </xdr:nvSpPr>
      <xdr:spPr>
        <a:xfrm>
          <a:off x="12547111" y="523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134214</xdr:rowOff>
    </xdr:from>
    <xdr:to>
      <xdr:col>85</xdr:col>
      <xdr:colOff>126364</xdr:colOff>
      <xdr:row>58</xdr:row>
      <xdr:rowOff>99181</xdr:rowOff>
    </xdr:to>
    <xdr:cxnSp macro="">
      <xdr:nvCxnSpPr>
        <xdr:cNvPr id="572" name="直線コネクタ 571"/>
        <xdr:cNvCxnSpPr/>
      </xdr:nvCxnSpPr>
      <xdr:spPr>
        <a:xfrm flipV="1">
          <a:off x="16317595" y="8706714"/>
          <a:ext cx="1269" cy="133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103008</xdr:rowOff>
    </xdr:from>
    <xdr:ext cx="534377" cy="259045"/>
    <xdr:sp macro="" textlink="">
      <xdr:nvSpPr>
        <xdr:cNvPr id="573" name="教育費最小値テキスト"/>
        <xdr:cNvSpPr txBox="1"/>
      </xdr:nvSpPr>
      <xdr:spPr>
        <a:xfrm>
          <a:off x="16370300" y="1004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99181</xdr:rowOff>
    </xdr:from>
    <xdr:to>
      <xdr:col>86</xdr:col>
      <xdr:colOff>25400</xdr:colOff>
      <xdr:row>58</xdr:row>
      <xdr:rowOff>99181</xdr:rowOff>
    </xdr:to>
    <xdr:cxnSp macro="">
      <xdr:nvCxnSpPr>
        <xdr:cNvPr id="574" name="直線コネクタ 573"/>
        <xdr:cNvCxnSpPr/>
      </xdr:nvCxnSpPr>
      <xdr:spPr>
        <a:xfrm>
          <a:off x="16230600" y="10043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80891</xdr:rowOff>
    </xdr:from>
    <xdr:ext cx="534377" cy="259045"/>
    <xdr:sp macro="" textlink="">
      <xdr:nvSpPr>
        <xdr:cNvPr id="575" name="教育費最大値テキスト"/>
        <xdr:cNvSpPr txBox="1"/>
      </xdr:nvSpPr>
      <xdr:spPr>
        <a:xfrm>
          <a:off x="16370300" y="848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134214</xdr:rowOff>
    </xdr:from>
    <xdr:to>
      <xdr:col>86</xdr:col>
      <xdr:colOff>25400</xdr:colOff>
      <xdr:row>50</xdr:row>
      <xdr:rowOff>134214</xdr:rowOff>
    </xdr:to>
    <xdr:cxnSp macro="">
      <xdr:nvCxnSpPr>
        <xdr:cNvPr id="576" name="直線コネクタ 575"/>
        <xdr:cNvCxnSpPr/>
      </xdr:nvCxnSpPr>
      <xdr:spPr>
        <a:xfrm>
          <a:off x="16230600" y="870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86875</xdr:rowOff>
    </xdr:from>
    <xdr:to>
      <xdr:col>85</xdr:col>
      <xdr:colOff>127000</xdr:colOff>
      <xdr:row>57</xdr:row>
      <xdr:rowOff>19056</xdr:rowOff>
    </xdr:to>
    <xdr:cxnSp macro="">
      <xdr:nvCxnSpPr>
        <xdr:cNvPr id="577" name="直線コネクタ 576"/>
        <xdr:cNvCxnSpPr/>
      </xdr:nvCxnSpPr>
      <xdr:spPr>
        <a:xfrm>
          <a:off x="15481300" y="9516625"/>
          <a:ext cx="838200" cy="27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100881</xdr:rowOff>
    </xdr:from>
    <xdr:ext cx="534377" cy="259045"/>
    <xdr:sp macro="" textlink="">
      <xdr:nvSpPr>
        <xdr:cNvPr id="578" name="教育費平均値テキスト"/>
        <xdr:cNvSpPr txBox="1"/>
      </xdr:nvSpPr>
      <xdr:spPr>
        <a:xfrm>
          <a:off x="16370300" y="9359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78004</xdr:rowOff>
    </xdr:from>
    <xdr:to>
      <xdr:col>85</xdr:col>
      <xdr:colOff>177800</xdr:colOff>
      <xdr:row>56</xdr:row>
      <xdr:rowOff>8154</xdr:rowOff>
    </xdr:to>
    <xdr:sp macro="" textlink="">
      <xdr:nvSpPr>
        <xdr:cNvPr id="579" name="フローチャート: 判断 578"/>
        <xdr:cNvSpPr/>
      </xdr:nvSpPr>
      <xdr:spPr>
        <a:xfrm>
          <a:off x="162687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60795</xdr:rowOff>
    </xdr:from>
    <xdr:to>
      <xdr:col>81</xdr:col>
      <xdr:colOff>50800</xdr:colOff>
      <xdr:row>55</xdr:row>
      <xdr:rowOff>86875</xdr:rowOff>
    </xdr:to>
    <xdr:cxnSp macro="">
      <xdr:nvCxnSpPr>
        <xdr:cNvPr id="580" name="直線コネクタ 579"/>
        <xdr:cNvCxnSpPr/>
      </xdr:nvCxnSpPr>
      <xdr:spPr>
        <a:xfrm>
          <a:off x="14592300" y="9490545"/>
          <a:ext cx="889000" cy="2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51905</xdr:rowOff>
    </xdr:from>
    <xdr:to>
      <xdr:col>81</xdr:col>
      <xdr:colOff>101600</xdr:colOff>
      <xdr:row>55</xdr:row>
      <xdr:rowOff>153505</xdr:rowOff>
    </xdr:to>
    <xdr:sp macro="" textlink="">
      <xdr:nvSpPr>
        <xdr:cNvPr id="581" name="フローチャート: 判断 580"/>
        <xdr:cNvSpPr/>
      </xdr:nvSpPr>
      <xdr:spPr>
        <a:xfrm>
          <a:off x="154305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144632</xdr:rowOff>
    </xdr:from>
    <xdr:ext cx="534377" cy="259045"/>
    <xdr:sp macro="" textlink="">
      <xdr:nvSpPr>
        <xdr:cNvPr id="582" name="テキスト ボックス 581"/>
        <xdr:cNvSpPr txBox="1"/>
      </xdr:nvSpPr>
      <xdr:spPr>
        <a:xfrm>
          <a:off x="15214111" y="957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12903</xdr:rowOff>
    </xdr:from>
    <xdr:to>
      <xdr:col>76</xdr:col>
      <xdr:colOff>114300</xdr:colOff>
      <xdr:row>55</xdr:row>
      <xdr:rowOff>60795</xdr:rowOff>
    </xdr:to>
    <xdr:cxnSp macro="">
      <xdr:nvCxnSpPr>
        <xdr:cNvPr id="583" name="直線コネクタ 582"/>
        <xdr:cNvCxnSpPr/>
      </xdr:nvCxnSpPr>
      <xdr:spPr>
        <a:xfrm>
          <a:off x="13703300" y="9271203"/>
          <a:ext cx="889000" cy="21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121704</xdr:rowOff>
    </xdr:from>
    <xdr:to>
      <xdr:col>76</xdr:col>
      <xdr:colOff>165100</xdr:colOff>
      <xdr:row>56</xdr:row>
      <xdr:rowOff>51854</xdr:rowOff>
    </xdr:to>
    <xdr:sp macro="" textlink="">
      <xdr:nvSpPr>
        <xdr:cNvPr id="584" name="フローチャート: 判断 583"/>
        <xdr:cNvSpPr/>
      </xdr:nvSpPr>
      <xdr:spPr>
        <a:xfrm>
          <a:off x="14541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42981</xdr:rowOff>
    </xdr:from>
    <xdr:ext cx="534377" cy="259045"/>
    <xdr:sp macro="" textlink="">
      <xdr:nvSpPr>
        <xdr:cNvPr id="585" name="テキスト ボックス 584"/>
        <xdr:cNvSpPr txBox="1"/>
      </xdr:nvSpPr>
      <xdr:spPr>
        <a:xfrm>
          <a:off x="14325111" y="96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12903</xdr:rowOff>
    </xdr:from>
    <xdr:to>
      <xdr:col>71</xdr:col>
      <xdr:colOff>177800</xdr:colOff>
      <xdr:row>55</xdr:row>
      <xdr:rowOff>5931</xdr:rowOff>
    </xdr:to>
    <xdr:cxnSp macro="">
      <xdr:nvCxnSpPr>
        <xdr:cNvPr id="586" name="直線コネクタ 585"/>
        <xdr:cNvCxnSpPr/>
      </xdr:nvCxnSpPr>
      <xdr:spPr>
        <a:xfrm flipV="1">
          <a:off x="12814300" y="9271203"/>
          <a:ext cx="889000" cy="16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89433</xdr:rowOff>
    </xdr:from>
    <xdr:to>
      <xdr:col>72</xdr:col>
      <xdr:colOff>38100</xdr:colOff>
      <xdr:row>56</xdr:row>
      <xdr:rowOff>19583</xdr:rowOff>
    </xdr:to>
    <xdr:sp macro="" textlink="">
      <xdr:nvSpPr>
        <xdr:cNvPr id="587" name="フローチャート: 判断 586"/>
        <xdr:cNvSpPr/>
      </xdr:nvSpPr>
      <xdr:spPr>
        <a:xfrm>
          <a:off x="13652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10710</xdr:rowOff>
    </xdr:from>
    <xdr:ext cx="534377" cy="259045"/>
    <xdr:sp macro="" textlink="">
      <xdr:nvSpPr>
        <xdr:cNvPr id="588" name="テキスト ボックス 587"/>
        <xdr:cNvSpPr txBox="1"/>
      </xdr:nvSpPr>
      <xdr:spPr>
        <a:xfrm>
          <a:off x="13436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96417</xdr:rowOff>
    </xdr:from>
    <xdr:ext cx="534377" cy="259045"/>
    <xdr:sp macro="" textlink="">
      <xdr:nvSpPr>
        <xdr:cNvPr id="590" name="テキスト ボックス 589"/>
        <xdr:cNvSpPr txBox="1"/>
      </xdr:nvSpPr>
      <xdr:spPr>
        <a:xfrm>
          <a:off x="12547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139706</xdr:rowOff>
    </xdr:from>
    <xdr:to>
      <xdr:col>85</xdr:col>
      <xdr:colOff>177800</xdr:colOff>
      <xdr:row>57</xdr:row>
      <xdr:rowOff>69856</xdr:rowOff>
    </xdr:to>
    <xdr:sp macro="" textlink="">
      <xdr:nvSpPr>
        <xdr:cNvPr id="596" name="楕円 595"/>
        <xdr:cNvSpPr/>
      </xdr:nvSpPr>
      <xdr:spPr>
        <a:xfrm>
          <a:off x="16268700" y="97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118133</xdr:rowOff>
    </xdr:from>
    <xdr:ext cx="534377" cy="259045"/>
    <xdr:sp macro="" textlink="">
      <xdr:nvSpPr>
        <xdr:cNvPr id="597" name="教育費該当値テキスト"/>
        <xdr:cNvSpPr txBox="1"/>
      </xdr:nvSpPr>
      <xdr:spPr>
        <a:xfrm>
          <a:off x="16370300" y="971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36075</xdr:rowOff>
    </xdr:from>
    <xdr:to>
      <xdr:col>81</xdr:col>
      <xdr:colOff>101600</xdr:colOff>
      <xdr:row>55</xdr:row>
      <xdr:rowOff>137675</xdr:rowOff>
    </xdr:to>
    <xdr:sp macro="" textlink="">
      <xdr:nvSpPr>
        <xdr:cNvPr id="598" name="楕円 597"/>
        <xdr:cNvSpPr/>
      </xdr:nvSpPr>
      <xdr:spPr>
        <a:xfrm>
          <a:off x="15430500" y="946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154202</xdr:rowOff>
    </xdr:from>
    <xdr:ext cx="534377" cy="259045"/>
    <xdr:sp macro="" textlink="">
      <xdr:nvSpPr>
        <xdr:cNvPr id="599" name="テキスト ボックス 598"/>
        <xdr:cNvSpPr txBox="1"/>
      </xdr:nvSpPr>
      <xdr:spPr>
        <a:xfrm>
          <a:off x="15214111" y="924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9995</xdr:rowOff>
    </xdr:from>
    <xdr:to>
      <xdr:col>76</xdr:col>
      <xdr:colOff>165100</xdr:colOff>
      <xdr:row>55</xdr:row>
      <xdr:rowOff>111595</xdr:rowOff>
    </xdr:to>
    <xdr:sp macro="" textlink="">
      <xdr:nvSpPr>
        <xdr:cNvPr id="600" name="楕円 599"/>
        <xdr:cNvSpPr/>
      </xdr:nvSpPr>
      <xdr:spPr>
        <a:xfrm>
          <a:off x="14541500" y="943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128122</xdr:rowOff>
    </xdr:from>
    <xdr:ext cx="534377" cy="259045"/>
    <xdr:sp macro="" textlink="">
      <xdr:nvSpPr>
        <xdr:cNvPr id="601" name="テキスト ボックス 600"/>
        <xdr:cNvSpPr txBox="1"/>
      </xdr:nvSpPr>
      <xdr:spPr>
        <a:xfrm>
          <a:off x="14325111" y="921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133553</xdr:rowOff>
    </xdr:from>
    <xdr:to>
      <xdr:col>72</xdr:col>
      <xdr:colOff>38100</xdr:colOff>
      <xdr:row>54</xdr:row>
      <xdr:rowOff>63703</xdr:rowOff>
    </xdr:to>
    <xdr:sp macro="" textlink="">
      <xdr:nvSpPr>
        <xdr:cNvPr id="602" name="楕円 601"/>
        <xdr:cNvSpPr/>
      </xdr:nvSpPr>
      <xdr:spPr>
        <a:xfrm>
          <a:off x="13652500" y="922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80230</xdr:rowOff>
    </xdr:from>
    <xdr:ext cx="534377" cy="259045"/>
    <xdr:sp macro="" textlink="">
      <xdr:nvSpPr>
        <xdr:cNvPr id="603" name="テキスト ボックス 602"/>
        <xdr:cNvSpPr txBox="1"/>
      </xdr:nvSpPr>
      <xdr:spPr>
        <a:xfrm>
          <a:off x="13436111" y="899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126581</xdr:rowOff>
    </xdr:from>
    <xdr:to>
      <xdr:col>67</xdr:col>
      <xdr:colOff>101600</xdr:colOff>
      <xdr:row>55</xdr:row>
      <xdr:rowOff>56731</xdr:rowOff>
    </xdr:to>
    <xdr:sp macro="" textlink="">
      <xdr:nvSpPr>
        <xdr:cNvPr id="604" name="楕円 603"/>
        <xdr:cNvSpPr/>
      </xdr:nvSpPr>
      <xdr:spPr>
        <a:xfrm>
          <a:off x="12763500" y="938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73258</xdr:rowOff>
    </xdr:from>
    <xdr:ext cx="534377" cy="259045"/>
    <xdr:sp macro="" textlink="">
      <xdr:nvSpPr>
        <xdr:cNvPr id="605" name="テキスト ボックス 604"/>
        <xdr:cNvSpPr txBox="1"/>
      </xdr:nvSpPr>
      <xdr:spPr>
        <a:xfrm>
          <a:off x="12547111" y="916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123927</xdr:rowOff>
    </xdr:from>
    <xdr:to>
      <xdr:col>85</xdr:col>
      <xdr:colOff>126364</xdr:colOff>
      <xdr:row>78</xdr:row>
      <xdr:rowOff>139700</xdr:rowOff>
    </xdr:to>
    <xdr:cxnSp macro="">
      <xdr:nvCxnSpPr>
        <xdr:cNvPr id="627" name="直線コネクタ 626"/>
        <xdr:cNvCxnSpPr/>
      </xdr:nvCxnSpPr>
      <xdr:spPr>
        <a:xfrm flipV="1">
          <a:off x="16317595" y="12125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70604</xdr:rowOff>
    </xdr:from>
    <xdr:ext cx="599010" cy="259045"/>
    <xdr:sp macro="" textlink="">
      <xdr:nvSpPr>
        <xdr:cNvPr id="630" name="災害復旧費最大値テキスト"/>
        <xdr:cNvSpPr txBox="1"/>
      </xdr:nvSpPr>
      <xdr:spPr>
        <a:xfrm>
          <a:off x="16370300" y="1190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151,725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123927</xdr:rowOff>
    </xdr:from>
    <xdr:to>
      <xdr:col>86</xdr:col>
      <xdr:colOff>25400</xdr:colOff>
      <xdr:row>70</xdr:row>
      <xdr:rowOff>123927</xdr:rowOff>
    </xdr:to>
    <xdr:cxnSp macro="">
      <xdr:nvCxnSpPr>
        <xdr:cNvPr id="631" name="直線コネクタ 630"/>
        <xdr:cNvCxnSpPr/>
      </xdr:nvCxnSpPr>
      <xdr:spPr>
        <a:xfrm>
          <a:off x="16230600" y="1212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6125</xdr:rowOff>
    </xdr:from>
    <xdr:to>
      <xdr:col>85</xdr:col>
      <xdr:colOff>127000</xdr:colOff>
      <xdr:row>78</xdr:row>
      <xdr:rowOff>34306</xdr:rowOff>
    </xdr:to>
    <xdr:cxnSp macro="">
      <xdr:nvCxnSpPr>
        <xdr:cNvPr id="632" name="直線コネクタ 631"/>
        <xdr:cNvCxnSpPr/>
      </xdr:nvCxnSpPr>
      <xdr:spPr>
        <a:xfrm>
          <a:off x="15481300" y="13379225"/>
          <a:ext cx="838200" cy="2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13487</xdr:rowOff>
    </xdr:from>
    <xdr:ext cx="469744" cy="259045"/>
    <xdr:sp macro="" textlink="">
      <xdr:nvSpPr>
        <xdr:cNvPr id="633" name="災害復旧費平均値テキスト"/>
        <xdr:cNvSpPr txBox="1"/>
      </xdr:nvSpPr>
      <xdr:spPr>
        <a:xfrm>
          <a:off x="16370300" y="13386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35060</xdr:rowOff>
    </xdr:from>
    <xdr:to>
      <xdr:col>85</xdr:col>
      <xdr:colOff>177800</xdr:colOff>
      <xdr:row>78</xdr:row>
      <xdr:rowOff>136660</xdr:rowOff>
    </xdr:to>
    <xdr:sp macro="" textlink="">
      <xdr:nvSpPr>
        <xdr:cNvPr id="634" name="フローチャート: 判断 633"/>
        <xdr:cNvSpPr/>
      </xdr:nvSpPr>
      <xdr:spPr>
        <a:xfrm>
          <a:off x="16268700" y="134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6125</xdr:rowOff>
    </xdr:from>
    <xdr:to>
      <xdr:col>81</xdr:col>
      <xdr:colOff>50800</xdr:colOff>
      <xdr:row>78</xdr:row>
      <xdr:rowOff>99457</xdr:rowOff>
    </xdr:to>
    <xdr:cxnSp macro="">
      <xdr:nvCxnSpPr>
        <xdr:cNvPr id="635" name="直線コネクタ 634"/>
        <xdr:cNvCxnSpPr/>
      </xdr:nvCxnSpPr>
      <xdr:spPr>
        <a:xfrm flipV="1">
          <a:off x="14592300" y="13379225"/>
          <a:ext cx="889000" cy="9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55167</xdr:rowOff>
    </xdr:from>
    <xdr:to>
      <xdr:col>81</xdr:col>
      <xdr:colOff>101600</xdr:colOff>
      <xdr:row>78</xdr:row>
      <xdr:rowOff>156767</xdr:rowOff>
    </xdr:to>
    <xdr:sp macro="" textlink="">
      <xdr:nvSpPr>
        <xdr:cNvPr id="636" name="フローチャート: 判断 635"/>
        <xdr:cNvSpPr/>
      </xdr:nvSpPr>
      <xdr:spPr>
        <a:xfrm>
          <a:off x="15430500" y="1342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147894</xdr:rowOff>
    </xdr:from>
    <xdr:ext cx="469744" cy="259045"/>
    <xdr:sp macro="" textlink="">
      <xdr:nvSpPr>
        <xdr:cNvPr id="637" name="テキスト ボックス 636"/>
        <xdr:cNvSpPr txBox="1"/>
      </xdr:nvSpPr>
      <xdr:spPr>
        <a:xfrm>
          <a:off x="15246428" y="135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99457</xdr:rowOff>
    </xdr:from>
    <xdr:to>
      <xdr:col>76</xdr:col>
      <xdr:colOff>114300</xdr:colOff>
      <xdr:row>78</xdr:row>
      <xdr:rowOff>124823</xdr:rowOff>
    </xdr:to>
    <xdr:cxnSp macro="">
      <xdr:nvCxnSpPr>
        <xdr:cNvPr id="638" name="直線コネクタ 637"/>
        <xdr:cNvCxnSpPr/>
      </xdr:nvCxnSpPr>
      <xdr:spPr>
        <a:xfrm flipV="1">
          <a:off x="13703300" y="13472557"/>
          <a:ext cx="889000" cy="2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65821</xdr:rowOff>
    </xdr:from>
    <xdr:to>
      <xdr:col>76</xdr:col>
      <xdr:colOff>165100</xdr:colOff>
      <xdr:row>78</xdr:row>
      <xdr:rowOff>167421</xdr:rowOff>
    </xdr:to>
    <xdr:sp macro="" textlink="">
      <xdr:nvSpPr>
        <xdr:cNvPr id="639" name="フローチャート: 判断 638"/>
        <xdr:cNvSpPr/>
      </xdr:nvSpPr>
      <xdr:spPr>
        <a:xfrm>
          <a:off x="14541500" y="1343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158548</xdr:rowOff>
    </xdr:from>
    <xdr:ext cx="469744" cy="259045"/>
    <xdr:sp macro="" textlink="">
      <xdr:nvSpPr>
        <xdr:cNvPr id="640" name="テキスト ボックス 639"/>
        <xdr:cNvSpPr txBox="1"/>
      </xdr:nvSpPr>
      <xdr:spPr>
        <a:xfrm>
          <a:off x="14357428" y="13531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120799</xdr:rowOff>
    </xdr:from>
    <xdr:to>
      <xdr:col>71</xdr:col>
      <xdr:colOff>177800</xdr:colOff>
      <xdr:row>78</xdr:row>
      <xdr:rowOff>124823</xdr:rowOff>
    </xdr:to>
    <xdr:cxnSp macro="">
      <xdr:nvCxnSpPr>
        <xdr:cNvPr id="641" name="直線コネクタ 640"/>
        <xdr:cNvCxnSpPr/>
      </xdr:nvCxnSpPr>
      <xdr:spPr>
        <a:xfrm>
          <a:off x="12814300" y="13493899"/>
          <a:ext cx="889000" cy="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32609</xdr:rowOff>
    </xdr:from>
    <xdr:to>
      <xdr:col>72</xdr:col>
      <xdr:colOff>38100</xdr:colOff>
      <xdr:row>78</xdr:row>
      <xdr:rowOff>134209</xdr:rowOff>
    </xdr:to>
    <xdr:sp macro="" textlink="">
      <xdr:nvSpPr>
        <xdr:cNvPr id="642" name="フローチャート: 判断 641"/>
        <xdr:cNvSpPr/>
      </xdr:nvSpPr>
      <xdr:spPr>
        <a:xfrm>
          <a:off x="136525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150736</xdr:rowOff>
    </xdr:from>
    <xdr:ext cx="469744" cy="259045"/>
    <xdr:sp macro="" textlink="">
      <xdr:nvSpPr>
        <xdr:cNvPr id="643" name="テキスト ボックス 642"/>
        <xdr:cNvSpPr txBox="1"/>
      </xdr:nvSpPr>
      <xdr:spPr>
        <a:xfrm>
          <a:off x="13468428" y="1318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53284</xdr:rowOff>
    </xdr:from>
    <xdr:to>
      <xdr:col>67</xdr:col>
      <xdr:colOff>101600</xdr:colOff>
      <xdr:row>78</xdr:row>
      <xdr:rowOff>154884</xdr:rowOff>
    </xdr:to>
    <xdr:sp macro="" textlink="">
      <xdr:nvSpPr>
        <xdr:cNvPr id="644" name="フローチャート: 判断 643"/>
        <xdr:cNvSpPr/>
      </xdr:nvSpPr>
      <xdr:spPr>
        <a:xfrm>
          <a:off x="12763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171411</xdr:rowOff>
    </xdr:from>
    <xdr:ext cx="469744" cy="259045"/>
    <xdr:sp macro="" textlink="">
      <xdr:nvSpPr>
        <xdr:cNvPr id="645" name="テキスト ボックス 644"/>
        <xdr:cNvSpPr txBox="1"/>
      </xdr:nvSpPr>
      <xdr:spPr>
        <a:xfrm>
          <a:off x="12579428"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154956</xdr:rowOff>
    </xdr:from>
    <xdr:to>
      <xdr:col>85</xdr:col>
      <xdr:colOff>177800</xdr:colOff>
      <xdr:row>78</xdr:row>
      <xdr:rowOff>85106</xdr:rowOff>
    </xdr:to>
    <xdr:sp macro="" textlink="">
      <xdr:nvSpPr>
        <xdr:cNvPr id="651" name="楕円 650"/>
        <xdr:cNvSpPr/>
      </xdr:nvSpPr>
      <xdr:spPr>
        <a:xfrm>
          <a:off x="16268700" y="1335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114333</xdr:rowOff>
    </xdr:from>
    <xdr:ext cx="534377" cy="259045"/>
    <xdr:sp macro="" textlink="">
      <xdr:nvSpPr>
        <xdr:cNvPr id="652" name="災害復旧費該当値テキスト"/>
        <xdr:cNvSpPr txBox="1"/>
      </xdr:nvSpPr>
      <xdr:spPr>
        <a:xfrm>
          <a:off x="16370300" y="1314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126775</xdr:rowOff>
    </xdr:from>
    <xdr:to>
      <xdr:col>81</xdr:col>
      <xdr:colOff>101600</xdr:colOff>
      <xdr:row>78</xdr:row>
      <xdr:rowOff>56925</xdr:rowOff>
    </xdr:to>
    <xdr:sp macro="" textlink="">
      <xdr:nvSpPr>
        <xdr:cNvPr id="653" name="楕円 652"/>
        <xdr:cNvSpPr/>
      </xdr:nvSpPr>
      <xdr:spPr>
        <a:xfrm>
          <a:off x="15430500" y="1332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73452</xdr:rowOff>
    </xdr:from>
    <xdr:ext cx="534377" cy="259045"/>
    <xdr:sp macro="" textlink="">
      <xdr:nvSpPr>
        <xdr:cNvPr id="654" name="テキスト ボックス 653"/>
        <xdr:cNvSpPr txBox="1"/>
      </xdr:nvSpPr>
      <xdr:spPr>
        <a:xfrm>
          <a:off x="15214111" y="1310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48657</xdr:rowOff>
    </xdr:from>
    <xdr:to>
      <xdr:col>76</xdr:col>
      <xdr:colOff>165100</xdr:colOff>
      <xdr:row>78</xdr:row>
      <xdr:rowOff>150257</xdr:rowOff>
    </xdr:to>
    <xdr:sp macro="" textlink="">
      <xdr:nvSpPr>
        <xdr:cNvPr id="655" name="楕円 654"/>
        <xdr:cNvSpPr/>
      </xdr:nvSpPr>
      <xdr:spPr>
        <a:xfrm>
          <a:off x="14541500" y="13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166784</xdr:rowOff>
    </xdr:from>
    <xdr:ext cx="469744" cy="259045"/>
    <xdr:sp macro="" textlink="">
      <xdr:nvSpPr>
        <xdr:cNvPr id="656" name="テキスト ボックス 655"/>
        <xdr:cNvSpPr txBox="1"/>
      </xdr:nvSpPr>
      <xdr:spPr>
        <a:xfrm>
          <a:off x="14357428" y="13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74023</xdr:rowOff>
    </xdr:from>
    <xdr:to>
      <xdr:col>72</xdr:col>
      <xdr:colOff>38100</xdr:colOff>
      <xdr:row>79</xdr:row>
      <xdr:rowOff>4173</xdr:rowOff>
    </xdr:to>
    <xdr:sp macro="" textlink="">
      <xdr:nvSpPr>
        <xdr:cNvPr id="657" name="楕円 656"/>
        <xdr:cNvSpPr/>
      </xdr:nvSpPr>
      <xdr:spPr>
        <a:xfrm>
          <a:off x="13652500" y="1344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166750</xdr:rowOff>
    </xdr:from>
    <xdr:ext cx="469744" cy="259045"/>
    <xdr:sp macro="" textlink="">
      <xdr:nvSpPr>
        <xdr:cNvPr id="658" name="テキスト ボックス 657"/>
        <xdr:cNvSpPr txBox="1"/>
      </xdr:nvSpPr>
      <xdr:spPr>
        <a:xfrm>
          <a:off x="13468428" y="13539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69999</xdr:rowOff>
    </xdr:from>
    <xdr:to>
      <xdr:col>67</xdr:col>
      <xdr:colOff>101600</xdr:colOff>
      <xdr:row>79</xdr:row>
      <xdr:rowOff>149</xdr:rowOff>
    </xdr:to>
    <xdr:sp macro="" textlink="">
      <xdr:nvSpPr>
        <xdr:cNvPr id="659" name="楕円 658"/>
        <xdr:cNvSpPr/>
      </xdr:nvSpPr>
      <xdr:spPr>
        <a:xfrm>
          <a:off x="12763500" y="1344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162726</xdr:rowOff>
    </xdr:from>
    <xdr:ext cx="469744" cy="259045"/>
    <xdr:sp macro="" textlink="">
      <xdr:nvSpPr>
        <xdr:cNvPr id="660" name="テキスト ボックス 659"/>
        <xdr:cNvSpPr txBox="1"/>
      </xdr:nvSpPr>
      <xdr:spPr>
        <a:xfrm>
          <a:off x="12579428" y="1353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52794</xdr:rowOff>
    </xdr:from>
    <xdr:to>
      <xdr:col>85</xdr:col>
      <xdr:colOff>126364</xdr:colOff>
      <xdr:row>98</xdr:row>
      <xdr:rowOff>2515</xdr:rowOff>
    </xdr:to>
    <xdr:cxnSp macro="">
      <xdr:nvCxnSpPr>
        <xdr:cNvPr id="684" name="直線コネクタ 683"/>
        <xdr:cNvCxnSpPr/>
      </xdr:nvCxnSpPr>
      <xdr:spPr>
        <a:xfrm flipV="1">
          <a:off x="16317595" y="15483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6342</xdr:rowOff>
    </xdr:from>
    <xdr:ext cx="534377" cy="259045"/>
    <xdr:sp macro="" textlink="">
      <xdr:nvSpPr>
        <xdr:cNvPr id="685" name="公債費最小値テキスト"/>
        <xdr:cNvSpPr txBox="1"/>
      </xdr:nvSpPr>
      <xdr:spPr>
        <a:xfrm>
          <a:off x="16370300" y="168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2515</xdr:rowOff>
    </xdr:from>
    <xdr:to>
      <xdr:col>86</xdr:col>
      <xdr:colOff>25400</xdr:colOff>
      <xdr:row>98</xdr:row>
      <xdr:rowOff>2515</xdr:rowOff>
    </xdr:to>
    <xdr:cxnSp macro="">
      <xdr:nvCxnSpPr>
        <xdr:cNvPr id="686" name="直線コネクタ 685"/>
        <xdr:cNvCxnSpPr/>
      </xdr:nvCxnSpPr>
      <xdr:spPr>
        <a:xfrm>
          <a:off x="16230600" y="168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170921</xdr:rowOff>
    </xdr:from>
    <xdr:ext cx="599010" cy="259045"/>
    <xdr:sp macro="" textlink="">
      <xdr:nvSpPr>
        <xdr:cNvPr id="687" name="公債費最大値テキスト"/>
        <xdr:cNvSpPr txBox="1"/>
      </xdr:nvSpPr>
      <xdr:spPr>
        <a:xfrm>
          <a:off x="16370300" y="1525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120,843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52794</xdr:rowOff>
    </xdr:from>
    <xdr:to>
      <xdr:col>86</xdr:col>
      <xdr:colOff>25400</xdr:colOff>
      <xdr:row>90</xdr:row>
      <xdr:rowOff>52794</xdr:rowOff>
    </xdr:to>
    <xdr:cxnSp macro="">
      <xdr:nvCxnSpPr>
        <xdr:cNvPr id="688" name="直線コネクタ 687"/>
        <xdr:cNvCxnSpPr/>
      </xdr:nvCxnSpPr>
      <xdr:spPr>
        <a:xfrm>
          <a:off x="16230600" y="1548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64427</xdr:rowOff>
    </xdr:from>
    <xdr:to>
      <xdr:col>85</xdr:col>
      <xdr:colOff>127000</xdr:colOff>
      <xdr:row>91</xdr:row>
      <xdr:rowOff>139433</xdr:rowOff>
    </xdr:to>
    <xdr:cxnSp macro="">
      <xdr:nvCxnSpPr>
        <xdr:cNvPr id="689" name="直線コネクタ 688"/>
        <xdr:cNvCxnSpPr/>
      </xdr:nvCxnSpPr>
      <xdr:spPr>
        <a:xfrm>
          <a:off x="15481300" y="15666377"/>
          <a:ext cx="838200" cy="7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140707</xdr:rowOff>
    </xdr:from>
    <xdr:ext cx="534377" cy="259045"/>
    <xdr:sp macro="" textlink="">
      <xdr:nvSpPr>
        <xdr:cNvPr id="690" name="公債費平均値テキスト"/>
        <xdr:cNvSpPr txBox="1"/>
      </xdr:nvSpPr>
      <xdr:spPr>
        <a:xfrm>
          <a:off x="16370300" y="1625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162280</xdr:rowOff>
    </xdr:from>
    <xdr:to>
      <xdr:col>85</xdr:col>
      <xdr:colOff>177800</xdr:colOff>
      <xdr:row>95</xdr:row>
      <xdr:rowOff>92430</xdr:rowOff>
    </xdr:to>
    <xdr:sp macro="" textlink="">
      <xdr:nvSpPr>
        <xdr:cNvPr id="691" name="フローチャート: 判断 690"/>
        <xdr:cNvSpPr/>
      </xdr:nvSpPr>
      <xdr:spPr>
        <a:xfrm>
          <a:off x="162687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64427</xdr:rowOff>
    </xdr:from>
    <xdr:to>
      <xdr:col>81</xdr:col>
      <xdr:colOff>50800</xdr:colOff>
      <xdr:row>91</xdr:row>
      <xdr:rowOff>120332</xdr:rowOff>
    </xdr:to>
    <xdr:cxnSp macro="">
      <xdr:nvCxnSpPr>
        <xdr:cNvPr id="692" name="直線コネクタ 691"/>
        <xdr:cNvCxnSpPr/>
      </xdr:nvCxnSpPr>
      <xdr:spPr>
        <a:xfrm flipV="1">
          <a:off x="14592300" y="15666377"/>
          <a:ext cx="889000" cy="5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149783</xdr:rowOff>
    </xdr:from>
    <xdr:to>
      <xdr:col>81</xdr:col>
      <xdr:colOff>101600</xdr:colOff>
      <xdr:row>95</xdr:row>
      <xdr:rowOff>79933</xdr:rowOff>
    </xdr:to>
    <xdr:sp macro="" textlink="">
      <xdr:nvSpPr>
        <xdr:cNvPr id="693" name="フローチャート: 判断 692"/>
        <xdr:cNvSpPr/>
      </xdr:nvSpPr>
      <xdr:spPr>
        <a:xfrm>
          <a:off x="15430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71060</xdr:rowOff>
    </xdr:from>
    <xdr:ext cx="534377" cy="259045"/>
    <xdr:sp macro="" textlink="">
      <xdr:nvSpPr>
        <xdr:cNvPr id="694" name="テキスト ボックス 693"/>
        <xdr:cNvSpPr txBox="1"/>
      </xdr:nvSpPr>
      <xdr:spPr>
        <a:xfrm>
          <a:off x="15214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120332</xdr:rowOff>
    </xdr:from>
    <xdr:to>
      <xdr:col>76</xdr:col>
      <xdr:colOff>114300</xdr:colOff>
      <xdr:row>91</xdr:row>
      <xdr:rowOff>149174</xdr:rowOff>
    </xdr:to>
    <xdr:cxnSp macro="">
      <xdr:nvCxnSpPr>
        <xdr:cNvPr id="695" name="直線コネクタ 694"/>
        <xdr:cNvCxnSpPr/>
      </xdr:nvCxnSpPr>
      <xdr:spPr>
        <a:xfrm flipV="1">
          <a:off x="13703300" y="15722282"/>
          <a:ext cx="889000" cy="2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147434</xdr:rowOff>
    </xdr:from>
    <xdr:to>
      <xdr:col>76</xdr:col>
      <xdr:colOff>165100</xdr:colOff>
      <xdr:row>95</xdr:row>
      <xdr:rowOff>77584</xdr:rowOff>
    </xdr:to>
    <xdr:sp macro="" textlink="">
      <xdr:nvSpPr>
        <xdr:cNvPr id="696" name="フローチャート: 判断 695"/>
        <xdr:cNvSpPr/>
      </xdr:nvSpPr>
      <xdr:spPr>
        <a:xfrm>
          <a:off x="14541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68711</xdr:rowOff>
    </xdr:from>
    <xdr:ext cx="534377" cy="259045"/>
    <xdr:sp macro="" textlink="">
      <xdr:nvSpPr>
        <xdr:cNvPr id="697" name="テキスト ボックス 696"/>
        <xdr:cNvSpPr txBox="1"/>
      </xdr:nvSpPr>
      <xdr:spPr>
        <a:xfrm>
          <a:off x="14325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13830</xdr:rowOff>
    </xdr:from>
    <xdr:to>
      <xdr:col>71</xdr:col>
      <xdr:colOff>177800</xdr:colOff>
      <xdr:row>91</xdr:row>
      <xdr:rowOff>149174</xdr:rowOff>
    </xdr:to>
    <xdr:cxnSp macro="">
      <xdr:nvCxnSpPr>
        <xdr:cNvPr id="698" name="直線コネクタ 697"/>
        <xdr:cNvCxnSpPr/>
      </xdr:nvCxnSpPr>
      <xdr:spPr>
        <a:xfrm>
          <a:off x="12814300" y="15615780"/>
          <a:ext cx="889000" cy="13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14351</xdr:rowOff>
    </xdr:from>
    <xdr:to>
      <xdr:col>72</xdr:col>
      <xdr:colOff>38100</xdr:colOff>
      <xdr:row>95</xdr:row>
      <xdr:rowOff>115951</xdr:rowOff>
    </xdr:to>
    <xdr:sp macro="" textlink="">
      <xdr:nvSpPr>
        <xdr:cNvPr id="699" name="フローチャート: 判断 698"/>
        <xdr:cNvSpPr/>
      </xdr:nvSpPr>
      <xdr:spPr>
        <a:xfrm>
          <a:off x="13652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107078</xdr:rowOff>
    </xdr:from>
    <xdr:ext cx="534377" cy="259045"/>
    <xdr:sp macro="" textlink="">
      <xdr:nvSpPr>
        <xdr:cNvPr id="700" name="テキスト ボックス 699"/>
        <xdr:cNvSpPr txBox="1"/>
      </xdr:nvSpPr>
      <xdr:spPr>
        <a:xfrm>
          <a:off x="13436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107810</xdr:rowOff>
    </xdr:from>
    <xdr:to>
      <xdr:col>67</xdr:col>
      <xdr:colOff>101600</xdr:colOff>
      <xdr:row>96</xdr:row>
      <xdr:rowOff>37960</xdr:rowOff>
    </xdr:to>
    <xdr:sp macro="" textlink="">
      <xdr:nvSpPr>
        <xdr:cNvPr id="701" name="フローチャート: 判断 700"/>
        <xdr:cNvSpPr/>
      </xdr:nvSpPr>
      <xdr:spPr>
        <a:xfrm>
          <a:off x="12763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29087</xdr:rowOff>
    </xdr:from>
    <xdr:ext cx="534377" cy="259045"/>
    <xdr:sp macro="" textlink="">
      <xdr:nvSpPr>
        <xdr:cNvPr id="702" name="テキスト ボックス 701"/>
        <xdr:cNvSpPr txBox="1"/>
      </xdr:nvSpPr>
      <xdr:spPr>
        <a:xfrm>
          <a:off x="12547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88633</xdr:rowOff>
    </xdr:from>
    <xdr:to>
      <xdr:col>85</xdr:col>
      <xdr:colOff>177800</xdr:colOff>
      <xdr:row>92</xdr:row>
      <xdr:rowOff>18783</xdr:rowOff>
    </xdr:to>
    <xdr:sp macro="" textlink="">
      <xdr:nvSpPr>
        <xdr:cNvPr id="708" name="楕円 707"/>
        <xdr:cNvSpPr/>
      </xdr:nvSpPr>
      <xdr:spPr>
        <a:xfrm>
          <a:off x="16268700" y="1569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111510</xdr:rowOff>
    </xdr:from>
    <xdr:ext cx="599010" cy="259045"/>
    <xdr:sp macro="" textlink="">
      <xdr:nvSpPr>
        <xdr:cNvPr id="709" name="公債費該当値テキスト"/>
        <xdr:cNvSpPr txBox="1"/>
      </xdr:nvSpPr>
      <xdr:spPr>
        <a:xfrm>
          <a:off x="16370300" y="1554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13627</xdr:rowOff>
    </xdr:from>
    <xdr:to>
      <xdr:col>81</xdr:col>
      <xdr:colOff>101600</xdr:colOff>
      <xdr:row>91</xdr:row>
      <xdr:rowOff>115227</xdr:rowOff>
    </xdr:to>
    <xdr:sp macro="" textlink="">
      <xdr:nvSpPr>
        <xdr:cNvPr id="710" name="楕円 709"/>
        <xdr:cNvSpPr/>
      </xdr:nvSpPr>
      <xdr:spPr>
        <a:xfrm>
          <a:off x="15430500" y="1561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89</xdr:row>
      <xdr:rowOff>131754</xdr:rowOff>
    </xdr:from>
    <xdr:ext cx="599010" cy="259045"/>
    <xdr:sp macro="" textlink="">
      <xdr:nvSpPr>
        <xdr:cNvPr id="711" name="テキスト ボックス 710"/>
        <xdr:cNvSpPr txBox="1"/>
      </xdr:nvSpPr>
      <xdr:spPr>
        <a:xfrm>
          <a:off x="15181795" y="15390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69532</xdr:rowOff>
    </xdr:from>
    <xdr:to>
      <xdr:col>76</xdr:col>
      <xdr:colOff>165100</xdr:colOff>
      <xdr:row>91</xdr:row>
      <xdr:rowOff>171132</xdr:rowOff>
    </xdr:to>
    <xdr:sp macro="" textlink="">
      <xdr:nvSpPr>
        <xdr:cNvPr id="712" name="楕円 711"/>
        <xdr:cNvSpPr/>
      </xdr:nvSpPr>
      <xdr:spPr>
        <a:xfrm>
          <a:off x="14541500" y="1567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16209</xdr:rowOff>
    </xdr:from>
    <xdr:ext cx="599010" cy="259045"/>
    <xdr:sp macro="" textlink="">
      <xdr:nvSpPr>
        <xdr:cNvPr id="713" name="テキスト ボックス 712"/>
        <xdr:cNvSpPr txBox="1"/>
      </xdr:nvSpPr>
      <xdr:spPr>
        <a:xfrm>
          <a:off x="14292795" y="1544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98374</xdr:rowOff>
    </xdr:from>
    <xdr:to>
      <xdr:col>72</xdr:col>
      <xdr:colOff>38100</xdr:colOff>
      <xdr:row>92</xdr:row>
      <xdr:rowOff>28524</xdr:rowOff>
    </xdr:to>
    <xdr:sp macro="" textlink="">
      <xdr:nvSpPr>
        <xdr:cNvPr id="714" name="楕円 713"/>
        <xdr:cNvSpPr/>
      </xdr:nvSpPr>
      <xdr:spPr>
        <a:xfrm>
          <a:off x="13652500" y="1570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45051</xdr:rowOff>
    </xdr:from>
    <xdr:ext cx="534377" cy="259045"/>
    <xdr:sp macro="" textlink="">
      <xdr:nvSpPr>
        <xdr:cNvPr id="715" name="テキスト ボックス 714"/>
        <xdr:cNvSpPr txBox="1"/>
      </xdr:nvSpPr>
      <xdr:spPr>
        <a:xfrm>
          <a:off x="13436111" y="1547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134480</xdr:rowOff>
    </xdr:from>
    <xdr:to>
      <xdr:col>67</xdr:col>
      <xdr:colOff>101600</xdr:colOff>
      <xdr:row>91</xdr:row>
      <xdr:rowOff>64630</xdr:rowOff>
    </xdr:to>
    <xdr:sp macro="" textlink="">
      <xdr:nvSpPr>
        <xdr:cNvPr id="716" name="楕円 715"/>
        <xdr:cNvSpPr/>
      </xdr:nvSpPr>
      <xdr:spPr>
        <a:xfrm>
          <a:off x="12763500" y="155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81157</xdr:rowOff>
    </xdr:from>
    <xdr:ext cx="599010" cy="259045"/>
    <xdr:sp macro="" textlink="">
      <xdr:nvSpPr>
        <xdr:cNvPr id="717" name="テキスト ボックス 716"/>
        <xdr:cNvSpPr txBox="1"/>
      </xdr:nvSpPr>
      <xdr:spPr>
        <a:xfrm>
          <a:off x="12514795" y="15340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98552</xdr:rowOff>
    </xdr:from>
    <xdr:to>
      <xdr:col>116</xdr:col>
      <xdr:colOff>62864</xdr:colOff>
      <xdr:row>38</xdr:row>
      <xdr:rowOff>139700</xdr:rowOff>
    </xdr:to>
    <xdr:cxnSp macro="">
      <xdr:nvCxnSpPr>
        <xdr:cNvPr id="739" name="直線コネクタ 73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246</xdr:rowOff>
    </xdr:from>
    <xdr:ext cx="249299" cy="259045"/>
    <xdr:sp macro="" textlink="">
      <xdr:nvSpPr>
        <xdr:cNvPr id="740" name="諸支出金最小値テキスト"/>
        <xdr:cNvSpPr txBox="1"/>
      </xdr:nvSpPr>
      <xdr:spPr>
        <a:xfrm>
          <a:off x="22212300" y="6686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45229</xdr:rowOff>
    </xdr:from>
    <xdr:ext cx="469744" cy="259045"/>
    <xdr:sp macro="" textlink="">
      <xdr:nvSpPr>
        <xdr:cNvPr id="74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98552</xdr:rowOff>
    </xdr:from>
    <xdr:to>
      <xdr:col>116</xdr:col>
      <xdr:colOff>152400</xdr:colOff>
      <xdr:row>30</xdr:row>
      <xdr:rowOff>98552</xdr:rowOff>
    </xdr:to>
    <xdr:cxnSp macro="">
      <xdr:nvCxnSpPr>
        <xdr:cNvPr id="743" name="直線コネクタ 74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81635</xdr:rowOff>
    </xdr:from>
    <xdr:to>
      <xdr:col>116</xdr:col>
      <xdr:colOff>63500</xdr:colOff>
      <xdr:row>38</xdr:row>
      <xdr:rowOff>82550</xdr:rowOff>
    </xdr:to>
    <xdr:cxnSp macro="">
      <xdr:nvCxnSpPr>
        <xdr:cNvPr id="744" name="直線コネクタ 743"/>
        <xdr:cNvCxnSpPr/>
      </xdr:nvCxnSpPr>
      <xdr:spPr>
        <a:xfrm flipV="1">
          <a:off x="21323300" y="6596735"/>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44696</xdr:rowOff>
    </xdr:from>
    <xdr:ext cx="313932" cy="259045"/>
    <xdr:sp macro="" textlink="">
      <xdr:nvSpPr>
        <xdr:cNvPr id="745" name="諸支出金平均値テキスト"/>
        <xdr:cNvSpPr txBox="1"/>
      </xdr:nvSpPr>
      <xdr:spPr>
        <a:xfrm>
          <a:off x="22212300" y="655979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66269</xdr:rowOff>
    </xdr:from>
    <xdr:to>
      <xdr:col>116</xdr:col>
      <xdr:colOff>114300</xdr:colOff>
      <xdr:row>38</xdr:row>
      <xdr:rowOff>167869</xdr:rowOff>
    </xdr:to>
    <xdr:sp macro="" textlink="">
      <xdr:nvSpPr>
        <xdr:cNvPr id="746" name="フローチャート: 判断 745"/>
        <xdr:cNvSpPr/>
      </xdr:nvSpPr>
      <xdr:spPr>
        <a:xfrm>
          <a:off x="22110700" y="65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82550</xdr:rowOff>
    </xdr:from>
    <xdr:to>
      <xdr:col>111</xdr:col>
      <xdr:colOff>177800</xdr:colOff>
      <xdr:row>38</xdr:row>
      <xdr:rowOff>122098</xdr:rowOff>
    </xdr:to>
    <xdr:cxnSp macro="">
      <xdr:nvCxnSpPr>
        <xdr:cNvPr id="747" name="直線コネクタ 746"/>
        <xdr:cNvCxnSpPr/>
      </xdr:nvCxnSpPr>
      <xdr:spPr>
        <a:xfrm flipV="1">
          <a:off x="20434300" y="6597650"/>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42952</xdr:rowOff>
    </xdr:from>
    <xdr:to>
      <xdr:col>112</xdr:col>
      <xdr:colOff>38100</xdr:colOff>
      <xdr:row>38</xdr:row>
      <xdr:rowOff>144552</xdr:rowOff>
    </xdr:to>
    <xdr:sp macro="" textlink="">
      <xdr:nvSpPr>
        <xdr:cNvPr id="748" name="フローチャート: 判断 747"/>
        <xdr:cNvSpPr/>
      </xdr:nvSpPr>
      <xdr:spPr>
        <a:xfrm>
          <a:off x="21272500" y="65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135679</xdr:rowOff>
    </xdr:from>
    <xdr:ext cx="378565" cy="259045"/>
    <xdr:sp macro="" textlink="">
      <xdr:nvSpPr>
        <xdr:cNvPr id="749" name="テキスト ボックス 748"/>
        <xdr:cNvSpPr txBox="1"/>
      </xdr:nvSpPr>
      <xdr:spPr>
        <a:xfrm>
          <a:off x="21134017" y="6650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113411</xdr:rowOff>
    </xdr:from>
    <xdr:to>
      <xdr:col>107</xdr:col>
      <xdr:colOff>50800</xdr:colOff>
      <xdr:row>38</xdr:row>
      <xdr:rowOff>122098</xdr:rowOff>
    </xdr:to>
    <xdr:cxnSp macro="">
      <xdr:nvCxnSpPr>
        <xdr:cNvPr id="750" name="直線コネクタ 749"/>
        <xdr:cNvCxnSpPr/>
      </xdr:nvCxnSpPr>
      <xdr:spPr>
        <a:xfrm>
          <a:off x="19545300" y="6628511"/>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43866</xdr:rowOff>
    </xdr:from>
    <xdr:to>
      <xdr:col>107</xdr:col>
      <xdr:colOff>101600</xdr:colOff>
      <xdr:row>38</xdr:row>
      <xdr:rowOff>145466</xdr:rowOff>
    </xdr:to>
    <xdr:sp macro="" textlink="">
      <xdr:nvSpPr>
        <xdr:cNvPr id="751" name="フローチャート: 判断 750"/>
        <xdr:cNvSpPr/>
      </xdr:nvSpPr>
      <xdr:spPr>
        <a:xfrm>
          <a:off x="20383500" y="655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161993</xdr:rowOff>
    </xdr:from>
    <xdr:ext cx="378565" cy="259045"/>
    <xdr:sp macro="" textlink="">
      <xdr:nvSpPr>
        <xdr:cNvPr id="752" name="テキスト ボックス 751"/>
        <xdr:cNvSpPr txBox="1"/>
      </xdr:nvSpPr>
      <xdr:spPr>
        <a:xfrm>
          <a:off x="20245017" y="633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113411</xdr:rowOff>
    </xdr:from>
    <xdr:to>
      <xdr:col>102</xdr:col>
      <xdr:colOff>114300</xdr:colOff>
      <xdr:row>38</xdr:row>
      <xdr:rowOff>117069</xdr:rowOff>
    </xdr:to>
    <xdr:cxnSp macro="">
      <xdr:nvCxnSpPr>
        <xdr:cNvPr id="753" name="直線コネクタ 752"/>
        <xdr:cNvCxnSpPr/>
      </xdr:nvCxnSpPr>
      <xdr:spPr>
        <a:xfrm flipV="1">
          <a:off x="18656300" y="6628511"/>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64668</xdr:rowOff>
    </xdr:from>
    <xdr:to>
      <xdr:col>102</xdr:col>
      <xdr:colOff>165100</xdr:colOff>
      <xdr:row>38</xdr:row>
      <xdr:rowOff>166268</xdr:rowOff>
    </xdr:to>
    <xdr:sp macro="" textlink="">
      <xdr:nvSpPr>
        <xdr:cNvPr id="754" name="フローチャート: 判断 753"/>
        <xdr:cNvSpPr/>
      </xdr:nvSpPr>
      <xdr:spPr>
        <a:xfrm>
          <a:off x="19494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157395</xdr:rowOff>
    </xdr:from>
    <xdr:ext cx="378565" cy="259045"/>
    <xdr:sp macro="" textlink="">
      <xdr:nvSpPr>
        <xdr:cNvPr id="755" name="テキスト ボックス 754"/>
        <xdr:cNvSpPr txBox="1"/>
      </xdr:nvSpPr>
      <xdr:spPr>
        <a:xfrm>
          <a:off x="19356017" y="6672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6" name="フローチャート: 判断 755"/>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7" name="テキスト ボックス 756"/>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30835</xdr:rowOff>
    </xdr:from>
    <xdr:to>
      <xdr:col>116</xdr:col>
      <xdr:colOff>114300</xdr:colOff>
      <xdr:row>38</xdr:row>
      <xdr:rowOff>132435</xdr:rowOff>
    </xdr:to>
    <xdr:sp macro="" textlink="">
      <xdr:nvSpPr>
        <xdr:cNvPr id="763" name="楕円 762"/>
        <xdr:cNvSpPr/>
      </xdr:nvSpPr>
      <xdr:spPr>
        <a:xfrm>
          <a:off x="22110700" y="654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161663</xdr:rowOff>
    </xdr:from>
    <xdr:ext cx="378565" cy="259045"/>
    <xdr:sp macro="" textlink="">
      <xdr:nvSpPr>
        <xdr:cNvPr id="764" name="諸支出金該当値テキスト"/>
        <xdr:cNvSpPr txBox="1"/>
      </xdr:nvSpPr>
      <xdr:spPr>
        <a:xfrm>
          <a:off x="22212300" y="6333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31750</xdr:rowOff>
    </xdr:from>
    <xdr:to>
      <xdr:col>112</xdr:col>
      <xdr:colOff>38100</xdr:colOff>
      <xdr:row>38</xdr:row>
      <xdr:rowOff>133350</xdr:rowOff>
    </xdr:to>
    <xdr:sp macro="" textlink="">
      <xdr:nvSpPr>
        <xdr:cNvPr id="765" name="楕円 764"/>
        <xdr:cNvSpPr/>
      </xdr:nvSpPr>
      <xdr:spPr>
        <a:xfrm>
          <a:off x="212725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149877</xdr:rowOff>
    </xdr:from>
    <xdr:ext cx="378565" cy="259045"/>
    <xdr:sp macro="" textlink="">
      <xdr:nvSpPr>
        <xdr:cNvPr id="766" name="テキスト ボックス 765"/>
        <xdr:cNvSpPr txBox="1"/>
      </xdr:nvSpPr>
      <xdr:spPr>
        <a:xfrm>
          <a:off x="21134017" y="6322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71298</xdr:rowOff>
    </xdr:from>
    <xdr:to>
      <xdr:col>107</xdr:col>
      <xdr:colOff>101600</xdr:colOff>
      <xdr:row>39</xdr:row>
      <xdr:rowOff>1448</xdr:rowOff>
    </xdr:to>
    <xdr:sp macro="" textlink="">
      <xdr:nvSpPr>
        <xdr:cNvPr id="767" name="楕円 766"/>
        <xdr:cNvSpPr/>
      </xdr:nvSpPr>
      <xdr:spPr>
        <a:xfrm>
          <a:off x="20383500" y="658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164025</xdr:rowOff>
    </xdr:from>
    <xdr:ext cx="313932" cy="259045"/>
    <xdr:sp macro="" textlink="">
      <xdr:nvSpPr>
        <xdr:cNvPr id="768" name="テキスト ボックス 767"/>
        <xdr:cNvSpPr txBox="1"/>
      </xdr:nvSpPr>
      <xdr:spPr>
        <a:xfrm>
          <a:off x="20277333" y="667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62611</xdr:rowOff>
    </xdr:from>
    <xdr:to>
      <xdr:col>102</xdr:col>
      <xdr:colOff>165100</xdr:colOff>
      <xdr:row>38</xdr:row>
      <xdr:rowOff>164211</xdr:rowOff>
    </xdr:to>
    <xdr:sp macro="" textlink="">
      <xdr:nvSpPr>
        <xdr:cNvPr id="769" name="楕円 768"/>
        <xdr:cNvSpPr/>
      </xdr:nvSpPr>
      <xdr:spPr>
        <a:xfrm>
          <a:off x="19494500" y="657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9288</xdr:rowOff>
    </xdr:from>
    <xdr:ext cx="378565" cy="259045"/>
    <xdr:sp macro="" textlink="">
      <xdr:nvSpPr>
        <xdr:cNvPr id="770" name="テキスト ボックス 769"/>
        <xdr:cNvSpPr txBox="1"/>
      </xdr:nvSpPr>
      <xdr:spPr>
        <a:xfrm>
          <a:off x="19356017" y="6352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66269</xdr:rowOff>
    </xdr:from>
    <xdr:to>
      <xdr:col>98</xdr:col>
      <xdr:colOff>38100</xdr:colOff>
      <xdr:row>38</xdr:row>
      <xdr:rowOff>167869</xdr:rowOff>
    </xdr:to>
    <xdr:sp macro="" textlink="">
      <xdr:nvSpPr>
        <xdr:cNvPr id="771" name="楕円 770"/>
        <xdr:cNvSpPr/>
      </xdr:nvSpPr>
      <xdr:spPr>
        <a:xfrm>
          <a:off x="18605500" y="658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158996</xdr:rowOff>
    </xdr:from>
    <xdr:ext cx="313932" cy="259045"/>
    <xdr:sp macro="" textlink="">
      <xdr:nvSpPr>
        <xdr:cNvPr id="772" name="テキスト ボックス 771"/>
        <xdr:cNvSpPr txBox="1"/>
      </xdr:nvSpPr>
      <xdr:spPr>
        <a:xfrm>
          <a:off x="18499333" y="66740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民生費と市債の償還に係る公債費の住民一人当たりのコストが、類似団体と比較すると特に高くなっている。</a:t>
          </a:r>
        </a:p>
        <a:p>
          <a:r>
            <a:rPr kumimoji="1" lang="ja-JP" altLang="en-US" sz="1100">
              <a:latin typeface="ＭＳ Ｐゴシック" panose="020B0600070205080204" pitchFamily="50" charset="-128"/>
              <a:ea typeface="ＭＳ Ｐゴシック" panose="020B0600070205080204" pitchFamily="50" charset="-128"/>
            </a:rPr>
            <a:t>　民生費については、保育所建設事業のピークのため高くなっている。公債費については、施設の老朽化や耐震問題は今後も重要な課題となるが、施設の統廃合や民間委託などを十分に検討し、費用が平準化されるよう計画的な整備を行う。</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大分県佐伯市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基金の取崩を行ったことにより、基金残高が減少し、実質単年度収支はマイナスとなっている。今後も普通交付税の減少など厳しい財政運営となることが見込まれる。投資的経費の抑制、定員管理、給与の適正化、組織機構の見直し等の歳出削減及び市税の徴収強化等による歳入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大分県佐伯市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全会計において赤字は発生していない。今後も適正な財政運営、企業経営に努める。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29677;/&#36001;&#25919;&#25285;&#24403;R2&#24180;&#24230;/&#27770;&#31639;&#32113;&#35336;/01&#26222;&#36890;&#20250;&#35336;/H30&#36001;&#25919;&#29366;&#27841;&#36039;&#26009;&#38598;/04%20&#24066;&#30010;&#26449;&#22238;&#31572;/10&#26376;&#26411;&#20844;&#34920;&#20998;&#65288;2&#22238;&#30446;&#65289;/&#12304;&#36001;&#25919;&#29366;&#27841;&#36039;&#26009;&#38598;&#12305;_442054_&#20304;&#20271;&#24066;_2018(2&#22238;&#30446;)0925&#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BX53">
            <v>59</v>
          </cell>
          <cell r="CF53">
            <v>66.8</v>
          </cell>
          <cell r="CN53">
            <v>59.6</v>
          </cell>
          <cell r="CV53">
            <v>60.7</v>
          </cell>
        </row>
        <row r="55">
          <cell r="AN55" t="str">
            <v>類似団体内平均値</v>
          </cell>
          <cell r="BX55">
            <v>39</v>
          </cell>
          <cell r="CF55">
            <v>32.5</v>
          </cell>
          <cell r="CN55">
            <v>30.2</v>
          </cell>
          <cell r="CV55">
            <v>25.4</v>
          </cell>
        </row>
        <row r="57">
          <cell r="BX57">
            <v>55.4</v>
          </cell>
          <cell r="CF57">
            <v>57</v>
          </cell>
          <cell r="CN57">
            <v>58.9</v>
          </cell>
          <cell r="CV57">
            <v>60.2</v>
          </cell>
        </row>
        <row r="72">
          <cell r="BP72" t="str">
            <v>H26</v>
          </cell>
          <cell r="BX72" t="str">
            <v>H27</v>
          </cell>
          <cell r="CF72" t="str">
            <v>H28</v>
          </cell>
          <cell r="CN72" t="str">
            <v>H29</v>
          </cell>
          <cell r="CV72" t="str">
            <v>H30</v>
          </cell>
        </row>
        <row r="73">
          <cell r="AN73" t="str">
            <v>当該団体値</v>
          </cell>
          <cell r="BP73">
            <v>5.5</v>
          </cell>
        </row>
        <row r="75">
          <cell r="BP75">
            <v>9.8000000000000007</v>
          </cell>
          <cell r="BX75">
            <v>8.5</v>
          </cell>
          <cell r="CF75">
            <v>8.1999999999999993</v>
          </cell>
          <cell r="CN75">
            <v>8.5</v>
          </cell>
          <cell r="CV75">
            <v>8.9</v>
          </cell>
        </row>
        <row r="77">
          <cell r="AN77" t="str">
            <v>類似団体内平均値</v>
          </cell>
          <cell r="BP77">
            <v>45.9</v>
          </cell>
          <cell r="BX77">
            <v>39</v>
          </cell>
          <cell r="CF77">
            <v>32.5</v>
          </cell>
          <cell r="CN77">
            <v>30.2</v>
          </cell>
          <cell r="CV77">
            <v>25.4</v>
          </cell>
        </row>
        <row r="79">
          <cell r="BP79">
            <v>8.8000000000000007</v>
          </cell>
          <cell r="BX79">
            <v>9</v>
          </cell>
          <cell r="CF79">
            <v>8.1999999999999993</v>
          </cell>
          <cell r="CN79">
            <v>8</v>
          </cell>
          <cell r="CV79">
            <v>7.8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46955945</v>
      </c>
      <c r="BO4" s="392"/>
      <c r="BP4" s="392"/>
      <c r="BQ4" s="392"/>
      <c r="BR4" s="392"/>
      <c r="BS4" s="392"/>
      <c r="BT4" s="392"/>
      <c r="BU4" s="393"/>
      <c r="BV4" s="391">
        <v>48095218</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2.9</v>
      </c>
      <c r="CU4" s="398"/>
      <c r="CV4" s="398"/>
      <c r="CW4" s="398"/>
      <c r="CX4" s="398"/>
      <c r="CY4" s="398"/>
      <c r="CZ4" s="398"/>
      <c r="DA4" s="399"/>
      <c r="DB4" s="397">
        <v>3</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46012210</v>
      </c>
      <c r="BO5" s="429"/>
      <c r="BP5" s="429"/>
      <c r="BQ5" s="429"/>
      <c r="BR5" s="429"/>
      <c r="BS5" s="429"/>
      <c r="BT5" s="429"/>
      <c r="BU5" s="430"/>
      <c r="BV5" s="428">
        <v>47072900</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98.4</v>
      </c>
      <c r="CU5" s="426"/>
      <c r="CV5" s="426"/>
      <c r="CW5" s="426"/>
      <c r="CX5" s="426"/>
      <c r="CY5" s="426"/>
      <c r="CZ5" s="426"/>
      <c r="DA5" s="427"/>
      <c r="DB5" s="425">
        <v>97.8</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94</v>
      </c>
      <c r="AV6" s="461"/>
      <c r="AW6" s="461"/>
      <c r="AX6" s="461"/>
      <c r="AY6" s="462" t="s">
        <v>102</v>
      </c>
      <c r="AZ6" s="463"/>
      <c r="BA6" s="463"/>
      <c r="BB6" s="463"/>
      <c r="BC6" s="463"/>
      <c r="BD6" s="463"/>
      <c r="BE6" s="463"/>
      <c r="BF6" s="463"/>
      <c r="BG6" s="463"/>
      <c r="BH6" s="463"/>
      <c r="BI6" s="463"/>
      <c r="BJ6" s="463"/>
      <c r="BK6" s="463"/>
      <c r="BL6" s="463"/>
      <c r="BM6" s="464"/>
      <c r="BN6" s="428">
        <v>943735</v>
      </c>
      <c r="BO6" s="429"/>
      <c r="BP6" s="429"/>
      <c r="BQ6" s="429"/>
      <c r="BR6" s="429"/>
      <c r="BS6" s="429"/>
      <c r="BT6" s="429"/>
      <c r="BU6" s="430"/>
      <c r="BV6" s="428">
        <v>1022318</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102.8</v>
      </c>
      <c r="CU6" s="466"/>
      <c r="CV6" s="466"/>
      <c r="CW6" s="466"/>
      <c r="CX6" s="466"/>
      <c r="CY6" s="466"/>
      <c r="CZ6" s="466"/>
      <c r="DA6" s="467"/>
      <c r="DB6" s="465">
        <v>102.2</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105</v>
      </c>
      <c r="AV7" s="461"/>
      <c r="AW7" s="461"/>
      <c r="AX7" s="461"/>
      <c r="AY7" s="462" t="s">
        <v>106</v>
      </c>
      <c r="AZ7" s="463"/>
      <c r="BA7" s="463"/>
      <c r="BB7" s="463"/>
      <c r="BC7" s="463"/>
      <c r="BD7" s="463"/>
      <c r="BE7" s="463"/>
      <c r="BF7" s="463"/>
      <c r="BG7" s="463"/>
      <c r="BH7" s="463"/>
      <c r="BI7" s="463"/>
      <c r="BJ7" s="463"/>
      <c r="BK7" s="463"/>
      <c r="BL7" s="463"/>
      <c r="BM7" s="464"/>
      <c r="BN7" s="428">
        <v>203531</v>
      </c>
      <c r="BO7" s="429"/>
      <c r="BP7" s="429"/>
      <c r="BQ7" s="429"/>
      <c r="BR7" s="429"/>
      <c r="BS7" s="429"/>
      <c r="BT7" s="429"/>
      <c r="BU7" s="430"/>
      <c r="BV7" s="428">
        <v>222193</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25215020</v>
      </c>
      <c r="CU7" s="429"/>
      <c r="CV7" s="429"/>
      <c r="CW7" s="429"/>
      <c r="CX7" s="429"/>
      <c r="CY7" s="429"/>
      <c r="CZ7" s="429"/>
      <c r="DA7" s="430"/>
      <c r="DB7" s="428">
        <v>26249144</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105</v>
      </c>
      <c r="AV8" s="461"/>
      <c r="AW8" s="461"/>
      <c r="AX8" s="461"/>
      <c r="AY8" s="462" t="s">
        <v>109</v>
      </c>
      <c r="AZ8" s="463"/>
      <c r="BA8" s="463"/>
      <c r="BB8" s="463"/>
      <c r="BC8" s="463"/>
      <c r="BD8" s="463"/>
      <c r="BE8" s="463"/>
      <c r="BF8" s="463"/>
      <c r="BG8" s="463"/>
      <c r="BH8" s="463"/>
      <c r="BI8" s="463"/>
      <c r="BJ8" s="463"/>
      <c r="BK8" s="463"/>
      <c r="BL8" s="463"/>
      <c r="BM8" s="464"/>
      <c r="BN8" s="428">
        <v>740204</v>
      </c>
      <c r="BO8" s="429"/>
      <c r="BP8" s="429"/>
      <c r="BQ8" s="429"/>
      <c r="BR8" s="429"/>
      <c r="BS8" s="429"/>
      <c r="BT8" s="429"/>
      <c r="BU8" s="430"/>
      <c r="BV8" s="428">
        <v>800125</v>
      </c>
      <c r="BW8" s="429"/>
      <c r="BX8" s="429"/>
      <c r="BY8" s="429"/>
      <c r="BZ8" s="429"/>
      <c r="CA8" s="429"/>
      <c r="CB8" s="429"/>
      <c r="CC8" s="430"/>
      <c r="CD8" s="431" t="s">
        <v>110</v>
      </c>
      <c r="CE8" s="432"/>
      <c r="CF8" s="432"/>
      <c r="CG8" s="432"/>
      <c r="CH8" s="432"/>
      <c r="CI8" s="432"/>
      <c r="CJ8" s="432"/>
      <c r="CK8" s="432"/>
      <c r="CL8" s="432"/>
      <c r="CM8" s="432"/>
      <c r="CN8" s="432"/>
      <c r="CO8" s="432"/>
      <c r="CP8" s="432"/>
      <c r="CQ8" s="432"/>
      <c r="CR8" s="432"/>
      <c r="CS8" s="433"/>
      <c r="CT8" s="468">
        <v>0.32</v>
      </c>
      <c r="CU8" s="469"/>
      <c r="CV8" s="469"/>
      <c r="CW8" s="469"/>
      <c r="CX8" s="469"/>
      <c r="CY8" s="469"/>
      <c r="CZ8" s="469"/>
      <c r="DA8" s="470"/>
      <c r="DB8" s="468">
        <v>0.31</v>
      </c>
      <c r="DC8" s="469"/>
      <c r="DD8" s="469"/>
      <c r="DE8" s="469"/>
      <c r="DF8" s="469"/>
      <c r="DG8" s="469"/>
      <c r="DH8" s="469"/>
      <c r="DI8" s="470"/>
      <c r="DJ8" s="185"/>
      <c r="DK8" s="185"/>
      <c r="DL8" s="185"/>
      <c r="DM8" s="185"/>
      <c r="DN8" s="185"/>
      <c r="DO8" s="185"/>
    </row>
    <row r="9" spans="1:119" ht="18.75" customHeight="1" thickBot="1" x14ac:dyDescent="0.2">
      <c r="A9" s="186"/>
      <c r="B9" s="422" t="s">
        <v>111</v>
      </c>
      <c r="C9" s="423"/>
      <c r="D9" s="423"/>
      <c r="E9" s="423"/>
      <c r="F9" s="423"/>
      <c r="G9" s="423"/>
      <c r="H9" s="423"/>
      <c r="I9" s="423"/>
      <c r="J9" s="423"/>
      <c r="K9" s="471"/>
      <c r="L9" s="472" t="s">
        <v>112</v>
      </c>
      <c r="M9" s="473"/>
      <c r="N9" s="473"/>
      <c r="O9" s="473"/>
      <c r="P9" s="473"/>
      <c r="Q9" s="474"/>
      <c r="R9" s="475">
        <v>72211</v>
      </c>
      <c r="S9" s="476"/>
      <c r="T9" s="476"/>
      <c r="U9" s="476"/>
      <c r="V9" s="477"/>
      <c r="W9" s="385" t="s">
        <v>113</v>
      </c>
      <c r="X9" s="386"/>
      <c r="Y9" s="386"/>
      <c r="Z9" s="386"/>
      <c r="AA9" s="386"/>
      <c r="AB9" s="386"/>
      <c r="AC9" s="386"/>
      <c r="AD9" s="386"/>
      <c r="AE9" s="386"/>
      <c r="AF9" s="386"/>
      <c r="AG9" s="386"/>
      <c r="AH9" s="386"/>
      <c r="AI9" s="386"/>
      <c r="AJ9" s="386"/>
      <c r="AK9" s="386"/>
      <c r="AL9" s="387"/>
      <c r="AM9" s="457" t="s">
        <v>114</v>
      </c>
      <c r="AN9" s="458"/>
      <c r="AO9" s="458"/>
      <c r="AP9" s="458"/>
      <c r="AQ9" s="458"/>
      <c r="AR9" s="458"/>
      <c r="AS9" s="458"/>
      <c r="AT9" s="459"/>
      <c r="AU9" s="460" t="s">
        <v>115</v>
      </c>
      <c r="AV9" s="461"/>
      <c r="AW9" s="461"/>
      <c r="AX9" s="461"/>
      <c r="AY9" s="462" t="s">
        <v>116</v>
      </c>
      <c r="AZ9" s="463"/>
      <c r="BA9" s="463"/>
      <c r="BB9" s="463"/>
      <c r="BC9" s="463"/>
      <c r="BD9" s="463"/>
      <c r="BE9" s="463"/>
      <c r="BF9" s="463"/>
      <c r="BG9" s="463"/>
      <c r="BH9" s="463"/>
      <c r="BI9" s="463"/>
      <c r="BJ9" s="463"/>
      <c r="BK9" s="463"/>
      <c r="BL9" s="463"/>
      <c r="BM9" s="464"/>
      <c r="BN9" s="428">
        <v>-59921</v>
      </c>
      <c r="BO9" s="429"/>
      <c r="BP9" s="429"/>
      <c r="BQ9" s="429"/>
      <c r="BR9" s="429"/>
      <c r="BS9" s="429"/>
      <c r="BT9" s="429"/>
      <c r="BU9" s="430"/>
      <c r="BV9" s="428">
        <v>12199</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23</v>
      </c>
      <c r="CU9" s="426"/>
      <c r="CV9" s="426"/>
      <c r="CW9" s="426"/>
      <c r="CX9" s="426"/>
      <c r="CY9" s="426"/>
      <c r="CZ9" s="426"/>
      <c r="DA9" s="427"/>
      <c r="DB9" s="425">
        <v>23.7</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118</v>
      </c>
      <c r="M10" s="458"/>
      <c r="N10" s="458"/>
      <c r="O10" s="458"/>
      <c r="P10" s="458"/>
      <c r="Q10" s="459"/>
      <c r="R10" s="479">
        <v>76951</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120</v>
      </c>
      <c r="AV10" s="461"/>
      <c r="AW10" s="461"/>
      <c r="AX10" s="461"/>
      <c r="AY10" s="462" t="s">
        <v>121</v>
      </c>
      <c r="AZ10" s="463"/>
      <c r="BA10" s="463"/>
      <c r="BB10" s="463"/>
      <c r="BC10" s="463"/>
      <c r="BD10" s="463"/>
      <c r="BE10" s="463"/>
      <c r="BF10" s="463"/>
      <c r="BG10" s="463"/>
      <c r="BH10" s="463"/>
      <c r="BI10" s="463"/>
      <c r="BJ10" s="463"/>
      <c r="BK10" s="463"/>
      <c r="BL10" s="463"/>
      <c r="BM10" s="464"/>
      <c r="BN10" s="428">
        <v>409218</v>
      </c>
      <c r="BO10" s="429"/>
      <c r="BP10" s="429"/>
      <c r="BQ10" s="429"/>
      <c r="BR10" s="429"/>
      <c r="BS10" s="429"/>
      <c r="BT10" s="429"/>
      <c r="BU10" s="430"/>
      <c r="BV10" s="428">
        <v>407112</v>
      </c>
      <c r="BW10" s="429"/>
      <c r="BX10" s="429"/>
      <c r="BY10" s="429"/>
      <c r="BZ10" s="429"/>
      <c r="CA10" s="429"/>
      <c r="CB10" s="429"/>
      <c r="CC10" s="430"/>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123</v>
      </c>
      <c r="M11" s="483"/>
      <c r="N11" s="483"/>
      <c r="O11" s="483"/>
      <c r="P11" s="483"/>
      <c r="Q11" s="484"/>
      <c r="R11" s="485" t="s">
        <v>124</v>
      </c>
      <c r="S11" s="486"/>
      <c r="T11" s="486"/>
      <c r="U11" s="486"/>
      <c r="V11" s="487"/>
      <c r="W11" s="416"/>
      <c r="X11" s="417"/>
      <c r="Y11" s="417"/>
      <c r="Z11" s="417"/>
      <c r="AA11" s="417"/>
      <c r="AB11" s="417"/>
      <c r="AC11" s="417"/>
      <c r="AD11" s="417"/>
      <c r="AE11" s="417"/>
      <c r="AF11" s="417"/>
      <c r="AG11" s="417"/>
      <c r="AH11" s="417"/>
      <c r="AI11" s="417"/>
      <c r="AJ11" s="417"/>
      <c r="AK11" s="417"/>
      <c r="AL11" s="420"/>
      <c r="AM11" s="457" t="s">
        <v>125</v>
      </c>
      <c r="AN11" s="458"/>
      <c r="AO11" s="458"/>
      <c r="AP11" s="458"/>
      <c r="AQ11" s="458"/>
      <c r="AR11" s="458"/>
      <c r="AS11" s="458"/>
      <c r="AT11" s="459"/>
      <c r="AU11" s="460" t="s">
        <v>126</v>
      </c>
      <c r="AV11" s="461"/>
      <c r="AW11" s="461"/>
      <c r="AX11" s="461"/>
      <c r="AY11" s="462" t="s">
        <v>127</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128</v>
      </c>
      <c r="CE11" s="432"/>
      <c r="CF11" s="432"/>
      <c r="CG11" s="432"/>
      <c r="CH11" s="432"/>
      <c r="CI11" s="432"/>
      <c r="CJ11" s="432"/>
      <c r="CK11" s="432"/>
      <c r="CL11" s="432"/>
      <c r="CM11" s="432"/>
      <c r="CN11" s="432"/>
      <c r="CO11" s="432"/>
      <c r="CP11" s="432"/>
      <c r="CQ11" s="432"/>
      <c r="CR11" s="432"/>
      <c r="CS11" s="433"/>
      <c r="CT11" s="468" t="s">
        <v>129</v>
      </c>
      <c r="CU11" s="469"/>
      <c r="CV11" s="469"/>
      <c r="CW11" s="469"/>
      <c r="CX11" s="469"/>
      <c r="CY11" s="469"/>
      <c r="CZ11" s="469"/>
      <c r="DA11" s="470"/>
      <c r="DB11" s="468" t="s">
        <v>130</v>
      </c>
      <c r="DC11" s="469"/>
      <c r="DD11" s="469"/>
      <c r="DE11" s="469"/>
      <c r="DF11" s="469"/>
      <c r="DG11" s="469"/>
      <c r="DH11" s="469"/>
      <c r="DI11" s="470"/>
      <c r="DJ11" s="185"/>
      <c r="DK11" s="185"/>
      <c r="DL11" s="185"/>
      <c r="DM11" s="185"/>
      <c r="DN11" s="185"/>
      <c r="DO11" s="185"/>
    </row>
    <row r="12" spans="1:119" ht="18.75" customHeight="1" x14ac:dyDescent="0.15">
      <c r="A12" s="186"/>
      <c r="B12" s="488" t="s">
        <v>131</v>
      </c>
      <c r="C12" s="489"/>
      <c r="D12" s="489"/>
      <c r="E12" s="489"/>
      <c r="F12" s="489"/>
      <c r="G12" s="489"/>
      <c r="H12" s="489"/>
      <c r="I12" s="489"/>
      <c r="J12" s="489"/>
      <c r="K12" s="490"/>
      <c r="L12" s="497" t="s">
        <v>132</v>
      </c>
      <c r="M12" s="498"/>
      <c r="N12" s="498"/>
      <c r="O12" s="498"/>
      <c r="P12" s="498"/>
      <c r="Q12" s="499"/>
      <c r="R12" s="500">
        <v>71807</v>
      </c>
      <c r="S12" s="501"/>
      <c r="T12" s="501"/>
      <c r="U12" s="501"/>
      <c r="V12" s="502"/>
      <c r="W12" s="503" t="s">
        <v>1</v>
      </c>
      <c r="X12" s="461"/>
      <c r="Y12" s="461"/>
      <c r="Z12" s="461"/>
      <c r="AA12" s="461"/>
      <c r="AB12" s="504"/>
      <c r="AC12" s="460" t="s">
        <v>133</v>
      </c>
      <c r="AD12" s="461"/>
      <c r="AE12" s="461"/>
      <c r="AF12" s="461"/>
      <c r="AG12" s="504"/>
      <c r="AH12" s="460" t="s">
        <v>134</v>
      </c>
      <c r="AI12" s="461"/>
      <c r="AJ12" s="461"/>
      <c r="AK12" s="461"/>
      <c r="AL12" s="505"/>
      <c r="AM12" s="457" t="s">
        <v>135</v>
      </c>
      <c r="AN12" s="458"/>
      <c r="AO12" s="458"/>
      <c r="AP12" s="458"/>
      <c r="AQ12" s="458"/>
      <c r="AR12" s="458"/>
      <c r="AS12" s="458"/>
      <c r="AT12" s="459"/>
      <c r="AU12" s="460" t="s">
        <v>126</v>
      </c>
      <c r="AV12" s="461"/>
      <c r="AW12" s="461"/>
      <c r="AX12" s="461"/>
      <c r="AY12" s="462" t="s">
        <v>136</v>
      </c>
      <c r="AZ12" s="463"/>
      <c r="BA12" s="463"/>
      <c r="BB12" s="463"/>
      <c r="BC12" s="463"/>
      <c r="BD12" s="463"/>
      <c r="BE12" s="463"/>
      <c r="BF12" s="463"/>
      <c r="BG12" s="463"/>
      <c r="BH12" s="463"/>
      <c r="BI12" s="463"/>
      <c r="BJ12" s="463"/>
      <c r="BK12" s="463"/>
      <c r="BL12" s="463"/>
      <c r="BM12" s="464"/>
      <c r="BN12" s="428">
        <v>1086876</v>
      </c>
      <c r="BO12" s="429"/>
      <c r="BP12" s="429"/>
      <c r="BQ12" s="429"/>
      <c r="BR12" s="429"/>
      <c r="BS12" s="429"/>
      <c r="BT12" s="429"/>
      <c r="BU12" s="430"/>
      <c r="BV12" s="428">
        <v>787960</v>
      </c>
      <c r="BW12" s="429"/>
      <c r="BX12" s="429"/>
      <c r="BY12" s="429"/>
      <c r="BZ12" s="429"/>
      <c r="CA12" s="429"/>
      <c r="CB12" s="429"/>
      <c r="CC12" s="430"/>
      <c r="CD12" s="431" t="s">
        <v>137</v>
      </c>
      <c r="CE12" s="432"/>
      <c r="CF12" s="432"/>
      <c r="CG12" s="432"/>
      <c r="CH12" s="432"/>
      <c r="CI12" s="432"/>
      <c r="CJ12" s="432"/>
      <c r="CK12" s="432"/>
      <c r="CL12" s="432"/>
      <c r="CM12" s="432"/>
      <c r="CN12" s="432"/>
      <c r="CO12" s="432"/>
      <c r="CP12" s="432"/>
      <c r="CQ12" s="432"/>
      <c r="CR12" s="432"/>
      <c r="CS12" s="433"/>
      <c r="CT12" s="468" t="s">
        <v>138</v>
      </c>
      <c r="CU12" s="469"/>
      <c r="CV12" s="469"/>
      <c r="CW12" s="469"/>
      <c r="CX12" s="469"/>
      <c r="CY12" s="469"/>
      <c r="CZ12" s="469"/>
      <c r="DA12" s="470"/>
      <c r="DB12" s="468" t="s">
        <v>129</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139</v>
      </c>
      <c r="N13" s="517"/>
      <c r="O13" s="517"/>
      <c r="P13" s="517"/>
      <c r="Q13" s="518"/>
      <c r="R13" s="509">
        <v>71389</v>
      </c>
      <c r="S13" s="510"/>
      <c r="T13" s="510"/>
      <c r="U13" s="510"/>
      <c r="V13" s="511"/>
      <c r="W13" s="444" t="s">
        <v>140</v>
      </c>
      <c r="X13" s="445"/>
      <c r="Y13" s="445"/>
      <c r="Z13" s="445"/>
      <c r="AA13" s="445"/>
      <c r="AB13" s="435"/>
      <c r="AC13" s="479">
        <v>2864</v>
      </c>
      <c r="AD13" s="480"/>
      <c r="AE13" s="480"/>
      <c r="AF13" s="480"/>
      <c r="AG13" s="519"/>
      <c r="AH13" s="479">
        <v>3106</v>
      </c>
      <c r="AI13" s="480"/>
      <c r="AJ13" s="480"/>
      <c r="AK13" s="480"/>
      <c r="AL13" s="481"/>
      <c r="AM13" s="457" t="s">
        <v>141</v>
      </c>
      <c r="AN13" s="458"/>
      <c r="AO13" s="458"/>
      <c r="AP13" s="458"/>
      <c r="AQ13" s="458"/>
      <c r="AR13" s="458"/>
      <c r="AS13" s="458"/>
      <c r="AT13" s="459"/>
      <c r="AU13" s="460" t="s">
        <v>142</v>
      </c>
      <c r="AV13" s="461"/>
      <c r="AW13" s="461"/>
      <c r="AX13" s="461"/>
      <c r="AY13" s="462" t="s">
        <v>143</v>
      </c>
      <c r="AZ13" s="463"/>
      <c r="BA13" s="463"/>
      <c r="BB13" s="463"/>
      <c r="BC13" s="463"/>
      <c r="BD13" s="463"/>
      <c r="BE13" s="463"/>
      <c r="BF13" s="463"/>
      <c r="BG13" s="463"/>
      <c r="BH13" s="463"/>
      <c r="BI13" s="463"/>
      <c r="BJ13" s="463"/>
      <c r="BK13" s="463"/>
      <c r="BL13" s="463"/>
      <c r="BM13" s="464"/>
      <c r="BN13" s="428">
        <v>-737579</v>
      </c>
      <c r="BO13" s="429"/>
      <c r="BP13" s="429"/>
      <c r="BQ13" s="429"/>
      <c r="BR13" s="429"/>
      <c r="BS13" s="429"/>
      <c r="BT13" s="429"/>
      <c r="BU13" s="430"/>
      <c r="BV13" s="428">
        <v>-368649</v>
      </c>
      <c r="BW13" s="429"/>
      <c r="BX13" s="429"/>
      <c r="BY13" s="429"/>
      <c r="BZ13" s="429"/>
      <c r="CA13" s="429"/>
      <c r="CB13" s="429"/>
      <c r="CC13" s="430"/>
      <c r="CD13" s="431" t="s">
        <v>144</v>
      </c>
      <c r="CE13" s="432"/>
      <c r="CF13" s="432"/>
      <c r="CG13" s="432"/>
      <c r="CH13" s="432"/>
      <c r="CI13" s="432"/>
      <c r="CJ13" s="432"/>
      <c r="CK13" s="432"/>
      <c r="CL13" s="432"/>
      <c r="CM13" s="432"/>
      <c r="CN13" s="432"/>
      <c r="CO13" s="432"/>
      <c r="CP13" s="432"/>
      <c r="CQ13" s="432"/>
      <c r="CR13" s="432"/>
      <c r="CS13" s="433"/>
      <c r="CT13" s="425">
        <v>8.9</v>
      </c>
      <c r="CU13" s="426"/>
      <c r="CV13" s="426"/>
      <c r="CW13" s="426"/>
      <c r="CX13" s="426"/>
      <c r="CY13" s="426"/>
      <c r="CZ13" s="426"/>
      <c r="DA13" s="427"/>
      <c r="DB13" s="425">
        <v>8.5</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145</v>
      </c>
      <c r="M14" s="507"/>
      <c r="N14" s="507"/>
      <c r="O14" s="507"/>
      <c r="P14" s="507"/>
      <c r="Q14" s="508"/>
      <c r="R14" s="509">
        <v>72908</v>
      </c>
      <c r="S14" s="510"/>
      <c r="T14" s="510"/>
      <c r="U14" s="510"/>
      <c r="V14" s="511"/>
      <c r="W14" s="418"/>
      <c r="X14" s="419"/>
      <c r="Y14" s="419"/>
      <c r="Z14" s="419"/>
      <c r="AA14" s="419"/>
      <c r="AB14" s="408"/>
      <c r="AC14" s="512">
        <v>9.1</v>
      </c>
      <c r="AD14" s="513"/>
      <c r="AE14" s="513"/>
      <c r="AF14" s="513"/>
      <c r="AG14" s="514"/>
      <c r="AH14" s="512">
        <v>9.4</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146</v>
      </c>
      <c r="CE14" s="521"/>
      <c r="CF14" s="521"/>
      <c r="CG14" s="521"/>
      <c r="CH14" s="521"/>
      <c r="CI14" s="521"/>
      <c r="CJ14" s="521"/>
      <c r="CK14" s="521"/>
      <c r="CL14" s="521"/>
      <c r="CM14" s="521"/>
      <c r="CN14" s="521"/>
      <c r="CO14" s="521"/>
      <c r="CP14" s="521"/>
      <c r="CQ14" s="521"/>
      <c r="CR14" s="521"/>
      <c r="CS14" s="522"/>
      <c r="CT14" s="523" t="s">
        <v>138</v>
      </c>
      <c r="CU14" s="524"/>
      <c r="CV14" s="524"/>
      <c r="CW14" s="524"/>
      <c r="CX14" s="524"/>
      <c r="CY14" s="524"/>
      <c r="CZ14" s="524"/>
      <c r="DA14" s="525"/>
      <c r="DB14" s="523" t="s">
        <v>129</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147</v>
      </c>
      <c r="N15" s="517"/>
      <c r="O15" s="517"/>
      <c r="P15" s="517"/>
      <c r="Q15" s="518"/>
      <c r="R15" s="509">
        <v>72528</v>
      </c>
      <c r="S15" s="510"/>
      <c r="T15" s="510"/>
      <c r="U15" s="510"/>
      <c r="V15" s="511"/>
      <c r="W15" s="444" t="s">
        <v>148</v>
      </c>
      <c r="X15" s="445"/>
      <c r="Y15" s="445"/>
      <c r="Z15" s="445"/>
      <c r="AA15" s="445"/>
      <c r="AB15" s="435"/>
      <c r="AC15" s="479">
        <v>8317</v>
      </c>
      <c r="AD15" s="480"/>
      <c r="AE15" s="480"/>
      <c r="AF15" s="480"/>
      <c r="AG15" s="519"/>
      <c r="AH15" s="479">
        <v>9231</v>
      </c>
      <c r="AI15" s="480"/>
      <c r="AJ15" s="480"/>
      <c r="AK15" s="480"/>
      <c r="AL15" s="481"/>
      <c r="AM15" s="457"/>
      <c r="AN15" s="458"/>
      <c r="AO15" s="458"/>
      <c r="AP15" s="458"/>
      <c r="AQ15" s="458"/>
      <c r="AR15" s="458"/>
      <c r="AS15" s="458"/>
      <c r="AT15" s="459"/>
      <c r="AU15" s="460"/>
      <c r="AV15" s="461"/>
      <c r="AW15" s="461"/>
      <c r="AX15" s="461"/>
      <c r="AY15" s="388" t="s">
        <v>149</v>
      </c>
      <c r="AZ15" s="389"/>
      <c r="BA15" s="389"/>
      <c r="BB15" s="389"/>
      <c r="BC15" s="389"/>
      <c r="BD15" s="389"/>
      <c r="BE15" s="389"/>
      <c r="BF15" s="389"/>
      <c r="BG15" s="389"/>
      <c r="BH15" s="389"/>
      <c r="BI15" s="389"/>
      <c r="BJ15" s="389"/>
      <c r="BK15" s="389"/>
      <c r="BL15" s="389"/>
      <c r="BM15" s="390"/>
      <c r="BN15" s="391">
        <v>6951644</v>
      </c>
      <c r="BO15" s="392"/>
      <c r="BP15" s="392"/>
      <c r="BQ15" s="392"/>
      <c r="BR15" s="392"/>
      <c r="BS15" s="392"/>
      <c r="BT15" s="392"/>
      <c r="BU15" s="393"/>
      <c r="BV15" s="391">
        <v>7100831</v>
      </c>
      <c r="BW15" s="392"/>
      <c r="BX15" s="392"/>
      <c r="BY15" s="392"/>
      <c r="BZ15" s="392"/>
      <c r="CA15" s="392"/>
      <c r="CB15" s="392"/>
      <c r="CC15" s="393"/>
      <c r="CD15" s="526" t="s">
        <v>150</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151</v>
      </c>
      <c r="M16" s="537"/>
      <c r="N16" s="537"/>
      <c r="O16" s="537"/>
      <c r="P16" s="537"/>
      <c r="Q16" s="538"/>
      <c r="R16" s="529" t="s">
        <v>152</v>
      </c>
      <c r="S16" s="530"/>
      <c r="T16" s="530"/>
      <c r="U16" s="530"/>
      <c r="V16" s="531"/>
      <c r="W16" s="418"/>
      <c r="X16" s="419"/>
      <c r="Y16" s="419"/>
      <c r="Z16" s="419"/>
      <c r="AA16" s="419"/>
      <c r="AB16" s="408"/>
      <c r="AC16" s="512">
        <v>26.4</v>
      </c>
      <c r="AD16" s="513"/>
      <c r="AE16" s="513"/>
      <c r="AF16" s="513"/>
      <c r="AG16" s="514"/>
      <c r="AH16" s="512">
        <v>28</v>
      </c>
      <c r="AI16" s="513"/>
      <c r="AJ16" s="513"/>
      <c r="AK16" s="513"/>
      <c r="AL16" s="515"/>
      <c r="AM16" s="457"/>
      <c r="AN16" s="458"/>
      <c r="AO16" s="458"/>
      <c r="AP16" s="458"/>
      <c r="AQ16" s="458"/>
      <c r="AR16" s="458"/>
      <c r="AS16" s="458"/>
      <c r="AT16" s="459"/>
      <c r="AU16" s="460"/>
      <c r="AV16" s="461"/>
      <c r="AW16" s="461"/>
      <c r="AX16" s="461"/>
      <c r="AY16" s="462" t="s">
        <v>153</v>
      </c>
      <c r="AZ16" s="463"/>
      <c r="BA16" s="463"/>
      <c r="BB16" s="463"/>
      <c r="BC16" s="463"/>
      <c r="BD16" s="463"/>
      <c r="BE16" s="463"/>
      <c r="BF16" s="463"/>
      <c r="BG16" s="463"/>
      <c r="BH16" s="463"/>
      <c r="BI16" s="463"/>
      <c r="BJ16" s="463"/>
      <c r="BK16" s="463"/>
      <c r="BL16" s="463"/>
      <c r="BM16" s="464"/>
      <c r="BN16" s="428">
        <v>21740324</v>
      </c>
      <c r="BO16" s="429"/>
      <c r="BP16" s="429"/>
      <c r="BQ16" s="429"/>
      <c r="BR16" s="429"/>
      <c r="BS16" s="429"/>
      <c r="BT16" s="429"/>
      <c r="BU16" s="430"/>
      <c r="BV16" s="428">
        <v>22226980</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154</v>
      </c>
      <c r="N17" s="533"/>
      <c r="O17" s="533"/>
      <c r="P17" s="533"/>
      <c r="Q17" s="534"/>
      <c r="R17" s="529" t="s">
        <v>155</v>
      </c>
      <c r="S17" s="530"/>
      <c r="T17" s="530"/>
      <c r="U17" s="530"/>
      <c r="V17" s="531"/>
      <c r="W17" s="444" t="s">
        <v>156</v>
      </c>
      <c r="X17" s="445"/>
      <c r="Y17" s="445"/>
      <c r="Z17" s="445"/>
      <c r="AA17" s="445"/>
      <c r="AB17" s="435"/>
      <c r="AC17" s="479">
        <v>20325</v>
      </c>
      <c r="AD17" s="480"/>
      <c r="AE17" s="480"/>
      <c r="AF17" s="480"/>
      <c r="AG17" s="519"/>
      <c r="AH17" s="479">
        <v>20640</v>
      </c>
      <c r="AI17" s="480"/>
      <c r="AJ17" s="480"/>
      <c r="AK17" s="480"/>
      <c r="AL17" s="481"/>
      <c r="AM17" s="457"/>
      <c r="AN17" s="458"/>
      <c r="AO17" s="458"/>
      <c r="AP17" s="458"/>
      <c r="AQ17" s="458"/>
      <c r="AR17" s="458"/>
      <c r="AS17" s="458"/>
      <c r="AT17" s="459"/>
      <c r="AU17" s="460"/>
      <c r="AV17" s="461"/>
      <c r="AW17" s="461"/>
      <c r="AX17" s="461"/>
      <c r="AY17" s="462" t="s">
        <v>157</v>
      </c>
      <c r="AZ17" s="463"/>
      <c r="BA17" s="463"/>
      <c r="BB17" s="463"/>
      <c r="BC17" s="463"/>
      <c r="BD17" s="463"/>
      <c r="BE17" s="463"/>
      <c r="BF17" s="463"/>
      <c r="BG17" s="463"/>
      <c r="BH17" s="463"/>
      <c r="BI17" s="463"/>
      <c r="BJ17" s="463"/>
      <c r="BK17" s="463"/>
      <c r="BL17" s="463"/>
      <c r="BM17" s="464"/>
      <c r="BN17" s="428">
        <v>8785474</v>
      </c>
      <c r="BO17" s="429"/>
      <c r="BP17" s="429"/>
      <c r="BQ17" s="429"/>
      <c r="BR17" s="429"/>
      <c r="BS17" s="429"/>
      <c r="BT17" s="429"/>
      <c r="BU17" s="430"/>
      <c r="BV17" s="428">
        <v>8993341</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158</v>
      </c>
      <c r="C18" s="471"/>
      <c r="D18" s="471"/>
      <c r="E18" s="540"/>
      <c r="F18" s="540"/>
      <c r="G18" s="540"/>
      <c r="H18" s="540"/>
      <c r="I18" s="540"/>
      <c r="J18" s="540"/>
      <c r="K18" s="540"/>
      <c r="L18" s="541">
        <v>903.11</v>
      </c>
      <c r="M18" s="541"/>
      <c r="N18" s="541"/>
      <c r="O18" s="541"/>
      <c r="P18" s="541"/>
      <c r="Q18" s="541"/>
      <c r="R18" s="542"/>
      <c r="S18" s="542"/>
      <c r="T18" s="542"/>
      <c r="U18" s="542"/>
      <c r="V18" s="543"/>
      <c r="W18" s="446"/>
      <c r="X18" s="447"/>
      <c r="Y18" s="447"/>
      <c r="Z18" s="447"/>
      <c r="AA18" s="447"/>
      <c r="AB18" s="438"/>
      <c r="AC18" s="544">
        <v>64.5</v>
      </c>
      <c r="AD18" s="545"/>
      <c r="AE18" s="545"/>
      <c r="AF18" s="545"/>
      <c r="AG18" s="546"/>
      <c r="AH18" s="544">
        <v>62.6</v>
      </c>
      <c r="AI18" s="545"/>
      <c r="AJ18" s="545"/>
      <c r="AK18" s="545"/>
      <c r="AL18" s="547"/>
      <c r="AM18" s="457"/>
      <c r="AN18" s="458"/>
      <c r="AO18" s="458"/>
      <c r="AP18" s="458"/>
      <c r="AQ18" s="458"/>
      <c r="AR18" s="458"/>
      <c r="AS18" s="458"/>
      <c r="AT18" s="459"/>
      <c r="AU18" s="460"/>
      <c r="AV18" s="461"/>
      <c r="AW18" s="461"/>
      <c r="AX18" s="461"/>
      <c r="AY18" s="462" t="s">
        <v>159</v>
      </c>
      <c r="AZ18" s="463"/>
      <c r="BA18" s="463"/>
      <c r="BB18" s="463"/>
      <c r="BC18" s="463"/>
      <c r="BD18" s="463"/>
      <c r="BE18" s="463"/>
      <c r="BF18" s="463"/>
      <c r="BG18" s="463"/>
      <c r="BH18" s="463"/>
      <c r="BI18" s="463"/>
      <c r="BJ18" s="463"/>
      <c r="BK18" s="463"/>
      <c r="BL18" s="463"/>
      <c r="BM18" s="464"/>
      <c r="BN18" s="428">
        <v>25162768</v>
      </c>
      <c r="BO18" s="429"/>
      <c r="BP18" s="429"/>
      <c r="BQ18" s="429"/>
      <c r="BR18" s="429"/>
      <c r="BS18" s="429"/>
      <c r="BT18" s="429"/>
      <c r="BU18" s="430"/>
      <c r="BV18" s="428">
        <v>25725773</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160</v>
      </c>
      <c r="C19" s="471"/>
      <c r="D19" s="471"/>
      <c r="E19" s="540"/>
      <c r="F19" s="540"/>
      <c r="G19" s="540"/>
      <c r="H19" s="540"/>
      <c r="I19" s="540"/>
      <c r="J19" s="540"/>
      <c r="K19" s="540"/>
      <c r="L19" s="548">
        <v>80</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161</v>
      </c>
      <c r="AZ19" s="463"/>
      <c r="BA19" s="463"/>
      <c r="BB19" s="463"/>
      <c r="BC19" s="463"/>
      <c r="BD19" s="463"/>
      <c r="BE19" s="463"/>
      <c r="BF19" s="463"/>
      <c r="BG19" s="463"/>
      <c r="BH19" s="463"/>
      <c r="BI19" s="463"/>
      <c r="BJ19" s="463"/>
      <c r="BK19" s="463"/>
      <c r="BL19" s="463"/>
      <c r="BM19" s="464"/>
      <c r="BN19" s="428">
        <v>30409453</v>
      </c>
      <c r="BO19" s="429"/>
      <c r="BP19" s="429"/>
      <c r="BQ19" s="429"/>
      <c r="BR19" s="429"/>
      <c r="BS19" s="429"/>
      <c r="BT19" s="429"/>
      <c r="BU19" s="430"/>
      <c r="BV19" s="428">
        <v>31677782</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162</v>
      </c>
      <c r="C20" s="471"/>
      <c r="D20" s="471"/>
      <c r="E20" s="540"/>
      <c r="F20" s="540"/>
      <c r="G20" s="540"/>
      <c r="H20" s="540"/>
      <c r="I20" s="540"/>
      <c r="J20" s="540"/>
      <c r="K20" s="540"/>
      <c r="L20" s="548">
        <v>29574</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163</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164</v>
      </c>
      <c r="C22" s="563"/>
      <c r="D22" s="564"/>
      <c r="E22" s="440" t="s">
        <v>1</v>
      </c>
      <c r="F22" s="445"/>
      <c r="G22" s="445"/>
      <c r="H22" s="445"/>
      <c r="I22" s="445"/>
      <c r="J22" s="445"/>
      <c r="K22" s="435"/>
      <c r="L22" s="440" t="s">
        <v>165</v>
      </c>
      <c r="M22" s="445"/>
      <c r="N22" s="445"/>
      <c r="O22" s="445"/>
      <c r="P22" s="435"/>
      <c r="Q22" s="571" t="s">
        <v>166</v>
      </c>
      <c r="R22" s="572"/>
      <c r="S22" s="572"/>
      <c r="T22" s="572"/>
      <c r="U22" s="572"/>
      <c r="V22" s="573"/>
      <c r="W22" s="577" t="s">
        <v>167</v>
      </c>
      <c r="X22" s="563"/>
      <c r="Y22" s="564"/>
      <c r="Z22" s="440" t="s">
        <v>1</v>
      </c>
      <c r="AA22" s="445"/>
      <c r="AB22" s="445"/>
      <c r="AC22" s="445"/>
      <c r="AD22" s="445"/>
      <c r="AE22" s="445"/>
      <c r="AF22" s="445"/>
      <c r="AG22" s="435"/>
      <c r="AH22" s="590" t="s">
        <v>168</v>
      </c>
      <c r="AI22" s="445"/>
      <c r="AJ22" s="445"/>
      <c r="AK22" s="445"/>
      <c r="AL22" s="435"/>
      <c r="AM22" s="590" t="s">
        <v>169</v>
      </c>
      <c r="AN22" s="591"/>
      <c r="AO22" s="591"/>
      <c r="AP22" s="591"/>
      <c r="AQ22" s="591"/>
      <c r="AR22" s="592"/>
      <c r="AS22" s="571" t="s">
        <v>166</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170</v>
      </c>
      <c r="AZ23" s="389"/>
      <c r="BA23" s="389"/>
      <c r="BB23" s="389"/>
      <c r="BC23" s="389"/>
      <c r="BD23" s="389"/>
      <c r="BE23" s="389"/>
      <c r="BF23" s="389"/>
      <c r="BG23" s="389"/>
      <c r="BH23" s="389"/>
      <c r="BI23" s="389"/>
      <c r="BJ23" s="389"/>
      <c r="BK23" s="389"/>
      <c r="BL23" s="389"/>
      <c r="BM23" s="390"/>
      <c r="BN23" s="428">
        <v>49276638</v>
      </c>
      <c r="BO23" s="429"/>
      <c r="BP23" s="429"/>
      <c r="BQ23" s="429"/>
      <c r="BR23" s="429"/>
      <c r="BS23" s="429"/>
      <c r="BT23" s="429"/>
      <c r="BU23" s="430"/>
      <c r="BV23" s="428">
        <v>51095882</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171</v>
      </c>
      <c r="F24" s="458"/>
      <c r="G24" s="458"/>
      <c r="H24" s="458"/>
      <c r="I24" s="458"/>
      <c r="J24" s="458"/>
      <c r="K24" s="459"/>
      <c r="L24" s="479">
        <v>1</v>
      </c>
      <c r="M24" s="480"/>
      <c r="N24" s="480"/>
      <c r="O24" s="480"/>
      <c r="P24" s="519"/>
      <c r="Q24" s="479">
        <v>8800</v>
      </c>
      <c r="R24" s="480"/>
      <c r="S24" s="480"/>
      <c r="T24" s="480"/>
      <c r="U24" s="480"/>
      <c r="V24" s="519"/>
      <c r="W24" s="578"/>
      <c r="X24" s="566"/>
      <c r="Y24" s="567"/>
      <c r="Z24" s="478" t="s">
        <v>172</v>
      </c>
      <c r="AA24" s="458"/>
      <c r="AB24" s="458"/>
      <c r="AC24" s="458"/>
      <c r="AD24" s="458"/>
      <c r="AE24" s="458"/>
      <c r="AF24" s="458"/>
      <c r="AG24" s="459"/>
      <c r="AH24" s="479">
        <v>774</v>
      </c>
      <c r="AI24" s="480"/>
      <c r="AJ24" s="480"/>
      <c r="AK24" s="480"/>
      <c r="AL24" s="519"/>
      <c r="AM24" s="479">
        <v>2525562</v>
      </c>
      <c r="AN24" s="480"/>
      <c r="AO24" s="480"/>
      <c r="AP24" s="480"/>
      <c r="AQ24" s="480"/>
      <c r="AR24" s="519"/>
      <c r="AS24" s="479">
        <v>3263</v>
      </c>
      <c r="AT24" s="480"/>
      <c r="AU24" s="480"/>
      <c r="AV24" s="480"/>
      <c r="AW24" s="480"/>
      <c r="AX24" s="481"/>
      <c r="AY24" s="598" t="s">
        <v>173</v>
      </c>
      <c r="AZ24" s="599"/>
      <c r="BA24" s="599"/>
      <c r="BB24" s="599"/>
      <c r="BC24" s="599"/>
      <c r="BD24" s="599"/>
      <c r="BE24" s="599"/>
      <c r="BF24" s="599"/>
      <c r="BG24" s="599"/>
      <c r="BH24" s="599"/>
      <c r="BI24" s="599"/>
      <c r="BJ24" s="599"/>
      <c r="BK24" s="599"/>
      <c r="BL24" s="599"/>
      <c r="BM24" s="600"/>
      <c r="BN24" s="428">
        <v>35972245</v>
      </c>
      <c r="BO24" s="429"/>
      <c r="BP24" s="429"/>
      <c r="BQ24" s="429"/>
      <c r="BR24" s="429"/>
      <c r="BS24" s="429"/>
      <c r="BT24" s="429"/>
      <c r="BU24" s="430"/>
      <c r="BV24" s="428">
        <v>36599242</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174</v>
      </c>
      <c r="F25" s="458"/>
      <c r="G25" s="458"/>
      <c r="H25" s="458"/>
      <c r="I25" s="458"/>
      <c r="J25" s="458"/>
      <c r="K25" s="459"/>
      <c r="L25" s="479">
        <v>2</v>
      </c>
      <c r="M25" s="480"/>
      <c r="N25" s="480"/>
      <c r="O25" s="480"/>
      <c r="P25" s="519"/>
      <c r="Q25" s="479">
        <v>7160</v>
      </c>
      <c r="R25" s="480"/>
      <c r="S25" s="480"/>
      <c r="T25" s="480"/>
      <c r="U25" s="480"/>
      <c r="V25" s="519"/>
      <c r="W25" s="578"/>
      <c r="X25" s="566"/>
      <c r="Y25" s="567"/>
      <c r="Z25" s="478" t="s">
        <v>175</v>
      </c>
      <c r="AA25" s="458"/>
      <c r="AB25" s="458"/>
      <c r="AC25" s="458"/>
      <c r="AD25" s="458"/>
      <c r="AE25" s="458"/>
      <c r="AF25" s="458"/>
      <c r="AG25" s="459"/>
      <c r="AH25" s="479">
        <v>125</v>
      </c>
      <c r="AI25" s="480"/>
      <c r="AJ25" s="480"/>
      <c r="AK25" s="480"/>
      <c r="AL25" s="519"/>
      <c r="AM25" s="479">
        <v>361375</v>
      </c>
      <c r="AN25" s="480"/>
      <c r="AO25" s="480"/>
      <c r="AP25" s="480"/>
      <c r="AQ25" s="480"/>
      <c r="AR25" s="519"/>
      <c r="AS25" s="479">
        <v>2891</v>
      </c>
      <c r="AT25" s="480"/>
      <c r="AU25" s="480"/>
      <c r="AV25" s="480"/>
      <c r="AW25" s="480"/>
      <c r="AX25" s="481"/>
      <c r="AY25" s="388" t="s">
        <v>176</v>
      </c>
      <c r="AZ25" s="389"/>
      <c r="BA25" s="389"/>
      <c r="BB25" s="389"/>
      <c r="BC25" s="389"/>
      <c r="BD25" s="389"/>
      <c r="BE25" s="389"/>
      <c r="BF25" s="389"/>
      <c r="BG25" s="389"/>
      <c r="BH25" s="389"/>
      <c r="BI25" s="389"/>
      <c r="BJ25" s="389"/>
      <c r="BK25" s="389"/>
      <c r="BL25" s="389"/>
      <c r="BM25" s="390"/>
      <c r="BN25" s="391">
        <v>14439592</v>
      </c>
      <c r="BO25" s="392"/>
      <c r="BP25" s="392"/>
      <c r="BQ25" s="392"/>
      <c r="BR25" s="392"/>
      <c r="BS25" s="392"/>
      <c r="BT25" s="392"/>
      <c r="BU25" s="393"/>
      <c r="BV25" s="391">
        <v>9295586</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177</v>
      </c>
      <c r="F26" s="458"/>
      <c r="G26" s="458"/>
      <c r="H26" s="458"/>
      <c r="I26" s="458"/>
      <c r="J26" s="458"/>
      <c r="K26" s="459"/>
      <c r="L26" s="479">
        <v>1</v>
      </c>
      <c r="M26" s="480"/>
      <c r="N26" s="480"/>
      <c r="O26" s="480"/>
      <c r="P26" s="519"/>
      <c r="Q26" s="479">
        <v>6130</v>
      </c>
      <c r="R26" s="480"/>
      <c r="S26" s="480"/>
      <c r="T26" s="480"/>
      <c r="U26" s="480"/>
      <c r="V26" s="519"/>
      <c r="W26" s="578"/>
      <c r="X26" s="566"/>
      <c r="Y26" s="567"/>
      <c r="Z26" s="478" t="s">
        <v>178</v>
      </c>
      <c r="AA26" s="588"/>
      <c r="AB26" s="588"/>
      <c r="AC26" s="588"/>
      <c r="AD26" s="588"/>
      <c r="AE26" s="588"/>
      <c r="AF26" s="588"/>
      <c r="AG26" s="589"/>
      <c r="AH26" s="479" t="s">
        <v>138</v>
      </c>
      <c r="AI26" s="480"/>
      <c r="AJ26" s="480"/>
      <c r="AK26" s="480"/>
      <c r="AL26" s="519"/>
      <c r="AM26" s="479" t="s">
        <v>138</v>
      </c>
      <c r="AN26" s="480"/>
      <c r="AO26" s="480"/>
      <c r="AP26" s="480"/>
      <c r="AQ26" s="480"/>
      <c r="AR26" s="519"/>
      <c r="AS26" s="479" t="s">
        <v>138</v>
      </c>
      <c r="AT26" s="480"/>
      <c r="AU26" s="480"/>
      <c r="AV26" s="480"/>
      <c r="AW26" s="480"/>
      <c r="AX26" s="481"/>
      <c r="AY26" s="431" t="s">
        <v>179</v>
      </c>
      <c r="AZ26" s="432"/>
      <c r="BA26" s="432"/>
      <c r="BB26" s="432"/>
      <c r="BC26" s="432"/>
      <c r="BD26" s="432"/>
      <c r="BE26" s="432"/>
      <c r="BF26" s="432"/>
      <c r="BG26" s="432"/>
      <c r="BH26" s="432"/>
      <c r="BI26" s="432"/>
      <c r="BJ26" s="432"/>
      <c r="BK26" s="432"/>
      <c r="BL26" s="432"/>
      <c r="BM26" s="433"/>
      <c r="BN26" s="428" t="s">
        <v>138</v>
      </c>
      <c r="BO26" s="429"/>
      <c r="BP26" s="429"/>
      <c r="BQ26" s="429"/>
      <c r="BR26" s="429"/>
      <c r="BS26" s="429"/>
      <c r="BT26" s="429"/>
      <c r="BU26" s="430"/>
      <c r="BV26" s="428" t="s">
        <v>138</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180</v>
      </c>
      <c r="F27" s="458"/>
      <c r="G27" s="458"/>
      <c r="H27" s="458"/>
      <c r="I27" s="458"/>
      <c r="J27" s="458"/>
      <c r="K27" s="459"/>
      <c r="L27" s="479">
        <v>1</v>
      </c>
      <c r="M27" s="480"/>
      <c r="N27" s="480"/>
      <c r="O27" s="480"/>
      <c r="P27" s="519"/>
      <c r="Q27" s="479">
        <v>4340</v>
      </c>
      <c r="R27" s="480"/>
      <c r="S27" s="480"/>
      <c r="T27" s="480"/>
      <c r="U27" s="480"/>
      <c r="V27" s="519"/>
      <c r="W27" s="578"/>
      <c r="X27" s="566"/>
      <c r="Y27" s="567"/>
      <c r="Z27" s="478" t="s">
        <v>181</v>
      </c>
      <c r="AA27" s="458"/>
      <c r="AB27" s="458"/>
      <c r="AC27" s="458"/>
      <c r="AD27" s="458"/>
      <c r="AE27" s="458"/>
      <c r="AF27" s="458"/>
      <c r="AG27" s="459"/>
      <c r="AH27" s="479">
        <v>30</v>
      </c>
      <c r="AI27" s="480"/>
      <c r="AJ27" s="480"/>
      <c r="AK27" s="480"/>
      <c r="AL27" s="519"/>
      <c r="AM27" s="479">
        <v>93136</v>
      </c>
      <c r="AN27" s="480"/>
      <c r="AO27" s="480"/>
      <c r="AP27" s="480"/>
      <c r="AQ27" s="480"/>
      <c r="AR27" s="519"/>
      <c r="AS27" s="479">
        <v>3105</v>
      </c>
      <c r="AT27" s="480"/>
      <c r="AU27" s="480"/>
      <c r="AV27" s="480"/>
      <c r="AW27" s="480"/>
      <c r="AX27" s="481"/>
      <c r="AY27" s="520" t="s">
        <v>182</v>
      </c>
      <c r="AZ27" s="521"/>
      <c r="BA27" s="521"/>
      <c r="BB27" s="521"/>
      <c r="BC27" s="521"/>
      <c r="BD27" s="521"/>
      <c r="BE27" s="521"/>
      <c r="BF27" s="521"/>
      <c r="BG27" s="521"/>
      <c r="BH27" s="521"/>
      <c r="BI27" s="521"/>
      <c r="BJ27" s="521"/>
      <c r="BK27" s="521"/>
      <c r="BL27" s="521"/>
      <c r="BM27" s="522"/>
      <c r="BN27" s="601">
        <v>1620914</v>
      </c>
      <c r="BO27" s="602"/>
      <c r="BP27" s="602"/>
      <c r="BQ27" s="602"/>
      <c r="BR27" s="602"/>
      <c r="BS27" s="602"/>
      <c r="BT27" s="602"/>
      <c r="BU27" s="603"/>
      <c r="BV27" s="601">
        <v>1619774</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183</v>
      </c>
      <c r="F28" s="458"/>
      <c r="G28" s="458"/>
      <c r="H28" s="458"/>
      <c r="I28" s="458"/>
      <c r="J28" s="458"/>
      <c r="K28" s="459"/>
      <c r="L28" s="479">
        <v>1</v>
      </c>
      <c r="M28" s="480"/>
      <c r="N28" s="480"/>
      <c r="O28" s="480"/>
      <c r="P28" s="519"/>
      <c r="Q28" s="479">
        <v>3910</v>
      </c>
      <c r="R28" s="480"/>
      <c r="S28" s="480"/>
      <c r="T28" s="480"/>
      <c r="U28" s="480"/>
      <c r="V28" s="519"/>
      <c r="W28" s="578"/>
      <c r="X28" s="566"/>
      <c r="Y28" s="567"/>
      <c r="Z28" s="478" t="s">
        <v>184</v>
      </c>
      <c r="AA28" s="458"/>
      <c r="AB28" s="458"/>
      <c r="AC28" s="458"/>
      <c r="AD28" s="458"/>
      <c r="AE28" s="458"/>
      <c r="AF28" s="458"/>
      <c r="AG28" s="459"/>
      <c r="AH28" s="479" t="s">
        <v>138</v>
      </c>
      <c r="AI28" s="480"/>
      <c r="AJ28" s="480"/>
      <c r="AK28" s="480"/>
      <c r="AL28" s="519"/>
      <c r="AM28" s="479" t="s">
        <v>138</v>
      </c>
      <c r="AN28" s="480"/>
      <c r="AO28" s="480"/>
      <c r="AP28" s="480"/>
      <c r="AQ28" s="480"/>
      <c r="AR28" s="519"/>
      <c r="AS28" s="479" t="s">
        <v>138</v>
      </c>
      <c r="AT28" s="480"/>
      <c r="AU28" s="480"/>
      <c r="AV28" s="480"/>
      <c r="AW28" s="480"/>
      <c r="AX28" s="481"/>
      <c r="AY28" s="604" t="s">
        <v>185</v>
      </c>
      <c r="AZ28" s="605"/>
      <c r="BA28" s="605"/>
      <c r="BB28" s="606"/>
      <c r="BC28" s="388" t="s">
        <v>48</v>
      </c>
      <c r="BD28" s="389"/>
      <c r="BE28" s="389"/>
      <c r="BF28" s="389"/>
      <c r="BG28" s="389"/>
      <c r="BH28" s="389"/>
      <c r="BI28" s="389"/>
      <c r="BJ28" s="389"/>
      <c r="BK28" s="389"/>
      <c r="BL28" s="389"/>
      <c r="BM28" s="390"/>
      <c r="BN28" s="391">
        <v>6304150</v>
      </c>
      <c r="BO28" s="392"/>
      <c r="BP28" s="392"/>
      <c r="BQ28" s="392"/>
      <c r="BR28" s="392"/>
      <c r="BS28" s="392"/>
      <c r="BT28" s="392"/>
      <c r="BU28" s="393"/>
      <c r="BV28" s="391">
        <v>6981808</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186</v>
      </c>
      <c r="F29" s="458"/>
      <c r="G29" s="458"/>
      <c r="H29" s="458"/>
      <c r="I29" s="458"/>
      <c r="J29" s="458"/>
      <c r="K29" s="459"/>
      <c r="L29" s="479">
        <v>23</v>
      </c>
      <c r="M29" s="480"/>
      <c r="N29" s="480"/>
      <c r="O29" s="480"/>
      <c r="P29" s="519"/>
      <c r="Q29" s="479">
        <v>3680</v>
      </c>
      <c r="R29" s="480"/>
      <c r="S29" s="480"/>
      <c r="T29" s="480"/>
      <c r="U29" s="480"/>
      <c r="V29" s="519"/>
      <c r="W29" s="579"/>
      <c r="X29" s="580"/>
      <c r="Y29" s="581"/>
      <c r="Z29" s="478" t="s">
        <v>187</v>
      </c>
      <c r="AA29" s="458"/>
      <c r="AB29" s="458"/>
      <c r="AC29" s="458"/>
      <c r="AD29" s="458"/>
      <c r="AE29" s="458"/>
      <c r="AF29" s="458"/>
      <c r="AG29" s="459"/>
      <c r="AH29" s="479">
        <v>804</v>
      </c>
      <c r="AI29" s="480"/>
      <c r="AJ29" s="480"/>
      <c r="AK29" s="480"/>
      <c r="AL29" s="519"/>
      <c r="AM29" s="479">
        <v>2618698</v>
      </c>
      <c r="AN29" s="480"/>
      <c r="AO29" s="480"/>
      <c r="AP29" s="480"/>
      <c r="AQ29" s="480"/>
      <c r="AR29" s="519"/>
      <c r="AS29" s="479">
        <v>3257</v>
      </c>
      <c r="AT29" s="480"/>
      <c r="AU29" s="480"/>
      <c r="AV29" s="480"/>
      <c r="AW29" s="480"/>
      <c r="AX29" s="481"/>
      <c r="AY29" s="607"/>
      <c r="AZ29" s="608"/>
      <c r="BA29" s="608"/>
      <c r="BB29" s="609"/>
      <c r="BC29" s="462" t="s">
        <v>188</v>
      </c>
      <c r="BD29" s="463"/>
      <c r="BE29" s="463"/>
      <c r="BF29" s="463"/>
      <c r="BG29" s="463"/>
      <c r="BH29" s="463"/>
      <c r="BI29" s="463"/>
      <c r="BJ29" s="463"/>
      <c r="BK29" s="463"/>
      <c r="BL29" s="463"/>
      <c r="BM29" s="464"/>
      <c r="BN29" s="428">
        <v>5927052</v>
      </c>
      <c r="BO29" s="429"/>
      <c r="BP29" s="429"/>
      <c r="BQ29" s="429"/>
      <c r="BR29" s="429"/>
      <c r="BS29" s="429"/>
      <c r="BT29" s="429"/>
      <c r="BU29" s="430"/>
      <c r="BV29" s="428">
        <v>7115151</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189</v>
      </c>
      <c r="X30" s="586"/>
      <c r="Y30" s="586"/>
      <c r="Z30" s="586"/>
      <c r="AA30" s="586"/>
      <c r="AB30" s="586"/>
      <c r="AC30" s="586"/>
      <c r="AD30" s="586"/>
      <c r="AE30" s="586"/>
      <c r="AF30" s="586"/>
      <c r="AG30" s="587"/>
      <c r="AH30" s="544">
        <v>100.3</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10577254</v>
      </c>
      <c r="BO30" s="602"/>
      <c r="BP30" s="602"/>
      <c r="BQ30" s="602"/>
      <c r="BR30" s="602"/>
      <c r="BS30" s="602"/>
      <c r="BT30" s="602"/>
      <c r="BU30" s="603"/>
      <c r="BV30" s="601">
        <v>10273290</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196</v>
      </c>
      <c r="D33" s="452"/>
      <c r="E33" s="417" t="s">
        <v>197</v>
      </c>
      <c r="F33" s="417"/>
      <c r="G33" s="417"/>
      <c r="H33" s="417"/>
      <c r="I33" s="417"/>
      <c r="J33" s="417"/>
      <c r="K33" s="417"/>
      <c r="L33" s="417"/>
      <c r="M33" s="417"/>
      <c r="N33" s="417"/>
      <c r="O33" s="417"/>
      <c r="P33" s="417"/>
      <c r="Q33" s="417"/>
      <c r="R33" s="417"/>
      <c r="S33" s="417"/>
      <c r="T33" s="215"/>
      <c r="U33" s="452" t="s">
        <v>196</v>
      </c>
      <c r="V33" s="452"/>
      <c r="W33" s="417" t="s">
        <v>197</v>
      </c>
      <c r="X33" s="417"/>
      <c r="Y33" s="417"/>
      <c r="Z33" s="417"/>
      <c r="AA33" s="417"/>
      <c r="AB33" s="417"/>
      <c r="AC33" s="417"/>
      <c r="AD33" s="417"/>
      <c r="AE33" s="417"/>
      <c r="AF33" s="417"/>
      <c r="AG33" s="417"/>
      <c r="AH33" s="417"/>
      <c r="AI33" s="417"/>
      <c r="AJ33" s="417"/>
      <c r="AK33" s="417"/>
      <c r="AL33" s="215"/>
      <c r="AM33" s="452" t="s">
        <v>196</v>
      </c>
      <c r="AN33" s="452"/>
      <c r="AO33" s="417" t="s">
        <v>197</v>
      </c>
      <c r="AP33" s="417"/>
      <c r="AQ33" s="417"/>
      <c r="AR33" s="417"/>
      <c r="AS33" s="417"/>
      <c r="AT33" s="417"/>
      <c r="AU33" s="417"/>
      <c r="AV33" s="417"/>
      <c r="AW33" s="417"/>
      <c r="AX33" s="417"/>
      <c r="AY33" s="417"/>
      <c r="AZ33" s="417"/>
      <c r="BA33" s="417"/>
      <c r="BB33" s="417"/>
      <c r="BC33" s="417"/>
      <c r="BD33" s="216"/>
      <c r="BE33" s="417" t="s">
        <v>198</v>
      </c>
      <c r="BF33" s="417"/>
      <c r="BG33" s="417" t="s">
        <v>199</v>
      </c>
      <c r="BH33" s="417"/>
      <c r="BI33" s="417"/>
      <c r="BJ33" s="417"/>
      <c r="BK33" s="417"/>
      <c r="BL33" s="417"/>
      <c r="BM33" s="417"/>
      <c r="BN33" s="417"/>
      <c r="BO33" s="417"/>
      <c r="BP33" s="417"/>
      <c r="BQ33" s="417"/>
      <c r="BR33" s="417"/>
      <c r="BS33" s="417"/>
      <c r="BT33" s="417"/>
      <c r="BU33" s="417"/>
      <c r="BV33" s="216"/>
      <c r="BW33" s="452" t="s">
        <v>198</v>
      </c>
      <c r="BX33" s="452"/>
      <c r="BY33" s="417" t="s">
        <v>200</v>
      </c>
      <c r="BZ33" s="417"/>
      <c r="CA33" s="417"/>
      <c r="CB33" s="417"/>
      <c r="CC33" s="417"/>
      <c r="CD33" s="417"/>
      <c r="CE33" s="417"/>
      <c r="CF33" s="417"/>
      <c r="CG33" s="417"/>
      <c r="CH33" s="417"/>
      <c r="CI33" s="417"/>
      <c r="CJ33" s="417"/>
      <c r="CK33" s="417"/>
      <c r="CL33" s="417"/>
      <c r="CM33" s="417"/>
      <c r="CN33" s="215"/>
      <c r="CO33" s="452" t="s">
        <v>196</v>
      </c>
      <c r="CP33" s="452"/>
      <c r="CQ33" s="417" t="s">
        <v>201</v>
      </c>
      <c r="CR33" s="417"/>
      <c r="CS33" s="417"/>
      <c r="CT33" s="417"/>
      <c r="CU33" s="417"/>
      <c r="CV33" s="417"/>
      <c r="CW33" s="417"/>
      <c r="CX33" s="417"/>
      <c r="CY33" s="417"/>
      <c r="CZ33" s="417"/>
      <c r="DA33" s="417"/>
      <c r="DB33" s="417"/>
      <c r="DC33" s="417"/>
      <c r="DD33" s="417"/>
      <c r="DE33" s="417"/>
      <c r="DF33" s="215"/>
      <c r="DG33" s="613" t="s">
        <v>202</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4</v>
      </c>
      <c r="V34" s="614"/>
      <c r="W34" s="615" t="str">
        <f>IF('各会計、関係団体の財政状況及び健全化判断比率'!B28="","",'各会計、関係団体の財政状況及び健全化判断比率'!B28)</f>
        <v>国民健康保険特別会計（事業勘定）</v>
      </c>
      <c r="X34" s="615"/>
      <c r="Y34" s="615"/>
      <c r="Z34" s="615"/>
      <c r="AA34" s="615"/>
      <c r="AB34" s="615"/>
      <c r="AC34" s="615"/>
      <c r="AD34" s="615"/>
      <c r="AE34" s="615"/>
      <c r="AF34" s="615"/>
      <c r="AG34" s="615"/>
      <c r="AH34" s="615"/>
      <c r="AI34" s="615"/>
      <c r="AJ34" s="615"/>
      <c r="AK34" s="615"/>
      <c r="AL34" s="213"/>
      <c r="AM34" s="614">
        <f>IF(AO34="","",MAX(C34:D43,U34:V43)+1)</f>
        <v>9</v>
      </c>
      <c r="AN34" s="614"/>
      <c r="AO34" s="615" t="str">
        <f>IF('各会計、関係団体の財政状況及び健全化判断比率'!B33="","",'各会計、関係団体の財政状況及び健全化判断比率'!B33)</f>
        <v>水道事業会計</v>
      </c>
      <c r="AP34" s="615"/>
      <c r="AQ34" s="615"/>
      <c r="AR34" s="615"/>
      <c r="AS34" s="615"/>
      <c r="AT34" s="615"/>
      <c r="AU34" s="615"/>
      <c r="AV34" s="615"/>
      <c r="AW34" s="615"/>
      <c r="AX34" s="615"/>
      <c r="AY34" s="615"/>
      <c r="AZ34" s="615"/>
      <c r="BA34" s="615"/>
      <c r="BB34" s="615"/>
      <c r="BC34" s="615"/>
      <c r="BD34" s="213"/>
      <c r="BE34" s="614">
        <f>IF(BG34="","",MAX(C34:D43,U34:V43,AM34:AN43)+1)</f>
        <v>11</v>
      </c>
      <c r="BF34" s="614"/>
      <c r="BG34" s="615" t="str">
        <f>IF('各会計、関係団体の財政状況及び健全化判断比率'!B35="","",'各会計、関係団体の財政状況及び健全化判断比率'!B35)</f>
        <v>大島航路事業特別会計</v>
      </c>
      <c r="BH34" s="615"/>
      <c r="BI34" s="615"/>
      <c r="BJ34" s="615"/>
      <c r="BK34" s="615"/>
      <c r="BL34" s="615"/>
      <c r="BM34" s="615"/>
      <c r="BN34" s="615"/>
      <c r="BO34" s="615"/>
      <c r="BP34" s="615"/>
      <c r="BQ34" s="615"/>
      <c r="BR34" s="615"/>
      <c r="BS34" s="615"/>
      <c r="BT34" s="615"/>
      <c r="BU34" s="615"/>
      <c r="BV34" s="213"/>
      <c r="BW34" s="614">
        <f>IF(BY34="","",MAX(C34:D43,U34:V43,AM34:AN43,BE34:BF43)+1)</f>
        <v>18</v>
      </c>
      <c r="BX34" s="614"/>
      <c r="BY34" s="615" t="str">
        <f>IF('各会計、関係団体の財政状況及び健全化判断比率'!B68="","",'各会計、関係団体の財政状況及び健全化判断比率'!B68)</f>
        <v>大分県消防補償当組合</v>
      </c>
      <c r="BZ34" s="615"/>
      <c r="CA34" s="615"/>
      <c r="CB34" s="615"/>
      <c r="CC34" s="615"/>
      <c r="CD34" s="615"/>
      <c r="CE34" s="615"/>
      <c r="CF34" s="615"/>
      <c r="CG34" s="615"/>
      <c r="CH34" s="615"/>
      <c r="CI34" s="615"/>
      <c r="CJ34" s="615"/>
      <c r="CK34" s="615"/>
      <c r="CL34" s="615"/>
      <c r="CM34" s="615"/>
      <c r="CN34" s="213"/>
      <c r="CO34" s="614">
        <f>IF(CQ34="","",MAX(C34:D43,U34:V43,AM34:AN43,BE34:BF43,BW34:BX43)+1)</f>
        <v>23</v>
      </c>
      <c r="CP34" s="614"/>
      <c r="CQ34" s="615" t="str">
        <f>IF('各会計、関係団体の財政状況及び健全化判断比率'!BS7="","",'各会計、関係団体の財政状況及び健全化判断比率'!BS7)</f>
        <v>三余館</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f>IF(E35="","",C34+1)</f>
        <v>2</v>
      </c>
      <c r="D35" s="614"/>
      <c r="E35" s="615" t="str">
        <f>IF('各会計、関係団体の財政状況及び健全化判断比率'!B8="","",'各会計、関係団体の財政状況及び健全化判断比率'!B8)</f>
        <v>飲料水供給事業特別会計</v>
      </c>
      <c r="F35" s="615"/>
      <c r="G35" s="615"/>
      <c r="H35" s="615"/>
      <c r="I35" s="615"/>
      <c r="J35" s="615"/>
      <c r="K35" s="615"/>
      <c r="L35" s="615"/>
      <c r="M35" s="615"/>
      <c r="N35" s="615"/>
      <c r="O35" s="615"/>
      <c r="P35" s="615"/>
      <c r="Q35" s="615"/>
      <c r="R35" s="615"/>
      <c r="S35" s="615"/>
      <c r="T35" s="213"/>
      <c r="U35" s="614">
        <f>IF(W35="","",U34+1)</f>
        <v>5</v>
      </c>
      <c r="V35" s="614"/>
      <c r="W35" s="615" t="str">
        <f>IF('各会計、関係団体の財政状況及び健全化判断比率'!B29="","",'各会計、関係団体の財政状況及び健全化判断比率'!B29)</f>
        <v>国民健康保険特別会計（直診勘定）</v>
      </c>
      <c r="X35" s="615"/>
      <c r="Y35" s="615"/>
      <c r="Z35" s="615"/>
      <c r="AA35" s="615"/>
      <c r="AB35" s="615"/>
      <c r="AC35" s="615"/>
      <c r="AD35" s="615"/>
      <c r="AE35" s="615"/>
      <c r="AF35" s="615"/>
      <c r="AG35" s="615"/>
      <c r="AH35" s="615"/>
      <c r="AI35" s="615"/>
      <c r="AJ35" s="615"/>
      <c r="AK35" s="615"/>
      <c r="AL35" s="213"/>
      <c r="AM35" s="614">
        <f t="shared" ref="AM35:AM43" si="0">IF(AO35="","",AM34+1)</f>
        <v>10</v>
      </c>
      <c r="AN35" s="614"/>
      <c r="AO35" s="615" t="str">
        <f>IF('各会計、関係団体の財政状況及び健全化判断比率'!B34="","",'各会計、関係団体の財政状況及び健全化判断比率'!B34)</f>
        <v>公共下水道事業会計</v>
      </c>
      <c r="AP35" s="615"/>
      <c r="AQ35" s="615"/>
      <c r="AR35" s="615"/>
      <c r="AS35" s="615"/>
      <c r="AT35" s="615"/>
      <c r="AU35" s="615"/>
      <c r="AV35" s="615"/>
      <c r="AW35" s="615"/>
      <c r="AX35" s="615"/>
      <c r="AY35" s="615"/>
      <c r="AZ35" s="615"/>
      <c r="BA35" s="615"/>
      <c r="BB35" s="615"/>
      <c r="BC35" s="615"/>
      <c r="BD35" s="213"/>
      <c r="BE35" s="614">
        <f t="shared" ref="BE35:BE43" si="1">IF(BG35="","",BE34+1)</f>
        <v>12</v>
      </c>
      <c r="BF35" s="614"/>
      <c r="BG35" s="615" t="str">
        <f>IF('各会計、関係団体の財政状況及び健全化判断比率'!B36="","",'各会計、関係団体の財政状況及び健全化判断比率'!B36)</f>
        <v>地方卸売市場事業特別会計</v>
      </c>
      <c r="BH35" s="615"/>
      <c r="BI35" s="615"/>
      <c r="BJ35" s="615"/>
      <c r="BK35" s="615"/>
      <c r="BL35" s="615"/>
      <c r="BM35" s="615"/>
      <c r="BN35" s="615"/>
      <c r="BO35" s="615"/>
      <c r="BP35" s="615"/>
      <c r="BQ35" s="615"/>
      <c r="BR35" s="615"/>
      <c r="BS35" s="615"/>
      <c r="BT35" s="615"/>
      <c r="BU35" s="615"/>
      <c r="BV35" s="213"/>
      <c r="BW35" s="614">
        <f t="shared" ref="BW35:BW43" si="2">IF(BY35="","",BW34+1)</f>
        <v>19</v>
      </c>
      <c r="BX35" s="614"/>
      <c r="BY35" s="615" t="str">
        <f>IF('各会計、関係団体の財政状況及び健全化判断比率'!B69="","",'各会計、関係団体の財政状況及び健全化判断比率'!B69)</f>
        <v>大分県交通災害共済組合（交通災害共済事業会計）</v>
      </c>
      <c r="BZ35" s="615"/>
      <c r="CA35" s="615"/>
      <c r="CB35" s="615"/>
      <c r="CC35" s="615"/>
      <c r="CD35" s="615"/>
      <c r="CE35" s="615"/>
      <c r="CF35" s="615"/>
      <c r="CG35" s="615"/>
      <c r="CH35" s="615"/>
      <c r="CI35" s="615"/>
      <c r="CJ35" s="615"/>
      <c r="CK35" s="615"/>
      <c r="CL35" s="615"/>
      <c r="CM35" s="615"/>
      <c r="CN35" s="213"/>
      <c r="CO35" s="614">
        <f t="shared" ref="CO35:CO43" si="3">IF(CQ35="","",CO34+1)</f>
        <v>24</v>
      </c>
      <c r="CP35" s="614"/>
      <c r="CQ35" s="615" t="str">
        <f>IF('各会計、関係団体の財政状況及び健全化判断比率'!BS8="","",'各会計、関係団体の財政状況及び健全化判断比率'!BS8)</f>
        <v>佐伯市土地開発公社</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f>IF(E36="","",C35+1)</f>
        <v>3</v>
      </c>
      <c r="D36" s="614"/>
      <c r="E36" s="615" t="str">
        <f>IF('各会計、関係団体の財政状況及び健全化判断比率'!B9="","",'各会計、関係団体の財政状況及び健全化判断比率'!B9)</f>
        <v>情報ネットワーク施設事業特別会計</v>
      </c>
      <c r="F36" s="615"/>
      <c r="G36" s="615"/>
      <c r="H36" s="615"/>
      <c r="I36" s="615"/>
      <c r="J36" s="615"/>
      <c r="K36" s="615"/>
      <c r="L36" s="615"/>
      <c r="M36" s="615"/>
      <c r="N36" s="615"/>
      <c r="O36" s="615"/>
      <c r="P36" s="615"/>
      <c r="Q36" s="615"/>
      <c r="R36" s="615"/>
      <c r="S36" s="615"/>
      <c r="T36" s="213"/>
      <c r="U36" s="614">
        <f t="shared" ref="U36:U43" si="4">IF(W36="","",U35+1)</f>
        <v>6</v>
      </c>
      <c r="V36" s="614"/>
      <c r="W36" s="615" t="str">
        <f>IF('各会計、関係団体の財政状況及び健全化判断比率'!B30="","",'各会計、関係団体の財政状況及び健全化判断比率'!B30)</f>
        <v>介護保険特別会計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f t="shared" si="1"/>
        <v>13</v>
      </c>
      <c r="BF36" s="614"/>
      <c r="BG36" s="615" t="str">
        <f>IF('各会計、関係団体の財政状況及び健全化判断比率'!B37="","",'各会計、関係団体の財政状況及び健全化判断比率'!B37)</f>
        <v>特定環境保全公共下水道事業特別会計</v>
      </c>
      <c r="BH36" s="615"/>
      <c r="BI36" s="615"/>
      <c r="BJ36" s="615"/>
      <c r="BK36" s="615"/>
      <c r="BL36" s="615"/>
      <c r="BM36" s="615"/>
      <c r="BN36" s="615"/>
      <c r="BO36" s="615"/>
      <c r="BP36" s="615"/>
      <c r="BQ36" s="615"/>
      <c r="BR36" s="615"/>
      <c r="BS36" s="615"/>
      <c r="BT36" s="615"/>
      <c r="BU36" s="615"/>
      <c r="BV36" s="213"/>
      <c r="BW36" s="614">
        <f t="shared" si="2"/>
        <v>20</v>
      </c>
      <c r="BX36" s="614"/>
      <c r="BY36" s="615" t="str">
        <f>IF('各会計、関係団体の財政状況及び健全化判断比率'!B70="","",'各会計、関係団体の財政状況及び健全化判断比率'!B70)</f>
        <v>大分県市町村会館管理組合</v>
      </c>
      <c r="BZ36" s="615"/>
      <c r="CA36" s="615"/>
      <c r="CB36" s="615"/>
      <c r="CC36" s="615"/>
      <c r="CD36" s="615"/>
      <c r="CE36" s="615"/>
      <c r="CF36" s="615"/>
      <c r="CG36" s="615"/>
      <c r="CH36" s="615"/>
      <c r="CI36" s="615"/>
      <c r="CJ36" s="615"/>
      <c r="CK36" s="615"/>
      <c r="CL36" s="615"/>
      <c r="CM36" s="615"/>
      <c r="CN36" s="213"/>
      <c r="CO36" s="614">
        <f t="shared" si="3"/>
        <v>25</v>
      </c>
      <c r="CP36" s="614"/>
      <c r="CQ36" s="615" t="str">
        <f>IF('各会計、関係団体の財政状況及び健全化判断比率'!BS9="","",'各会計、関係団体の財政状況及び健全化判断比率'!BS9)</f>
        <v>道の駅やよい</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7</v>
      </c>
      <c r="V37" s="614"/>
      <c r="W37" s="615" t="str">
        <f>IF('各会計、関係団体の財政状況及び健全化判断比率'!B31="","",'各会計、関係団体の財政状況及び健全化判断比率'!B31)</f>
        <v>介護予防支援事業特別会計</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f t="shared" si="1"/>
        <v>14</v>
      </c>
      <c r="BF37" s="614"/>
      <c r="BG37" s="615" t="str">
        <f>IF('各会計、関係団体の財政状況及び健全化判断比率'!B38="","",'各会計、関係団体の財政状況及び健全化判断比率'!B38)</f>
        <v>農業集落排水事業特別会計</v>
      </c>
      <c r="BH37" s="615"/>
      <c r="BI37" s="615"/>
      <c r="BJ37" s="615"/>
      <c r="BK37" s="615"/>
      <c r="BL37" s="615"/>
      <c r="BM37" s="615"/>
      <c r="BN37" s="615"/>
      <c r="BO37" s="615"/>
      <c r="BP37" s="615"/>
      <c r="BQ37" s="615"/>
      <c r="BR37" s="615"/>
      <c r="BS37" s="615"/>
      <c r="BT37" s="615"/>
      <c r="BU37" s="615"/>
      <c r="BV37" s="213"/>
      <c r="BW37" s="614">
        <f t="shared" si="2"/>
        <v>21</v>
      </c>
      <c r="BX37" s="614"/>
      <c r="BY37" s="615" t="str">
        <f>IF('各会計、関係団体の財政状況及び健全化判断比率'!B71="","",'各会計、関係団体の財政状況及び健全化判断比率'!B71)</f>
        <v>大分県後期高齢者医療広域連合（普通会計）</v>
      </c>
      <c r="BZ37" s="615"/>
      <c r="CA37" s="615"/>
      <c r="CB37" s="615"/>
      <c r="CC37" s="615"/>
      <c r="CD37" s="615"/>
      <c r="CE37" s="615"/>
      <c r="CF37" s="615"/>
      <c r="CG37" s="615"/>
      <c r="CH37" s="615"/>
      <c r="CI37" s="615"/>
      <c r="CJ37" s="615"/>
      <c r="CK37" s="615"/>
      <c r="CL37" s="615"/>
      <c r="CM37" s="615"/>
      <c r="CN37" s="213"/>
      <c r="CO37" s="614">
        <f t="shared" si="3"/>
        <v>26</v>
      </c>
      <c r="CP37" s="614"/>
      <c r="CQ37" s="615" t="str">
        <f>IF('各会計、関係団体の財政状況及び健全化判断比率'!BS10="","",'各会計、関係団体の財政状況及び健全化判断比率'!BS10)</f>
        <v>さいき農林公社</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f t="shared" si="4"/>
        <v>8</v>
      </c>
      <c r="V38" s="614"/>
      <c r="W38" s="615" t="str">
        <f>IF('各会計、関係団体の財政状況及び健全化判断比率'!B32="","",'各会計、関係団体の財政状況及び健全化判断比率'!B32)</f>
        <v>後期高齢者医療特別会計</v>
      </c>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f t="shared" si="1"/>
        <v>15</v>
      </c>
      <c r="BF38" s="614"/>
      <c r="BG38" s="615" t="str">
        <f>IF('各会計、関係団体の財政状況及び健全化判断比率'!B39="","",'各会計、関係団体の財政状況及び健全化判断比率'!B39)</f>
        <v>漁業集落排水事業特別会計</v>
      </c>
      <c r="BH38" s="615"/>
      <c r="BI38" s="615"/>
      <c r="BJ38" s="615"/>
      <c r="BK38" s="615"/>
      <c r="BL38" s="615"/>
      <c r="BM38" s="615"/>
      <c r="BN38" s="615"/>
      <c r="BO38" s="615"/>
      <c r="BP38" s="615"/>
      <c r="BQ38" s="615"/>
      <c r="BR38" s="615"/>
      <c r="BS38" s="615"/>
      <c r="BT38" s="615"/>
      <c r="BU38" s="615"/>
      <c r="BV38" s="213"/>
      <c r="BW38" s="614">
        <f t="shared" si="2"/>
        <v>22</v>
      </c>
      <c r="BX38" s="614"/>
      <c r="BY38" s="615" t="str">
        <f>IF('各会計、関係団体の財政状況及び健全化判断比率'!B72="","",'各会計、関係団体の財政状況及び健全化判断比率'!B72)</f>
        <v>大分県後期高齢者医療広域連合（後期高齢者医療事業会計）</v>
      </c>
      <c r="BZ38" s="615"/>
      <c r="CA38" s="615"/>
      <c r="CB38" s="615"/>
      <c r="CC38" s="615"/>
      <c r="CD38" s="615"/>
      <c r="CE38" s="615"/>
      <c r="CF38" s="615"/>
      <c r="CG38" s="615"/>
      <c r="CH38" s="615"/>
      <c r="CI38" s="615"/>
      <c r="CJ38" s="615"/>
      <c r="CK38" s="615"/>
      <c r="CL38" s="615"/>
      <c r="CM38" s="615"/>
      <c r="CN38" s="213"/>
      <c r="CO38" s="614">
        <f t="shared" si="3"/>
        <v>27</v>
      </c>
      <c r="CP38" s="614"/>
      <c r="CQ38" s="615" t="str">
        <f>IF('各会計、関係団体の財政状況及び健全化判断比率'!BS11="","",'各会計、関係団体の財政状況及び健全化判断比率'!BS11)</f>
        <v>うめ</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f t="shared" si="1"/>
        <v>16</v>
      </c>
      <c r="BF39" s="614"/>
      <c r="BG39" s="615" t="str">
        <f>IF('各会計、関係団体の財政状況及び健全化判断比率'!B40="","",'各会計、関係団体の財政状況及び健全化判断比率'!B40)</f>
        <v>小規模集合排水処理事業特別会計</v>
      </c>
      <c r="BH39" s="615"/>
      <c r="BI39" s="615"/>
      <c r="BJ39" s="615"/>
      <c r="BK39" s="615"/>
      <c r="BL39" s="615"/>
      <c r="BM39" s="615"/>
      <c r="BN39" s="615"/>
      <c r="BO39" s="615"/>
      <c r="BP39" s="615"/>
      <c r="BQ39" s="615"/>
      <c r="BR39" s="615"/>
      <c r="BS39" s="615"/>
      <c r="BT39" s="615"/>
      <c r="BU39" s="615"/>
      <c r="BV39" s="213"/>
      <c r="BW39" s="614" t="str">
        <f t="shared" si="2"/>
        <v/>
      </c>
      <c r="BX39" s="614"/>
      <c r="BY39" s="615" t="str">
        <f>IF('各会計、関係団体の財政状況及び健全化判断比率'!B73="","",'各会計、関係団体の財政状況及び健全化判断比率'!B73)</f>
        <v/>
      </c>
      <c r="BZ39" s="615"/>
      <c r="CA39" s="615"/>
      <c r="CB39" s="615"/>
      <c r="CC39" s="615"/>
      <c r="CD39" s="615"/>
      <c r="CE39" s="615"/>
      <c r="CF39" s="615"/>
      <c r="CG39" s="615"/>
      <c r="CH39" s="615"/>
      <c r="CI39" s="615"/>
      <c r="CJ39" s="615"/>
      <c r="CK39" s="615"/>
      <c r="CL39" s="615"/>
      <c r="CM39" s="615"/>
      <c r="CN39" s="213"/>
      <c r="CO39" s="614">
        <f t="shared" si="3"/>
        <v>28</v>
      </c>
      <c r="CP39" s="614"/>
      <c r="CQ39" s="615" t="str">
        <f>IF('各会計、関係団体の財政状況及び健全化判断比率'!BS12="","",'各会計、関係団体の財政状況及び健全化判断比率'!BS12)</f>
        <v>きらり</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f t="shared" si="1"/>
        <v>17</v>
      </c>
      <c r="BF40" s="614"/>
      <c r="BG40" s="615" t="str">
        <f>IF('各会計、関係団体の財政状況及び健全化判断比率'!B41="","",'各会計、関係団体の財政状況及び健全化判断比率'!B41)</f>
        <v>生活排水処理事業特別会計</v>
      </c>
      <c r="BH40" s="615"/>
      <c r="BI40" s="615"/>
      <c r="BJ40" s="615"/>
      <c r="BK40" s="615"/>
      <c r="BL40" s="615"/>
      <c r="BM40" s="615"/>
      <c r="BN40" s="615"/>
      <c r="BO40" s="615"/>
      <c r="BP40" s="615"/>
      <c r="BQ40" s="615"/>
      <c r="BR40" s="615"/>
      <c r="BS40" s="615"/>
      <c r="BT40" s="615"/>
      <c r="BU40" s="615"/>
      <c r="BV40" s="213"/>
      <c r="BW40" s="614" t="str">
        <f t="shared" si="2"/>
        <v/>
      </c>
      <c r="BX40" s="614"/>
      <c r="BY40" s="615" t="str">
        <f>IF('各会計、関係団体の財政状況及び健全化判断比率'!B74="","",'各会計、関係団体の財政状況及び健全化判断比率'!B74)</f>
        <v/>
      </c>
      <c r="BZ40" s="615"/>
      <c r="CA40" s="615"/>
      <c r="CB40" s="615"/>
      <c r="CC40" s="615"/>
      <c r="CD40" s="615"/>
      <c r="CE40" s="615"/>
      <c r="CF40" s="615"/>
      <c r="CG40" s="615"/>
      <c r="CH40" s="615"/>
      <c r="CI40" s="615"/>
      <c r="CJ40" s="615"/>
      <c r="CK40" s="615"/>
      <c r="CL40" s="615"/>
      <c r="CM40" s="615"/>
      <c r="CN40" s="213"/>
      <c r="CO40" s="614">
        <f t="shared" si="3"/>
        <v>29</v>
      </c>
      <c r="CP40" s="614"/>
      <c r="CQ40" s="615" t="str">
        <f>IF('各会計、関係団体の財政状況及び健全化判断比率'!BS13="","",'各会計、関係団体の財政状況及び健全化判断比率'!BS13)</f>
        <v>かまえ町総合物産サービス</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f t="shared" si="3"/>
        <v>30</v>
      </c>
      <c r="CP41" s="614"/>
      <c r="CQ41" s="615" t="str">
        <f>IF('各会計、関係団体の財政状況及び健全化判断比率'!BS14="","",'各会計、関係団体の財政状況及び健全化判断比率'!BS14)</f>
        <v>まちづくり佐伯</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DQtPJPkmtvTwO7u9HJqkITuaBFvgdfI++3fkszIpErg2b+oj7vjaN68XYDOE8SPgMPWRMEAe4UVGgQtE2fdkCg==" saltValue="mtanRJf+zDEIDXNHr+kr5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06" t="s">
        <v>557</v>
      </c>
      <c r="D34" s="1206"/>
      <c r="E34" s="1207"/>
      <c r="F34" s="32">
        <v>1.78</v>
      </c>
      <c r="G34" s="33">
        <v>2.2000000000000002</v>
      </c>
      <c r="H34" s="33">
        <v>2.96</v>
      </c>
      <c r="I34" s="33">
        <v>3.04</v>
      </c>
      <c r="J34" s="34">
        <v>2.93</v>
      </c>
      <c r="K34" s="22"/>
      <c r="L34" s="22"/>
      <c r="M34" s="22"/>
      <c r="N34" s="22"/>
      <c r="O34" s="22"/>
      <c r="P34" s="22"/>
    </row>
    <row r="35" spans="1:16" ht="39" customHeight="1" x14ac:dyDescent="0.15">
      <c r="A35" s="22"/>
      <c r="B35" s="35"/>
      <c r="C35" s="1200" t="s">
        <v>558</v>
      </c>
      <c r="D35" s="1201"/>
      <c r="E35" s="1202"/>
      <c r="F35" s="36">
        <v>2.1</v>
      </c>
      <c r="G35" s="37">
        <v>2.04</v>
      </c>
      <c r="H35" s="37">
        <v>2.2799999999999998</v>
      </c>
      <c r="I35" s="37">
        <v>2.09</v>
      </c>
      <c r="J35" s="38">
        <v>2.68</v>
      </c>
      <c r="K35" s="22"/>
      <c r="L35" s="22"/>
      <c r="M35" s="22"/>
      <c r="N35" s="22"/>
      <c r="O35" s="22"/>
      <c r="P35" s="22"/>
    </row>
    <row r="36" spans="1:16" ht="39" customHeight="1" x14ac:dyDescent="0.15">
      <c r="A36" s="22"/>
      <c r="B36" s="35"/>
      <c r="C36" s="1200" t="s">
        <v>559</v>
      </c>
      <c r="D36" s="1201"/>
      <c r="E36" s="1202"/>
      <c r="F36" s="36">
        <v>1.73</v>
      </c>
      <c r="G36" s="37">
        <v>1.8</v>
      </c>
      <c r="H36" s="37">
        <v>1.95</v>
      </c>
      <c r="I36" s="37">
        <v>1.93</v>
      </c>
      <c r="J36" s="38">
        <v>2.21</v>
      </c>
      <c r="K36" s="22"/>
      <c r="L36" s="22"/>
      <c r="M36" s="22"/>
      <c r="N36" s="22"/>
      <c r="O36" s="22"/>
      <c r="P36" s="22"/>
    </row>
    <row r="37" spans="1:16" ht="39" customHeight="1" x14ac:dyDescent="0.15">
      <c r="A37" s="22"/>
      <c r="B37" s="35"/>
      <c r="C37" s="1200" t="s">
        <v>560</v>
      </c>
      <c r="D37" s="1201"/>
      <c r="E37" s="1202"/>
      <c r="F37" s="36">
        <v>0.08</v>
      </c>
      <c r="G37" s="37">
        <v>0.16</v>
      </c>
      <c r="H37" s="37">
        <v>0.61</v>
      </c>
      <c r="I37" s="37">
        <v>0.87</v>
      </c>
      <c r="J37" s="38">
        <v>0.17</v>
      </c>
      <c r="K37" s="22"/>
      <c r="L37" s="22"/>
      <c r="M37" s="22"/>
      <c r="N37" s="22"/>
      <c r="O37" s="22"/>
      <c r="P37" s="22"/>
    </row>
    <row r="38" spans="1:16" ht="39" customHeight="1" x14ac:dyDescent="0.15">
      <c r="A38" s="22"/>
      <c r="B38" s="35"/>
      <c r="C38" s="1200" t="s">
        <v>561</v>
      </c>
      <c r="D38" s="1201"/>
      <c r="E38" s="1202"/>
      <c r="F38" s="36">
        <v>0.79</v>
      </c>
      <c r="G38" s="37">
        <v>0.49</v>
      </c>
      <c r="H38" s="37">
        <v>0.28000000000000003</v>
      </c>
      <c r="I38" s="37">
        <v>0.14000000000000001</v>
      </c>
      <c r="J38" s="38">
        <v>0.17</v>
      </c>
      <c r="K38" s="22"/>
      <c r="L38" s="22"/>
      <c r="M38" s="22"/>
      <c r="N38" s="22"/>
      <c r="O38" s="22"/>
      <c r="P38" s="22"/>
    </row>
    <row r="39" spans="1:16" ht="39" customHeight="1" x14ac:dyDescent="0.15">
      <c r="A39" s="22"/>
      <c r="B39" s="35"/>
      <c r="C39" s="1200" t="s">
        <v>562</v>
      </c>
      <c r="D39" s="1201"/>
      <c r="E39" s="1202"/>
      <c r="F39" s="36">
        <v>0</v>
      </c>
      <c r="G39" s="37">
        <v>0</v>
      </c>
      <c r="H39" s="37">
        <v>0</v>
      </c>
      <c r="I39" s="37">
        <v>0</v>
      </c>
      <c r="J39" s="38">
        <v>0.01</v>
      </c>
      <c r="K39" s="22"/>
      <c r="L39" s="22"/>
      <c r="M39" s="22"/>
      <c r="N39" s="22"/>
      <c r="O39" s="22"/>
      <c r="P39" s="22"/>
    </row>
    <row r="40" spans="1:16" ht="39" customHeight="1" x14ac:dyDescent="0.15">
      <c r="A40" s="22"/>
      <c r="B40" s="35"/>
      <c r="C40" s="1200" t="s">
        <v>563</v>
      </c>
      <c r="D40" s="1201"/>
      <c r="E40" s="1202"/>
      <c r="F40" s="36">
        <v>0.03</v>
      </c>
      <c r="G40" s="37">
        <v>0.01</v>
      </c>
      <c r="H40" s="37">
        <v>0.01</v>
      </c>
      <c r="I40" s="37">
        <v>0.01</v>
      </c>
      <c r="J40" s="38">
        <v>0</v>
      </c>
      <c r="K40" s="22"/>
      <c r="L40" s="22"/>
      <c r="M40" s="22"/>
      <c r="N40" s="22"/>
      <c r="O40" s="22"/>
      <c r="P40" s="22"/>
    </row>
    <row r="41" spans="1:16" ht="39" customHeight="1" x14ac:dyDescent="0.15">
      <c r="A41" s="22"/>
      <c r="B41" s="35"/>
      <c r="C41" s="1200" t="s">
        <v>564</v>
      </c>
      <c r="D41" s="1201"/>
      <c r="E41" s="1202"/>
      <c r="F41" s="36">
        <v>0</v>
      </c>
      <c r="G41" s="37">
        <v>0</v>
      </c>
      <c r="H41" s="37">
        <v>0</v>
      </c>
      <c r="I41" s="37">
        <v>0</v>
      </c>
      <c r="J41" s="38">
        <v>0</v>
      </c>
      <c r="K41" s="22"/>
      <c r="L41" s="22"/>
      <c r="M41" s="22"/>
      <c r="N41" s="22"/>
      <c r="O41" s="22"/>
      <c r="P41" s="22"/>
    </row>
    <row r="42" spans="1:16" ht="39" customHeight="1" x14ac:dyDescent="0.15">
      <c r="A42" s="22"/>
      <c r="B42" s="39"/>
      <c r="C42" s="1200" t="s">
        <v>565</v>
      </c>
      <c r="D42" s="1201"/>
      <c r="E42" s="1202"/>
      <c r="F42" s="36" t="s">
        <v>508</v>
      </c>
      <c r="G42" s="37" t="s">
        <v>508</v>
      </c>
      <c r="H42" s="37" t="s">
        <v>508</v>
      </c>
      <c r="I42" s="37" t="s">
        <v>508</v>
      </c>
      <c r="J42" s="38" t="s">
        <v>508</v>
      </c>
      <c r="K42" s="22"/>
      <c r="L42" s="22"/>
      <c r="M42" s="22"/>
      <c r="N42" s="22"/>
      <c r="O42" s="22"/>
      <c r="P42" s="22"/>
    </row>
    <row r="43" spans="1:16" ht="39" customHeight="1" thickBot="1" x14ac:dyDescent="0.2">
      <c r="A43" s="22"/>
      <c r="B43" s="40"/>
      <c r="C43" s="1203" t="s">
        <v>566</v>
      </c>
      <c r="D43" s="1204"/>
      <c r="E43" s="1205"/>
      <c r="F43" s="41">
        <v>0.04</v>
      </c>
      <c r="G43" s="42">
        <v>0.04</v>
      </c>
      <c r="H43" s="42">
        <v>0.09</v>
      </c>
      <c r="I43" s="42">
        <v>0.32</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POx9ERuAR/3B5cdO0grrYZH6dOU1LAdJ4XNrOQ1GKcD/fUkgYdKCPs8uQw4YVauHzxOoWbVp6w/kG1+pcvGFw==" saltValue="s/3KQADLpqtwkkX/zdH7+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7956</v>
      </c>
      <c r="L45" s="60">
        <v>7486</v>
      </c>
      <c r="M45" s="60">
        <v>7542</v>
      </c>
      <c r="N45" s="60">
        <v>7642</v>
      </c>
      <c r="O45" s="61">
        <v>7093</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508</v>
      </c>
      <c r="L46" s="64" t="s">
        <v>508</v>
      </c>
      <c r="M46" s="64" t="s">
        <v>508</v>
      </c>
      <c r="N46" s="64" t="s">
        <v>508</v>
      </c>
      <c r="O46" s="65" t="s">
        <v>508</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508</v>
      </c>
      <c r="L47" s="64" t="s">
        <v>508</v>
      </c>
      <c r="M47" s="64" t="s">
        <v>508</v>
      </c>
      <c r="N47" s="64" t="s">
        <v>508</v>
      </c>
      <c r="O47" s="65" t="s">
        <v>508</v>
      </c>
      <c r="P47" s="48"/>
      <c r="Q47" s="48"/>
      <c r="R47" s="48"/>
      <c r="S47" s="48"/>
      <c r="T47" s="48"/>
      <c r="U47" s="48"/>
    </row>
    <row r="48" spans="1:21" ht="30.75" customHeight="1" x14ac:dyDescent="0.15">
      <c r="A48" s="48"/>
      <c r="B48" s="1210"/>
      <c r="C48" s="1211"/>
      <c r="D48" s="62"/>
      <c r="E48" s="1216" t="s">
        <v>15</v>
      </c>
      <c r="F48" s="1216"/>
      <c r="G48" s="1216"/>
      <c r="H48" s="1216"/>
      <c r="I48" s="1216"/>
      <c r="J48" s="1217"/>
      <c r="K48" s="63">
        <v>1151</v>
      </c>
      <c r="L48" s="64">
        <v>1148</v>
      </c>
      <c r="M48" s="64">
        <v>1105</v>
      </c>
      <c r="N48" s="64">
        <v>1087</v>
      </c>
      <c r="O48" s="65">
        <v>981</v>
      </c>
      <c r="P48" s="48"/>
      <c r="Q48" s="48"/>
      <c r="R48" s="48"/>
      <c r="S48" s="48"/>
      <c r="T48" s="48"/>
      <c r="U48" s="48"/>
    </row>
    <row r="49" spans="1:21" ht="30.75" customHeight="1" x14ac:dyDescent="0.15">
      <c r="A49" s="48"/>
      <c r="B49" s="1210"/>
      <c r="C49" s="1211"/>
      <c r="D49" s="62"/>
      <c r="E49" s="1216" t="s">
        <v>16</v>
      </c>
      <c r="F49" s="1216"/>
      <c r="G49" s="1216"/>
      <c r="H49" s="1216"/>
      <c r="I49" s="1216"/>
      <c r="J49" s="1217"/>
      <c r="K49" s="63" t="s">
        <v>508</v>
      </c>
      <c r="L49" s="64" t="s">
        <v>508</v>
      </c>
      <c r="M49" s="64" t="s">
        <v>508</v>
      </c>
      <c r="N49" s="64" t="s">
        <v>508</v>
      </c>
      <c r="O49" s="65" t="s">
        <v>508</v>
      </c>
      <c r="P49" s="48"/>
      <c r="Q49" s="48"/>
      <c r="R49" s="48"/>
      <c r="S49" s="48"/>
      <c r="T49" s="48"/>
      <c r="U49" s="48"/>
    </row>
    <row r="50" spans="1:21" ht="30.75" customHeight="1" x14ac:dyDescent="0.15">
      <c r="A50" s="48"/>
      <c r="B50" s="1210"/>
      <c r="C50" s="1211"/>
      <c r="D50" s="62"/>
      <c r="E50" s="1216" t="s">
        <v>17</v>
      </c>
      <c r="F50" s="1216"/>
      <c r="G50" s="1216"/>
      <c r="H50" s="1216"/>
      <c r="I50" s="1216"/>
      <c r="J50" s="1217"/>
      <c r="K50" s="63">
        <v>7</v>
      </c>
      <c r="L50" s="64">
        <v>5</v>
      </c>
      <c r="M50" s="64">
        <v>3</v>
      </c>
      <c r="N50" s="64">
        <v>12</v>
      </c>
      <c r="O50" s="65">
        <v>17</v>
      </c>
      <c r="P50" s="48"/>
      <c r="Q50" s="48"/>
      <c r="R50" s="48"/>
      <c r="S50" s="48"/>
      <c r="T50" s="48"/>
      <c r="U50" s="48"/>
    </row>
    <row r="51" spans="1:21" ht="30.75" customHeight="1" x14ac:dyDescent="0.15">
      <c r="A51" s="48"/>
      <c r="B51" s="1212"/>
      <c r="C51" s="1213"/>
      <c r="D51" s="66"/>
      <c r="E51" s="1216" t="s">
        <v>18</v>
      </c>
      <c r="F51" s="1216"/>
      <c r="G51" s="1216"/>
      <c r="H51" s="1216"/>
      <c r="I51" s="1216"/>
      <c r="J51" s="1217"/>
      <c r="K51" s="63">
        <v>0</v>
      </c>
      <c r="L51" s="64">
        <v>0</v>
      </c>
      <c r="M51" s="64">
        <v>0</v>
      </c>
      <c r="N51" s="64">
        <v>0</v>
      </c>
      <c r="O51" s="65">
        <v>0</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7224</v>
      </c>
      <c r="L52" s="64">
        <v>7124</v>
      </c>
      <c r="M52" s="64">
        <v>6874</v>
      </c>
      <c r="N52" s="64">
        <v>6780</v>
      </c>
      <c r="O52" s="65">
        <v>6521</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1890</v>
      </c>
      <c r="L53" s="69">
        <v>1515</v>
      </c>
      <c r="M53" s="69">
        <v>1776</v>
      </c>
      <c r="N53" s="69">
        <v>1961</v>
      </c>
      <c r="O53" s="70">
        <v>1570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567</v>
      </c>
      <c r="L56" s="80" t="s">
        <v>568</v>
      </c>
      <c r="M56" s="80" t="s">
        <v>569</v>
      </c>
      <c r="N56" s="80" t="s">
        <v>570</v>
      </c>
      <c r="O56" s="81" t="s">
        <v>571</v>
      </c>
      <c r="P56" s="48"/>
      <c r="Q56" s="48"/>
      <c r="R56" s="48"/>
      <c r="S56" s="48"/>
      <c r="T56" s="48"/>
      <c r="U56" s="48"/>
    </row>
    <row r="57" spans="1:21" ht="31.5" customHeight="1" x14ac:dyDescent="0.15">
      <c r="B57" s="1224" t="s">
        <v>25</v>
      </c>
      <c r="C57" s="1225"/>
      <c r="D57" s="1228" t="s">
        <v>26</v>
      </c>
      <c r="E57" s="1229"/>
      <c r="F57" s="1229"/>
      <c r="G57" s="1229"/>
      <c r="H57" s="1229"/>
      <c r="I57" s="1229"/>
      <c r="J57" s="1230"/>
      <c r="K57" s="82" t="s">
        <v>508</v>
      </c>
      <c r="L57" s="83" t="s">
        <v>508</v>
      </c>
      <c r="M57" s="83" t="s">
        <v>508</v>
      </c>
      <c r="N57" s="83" t="s">
        <v>508</v>
      </c>
      <c r="O57" s="84" t="s">
        <v>508</v>
      </c>
    </row>
    <row r="58" spans="1:21" ht="31.5" customHeight="1" thickBot="1" x14ac:dyDescent="0.2">
      <c r="B58" s="1226"/>
      <c r="C58" s="1227"/>
      <c r="D58" s="1231" t="s">
        <v>27</v>
      </c>
      <c r="E58" s="1232"/>
      <c r="F58" s="1232"/>
      <c r="G58" s="1232"/>
      <c r="H58" s="1232"/>
      <c r="I58" s="1232"/>
      <c r="J58" s="1233"/>
      <c r="K58" s="85" t="s">
        <v>508</v>
      </c>
      <c r="L58" s="86" t="s">
        <v>508</v>
      </c>
      <c r="M58" s="86" t="s">
        <v>508</v>
      </c>
      <c r="N58" s="86" t="s">
        <v>508</v>
      </c>
      <c r="O58" s="87" t="s">
        <v>508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JVrT1pJzsCWp3bVT/2rWQ2r1O9X8AeUZBScZNj/to5VQTDG7YImuyQSdy0JCWpwO9FBwciY+mmMMUjj5uI11Q==" saltValue="NLfvO0VBqpGZWjI4xVN5G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549</v>
      </c>
      <c r="J40" s="99" t="s">
        <v>550</v>
      </c>
      <c r="K40" s="99" t="s">
        <v>551</v>
      </c>
      <c r="L40" s="99" t="s">
        <v>552</v>
      </c>
      <c r="M40" s="100" t="s">
        <v>553</v>
      </c>
    </row>
    <row r="41" spans="2:13" ht="27.75" customHeight="1" x14ac:dyDescent="0.15">
      <c r="B41" s="1234" t="s">
        <v>30</v>
      </c>
      <c r="C41" s="1235"/>
      <c r="D41" s="101"/>
      <c r="E41" s="1240" t="s">
        <v>31</v>
      </c>
      <c r="F41" s="1240"/>
      <c r="G41" s="1240"/>
      <c r="H41" s="1241"/>
      <c r="I41" s="102">
        <v>57076</v>
      </c>
      <c r="J41" s="103">
        <v>54918</v>
      </c>
      <c r="K41" s="103">
        <v>52567</v>
      </c>
      <c r="L41" s="103">
        <v>51096</v>
      </c>
      <c r="M41" s="104">
        <v>49277</v>
      </c>
    </row>
    <row r="42" spans="2:13" ht="27.75" customHeight="1" x14ac:dyDescent="0.15">
      <c r="B42" s="1236"/>
      <c r="C42" s="1237"/>
      <c r="D42" s="105"/>
      <c r="E42" s="1242" t="s">
        <v>32</v>
      </c>
      <c r="F42" s="1242"/>
      <c r="G42" s="1242"/>
      <c r="H42" s="1243"/>
      <c r="I42" s="106">
        <v>369</v>
      </c>
      <c r="J42" s="107">
        <v>369</v>
      </c>
      <c r="K42" s="107" t="s">
        <v>508</v>
      </c>
      <c r="L42" s="107" t="s">
        <v>508</v>
      </c>
      <c r="M42" s="108" t="s">
        <v>508</v>
      </c>
    </row>
    <row r="43" spans="2:13" ht="27.75" customHeight="1" x14ac:dyDescent="0.15">
      <c r="B43" s="1236"/>
      <c r="C43" s="1237"/>
      <c r="D43" s="105"/>
      <c r="E43" s="1242" t="s">
        <v>33</v>
      </c>
      <c r="F43" s="1242"/>
      <c r="G43" s="1242"/>
      <c r="H43" s="1243"/>
      <c r="I43" s="106">
        <v>12455</v>
      </c>
      <c r="J43" s="107">
        <v>11775</v>
      </c>
      <c r="K43" s="107">
        <v>11255</v>
      </c>
      <c r="L43" s="107">
        <v>10769</v>
      </c>
      <c r="M43" s="108">
        <v>10150</v>
      </c>
    </row>
    <row r="44" spans="2:13" ht="27.75" customHeight="1" x14ac:dyDescent="0.15">
      <c r="B44" s="1236"/>
      <c r="C44" s="1237"/>
      <c r="D44" s="105"/>
      <c r="E44" s="1242" t="s">
        <v>34</v>
      </c>
      <c r="F44" s="1242"/>
      <c r="G44" s="1242"/>
      <c r="H44" s="1243"/>
      <c r="I44" s="106" t="s">
        <v>508</v>
      </c>
      <c r="J44" s="107" t="s">
        <v>508</v>
      </c>
      <c r="K44" s="107" t="s">
        <v>508</v>
      </c>
      <c r="L44" s="107" t="s">
        <v>508</v>
      </c>
      <c r="M44" s="108" t="s">
        <v>508</v>
      </c>
    </row>
    <row r="45" spans="2:13" ht="27.75" customHeight="1" x14ac:dyDescent="0.15">
      <c r="B45" s="1236"/>
      <c r="C45" s="1237"/>
      <c r="D45" s="105"/>
      <c r="E45" s="1242" t="s">
        <v>35</v>
      </c>
      <c r="F45" s="1242"/>
      <c r="G45" s="1242"/>
      <c r="H45" s="1243"/>
      <c r="I45" s="106">
        <v>8490</v>
      </c>
      <c r="J45" s="107">
        <v>8523</v>
      </c>
      <c r="K45" s="107">
        <v>8378</v>
      </c>
      <c r="L45" s="107">
        <v>8083</v>
      </c>
      <c r="M45" s="108">
        <v>7743</v>
      </c>
    </row>
    <row r="46" spans="2:13" ht="27.75" customHeight="1" x14ac:dyDescent="0.15">
      <c r="B46" s="1236"/>
      <c r="C46" s="1237"/>
      <c r="D46" s="109"/>
      <c r="E46" s="1242" t="s">
        <v>36</v>
      </c>
      <c r="F46" s="1242"/>
      <c r="G46" s="1242"/>
      <c r="H46" s="1243"/>
      <c r="I46" s="106">
        <v>92</v>
      </c>
      <c r="J46" s="107">
        <v>30</v>
      </c>
      <c r="K46" s="107">
        <v>28</v>
      </c>
      <c r="L46" s="107">
        <v>19</v>
      </c>
      <c r="M46" s="108">
        <v>18</v>
      </c>
    </row>
    <row r="47" spans="2:13" ht="27.75" customHeight="1" x14ac:dyDescent="0.15">
      <c r="B47" s="1236"/>
      <c r="C47" s="1237"/>
      <c r="D47" s="110"/>
      <c r="E47" s="1244" t="s">
        <v>37</v>
      </c>
      <c r="F47" s="1245"/>
      <c r="G47" s="1245"/>
      <c r="H47" s="1246"/>
      <c r="I47" s="106" t="s">
        <v>508</v>
      </c>
      <c r="J47" s="107" t="s">
        <v>508</v>
      </c>
      <c r="K47" s="107" t="s">
        <v>508</v>
      </c>
      <c r="L47" s="107" t="s">
        <v>508</v>
      </c>
      <c r="M47" s="108" t="s">
        <v>508</v>
      </c>
    </row>
    <row r="48" spans="2:13" ht="27.75" customHeight="1" x14ac:dyDescent="0.15">
      <c r="B48" s="1236"/>
      <c r="C48" s="1237"/>
      <c r="D48" s="105"/>
      <c r="E48" s="1242" t="s">
        <v>38</v>
      </c>
      <c r="F48" s="1242"/>
      <c r="G48" s="1242"/>
      <c r="H48" s="1243"/>
      <c r="I48" s="106" t="s">
        <v>508</v>
      </c>
      <c r="J48" s="107" t="s">
        <v>508</v>
      </c>
      <c r="K48" s="107" t="s">
        <v>508</v>
      </c>
      <c r="L48" s="107" t="s">
        <v>508</v>
      </c>
      <c r="M48" s="108" t="s">
        <v>508</v>
      </c>
    </row>
    <row r="49" spans="2:13" ht="27.75" customHeight="1" x14ac:dyDescent="0.15">
      <c r="B49" s="1238"/>
      <c r="C49" s="1239"/>
      <c r="D49" s="105"/>
      <c r="E49" s="1242" t="s">
        <v>39</v>
      </c>
      <c r="F49" s="1242"/>
      <c r="G49" s="1242"/>
      <c r="H49" s="1243"/>
      <c r="I49" s="106" t="s">
        <v>508</v>
      </c>
      <c r="J49" s="107" t="s">
        <v>508</v>
      </c>
      <c r="K49" s="107" t="s">
        <v>508</v>
      </c>
      <c r="L49" s="107" t="s">
        <v>508</v>
      </c>
      <c r="M49" s="108" t="s">
        <v>508</v>
      </c>
    </row>
    <row r="50" spans="2:13" ht="27.75" customHeight="1" x14ac:dyDescent="0.15">
      <c r="B50" s="1247" t="s">
        <v>40</v>
      </c>
      <c r="C50" s="1248"/>
      <c r="D50" s="111"/>
      <c r="E50" s="1242" t="s">
        <v>41</v>
      </c>
      <c r="F50" s="1242"/>
      <c r="G50" s="1242"/>
      <c r="H50" s="1243"/>
      <c r="I50" s="106">
        <v>21442</v>
      </c>
      <c r="J50" s="107">
        <v>23419</v>
      </c>
      <c r="K50" s="107">
        <v>23037</v>
      </c>
      <c r="L50" s="107">
        <v>22991</v>
      </c>
      <c r="M50" s="108">
        <v>21807</v>
      </c>
    </row>
    <row r="51" spans="2:13" ht="27.75" customHeight="1" x14ac:dyDescent="0.15">
      <c r="B51" s="1236"/>
      <c r="C51" s="1237"/>
      <c r="D51" s="105"/>
      <c r="E51" s="1242" t="s">
        <v>42</v>
      </c>
      <c r="F51" s="1242"/>
      <c r="G51" s="1242"/>
      <c r="H51" s="1243"/>
      <c r="I51" s="106">
        <v>3603</v>
      </c>
      <c r="J51" s="107">
        <v>3292</v>
      </c>
      <c r="K51" s="107">
        <v>2981</v>
      </c>
      <c r="L51" s="107">
        <v>2842</v>
      </c>
      <c r="M51" s="108">
        <v>2583</v>
      </c>
    </row>
    <row r="52" spans="2:13" ht="27.75" customHeight="1" x14ac:dyDescent="0.15">
      <c r="B52" s="1238"/>
      <c r="C52" s="1239"/>
      <c r="D52" s="105"/>
      <c r="E52" s="1242" t="s">
        <v>43</v>
      </c>
      <c r="F52" s="1242"/>
      <c r="G52" s="1242"/>
      <c r="H52" s="1243"/>
      <c r="I52" s="106">
        <v>52273</v>
      </c>
      <c r="J52" s="107">
        <v>49966</v>
      </c>
      <c r="K52" s="107">
        <v>48093</v>
      </c>
      <c r="L52" s="107">
        <v>46772</v>
      </c>
      <c r="M52" s="108">
        <v>45252</v>
      </c>
    </row>
    <row r="53" spans="2:13" ht="27.75" customHeight="1" thickBot="1" x14ac:dyDescent="0.2">
      <c r="B53" s="1249" t="s">
        <v>44</v>
      </c>
      <c r="C53" s="1250"/>
      <c r="D53" s="112"/>
      <c r="E53" s="1251" t="s">
        <v>45</v>
      </c>
      <c r="F53" s="1251"/>
      <c r="G53" s="1251"/>
      <c r="H53" s="1252"/>
      <c r="I53" s="113">
        <v>1164</v>
      </c>
      <c r="J53" s="114">
        <v>-1063</v>
      </c>
      <c r="K53" s="114">
        <v>-1882</v>
      </c>
      <c r="L53" s="114">
        <v>-2637</v>
      </c>
      <c r="M53" s="115">
        <v>-2454</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2yG6Kvy9tecKYhn63DulVLJKj3LevxbshGug1fFarlh2A0iP4mu/Q4d3aj1EqocnFMeQrnM7acsuLWwFhiIbQ==" saltValue="yarmfS3Qb7wKAXhiyPdmc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551</v>
      </c>
      <c r="G54" s="124" t="s">
        <v>552</v>
      </c>
      <c r="H54" s="125" t="s">
        <v>553</v>
      </c>
    </row>
    <row r="55" spans="2:8" ht="52.5" customHeight="1" x14ac:dyDescent="0.15">
      <c r="B55" s="126"/>
      <c r="C55" s="1261" t="s">
        <v>48</v>
      </c>
      <c r="D55" s="1261"/>
      <c r="E55" s="1262"/>
      <c r="F55" s="127">
        <v>7363</v>
      </c>
      <c r="G55" s="127">
        <v>6982</v>
      </c>
      <c r="H55" s="128">
        <v>6304</v>
      </c>
    </row>
    <row r="56" spans="2:8" ht="52.5" customHeight="1" x14ac:dyDescent="0.15">
      <c r="B56" s="129"/>
      <c r="C56" s="1263" t="s">
        <v>49</v>
      </c>
      <c r="D56" s="1263"/>
      <c r="E56" s="1264"/>
      <c r="F56" s="130">
        <v>7900</v>
      </c>
      <c r="G56" s="130">
        <v>7115</v>
      </c>
      <c r="H56" s="131">
        <v>5927</v>
      </c>
    </row>
    <row r="57" spans="2:8" ht="53.25" customHeight="1" x14ac:dyDescent="0.15">
      <c r="B57" s="129"/>
      <c r="C57" s="1265" t="s">
        <v>50</v>
      </c>
      <c r="D57" s="1265"/>
      <c r="E57" s="1266"/>
      <c r="F57" s="132">
        <v>9221</v>
      </c>
      <c r="G57" s="132">
        <v>10273</v>
      </c>
      <c r="H57" s="133">
        <v>10577</v>
      </c>
    </row>
    <row r="58" spans="2:8" ht="45.75" customHeight="1" x14ac:dyDescent="0.15">
      <c r="B58" s="134"/>
      <c r="C58" s="1253" t="s">
        <v>611</v>
      </c>
      <c r="D58" s="1254"/>
      <c r="E58" s="1255"/>
      <c r="F58" s="135">
        <v>4155</v>
      </c>
      <c r="G58" s="135">
        <v>4172</v>
      </c>
      <c r="H58" s="136">
        <v>4127</v>
      </c>
    </row>
    <row r="59" spans="2:8" ht="45.75" customHeight="1" x14ac:dyDescent="0.15">
      <c r="B59" s="134"/>
      <c r="C59" s="1253" t="s">
        <v>612</v>
      </c>
      <c r="D59" s="1254"/>
      <c r="E59" s="1255"/>
      <c r="F59" s="135">
        <v>2215</v>
      </c>
      <c r="G59" s="135">
        <v>2218</v>
      </c>
      <c r="H59" s="136">
        <v>2221</v>
      </c>
    </row>
    <row r="60" spans="2:8" ht="45.75" customHeight="1" x14ac:dyDescent="0.15">
      <c r="B60" s="134"/>
      <c r="C60" s="1253" t="s">
        <v>613</v>
      </c>
      <c r="D60" s="1254"/>
      <c r="E60" s="1255"/>
      <c r="F60" s="135">
        <v>1247</v>
      </c>
      <c r="G60" s="135">
        <v>1249</v>
      </c>
      <c r="H60" s="136">
        <v>1253</v>
      </c>
    </row>
    <row r="61" spans="2:8" ht="45.75" customHeight="1" x14ac:dyDescent="0.15">
      <c r="B61" s="134"/>
      <c r="C61" s="1253" t="s">
        <v>614</v>
      </c>
      <c r="D61" s="1254"/>
      <c r="E61" s="1255"/>
      <c r="F61" s="135" t="s">
        <v>616</v>
      </c>
      <c r="G61" s="135">
        <v>519</v>
      </c>
      <c r="H61" s="136">
        <v>876</v>
      </c>
    </row>
    <row r="62" spans="2:8" ht="45.75" customHeight="1" thickBot="1" x14ac:dyDescent="0.2">
      <c r="B62" s="137"/>
      <c r="C62" s="1256" t="s">
        <v>615</v>
      </c>
      <c r="D62" s="1257"/>
      <c r="E62" s="1258"/>
      <c r="F62" s="138">
        <v>780</v>
      </c>
      <c r="G62" s="138">
        <v>781</v>
      </c>
      <c r="H62" s="139">
        <v>782</v>
      </c>
    </row>
    <row r="63" spans="2:8" ht="52.5" customHeight="1" thickBot="1" x14ac:dyDescent="0.2">
      <c r="B63" s="140"/>
      <c r="C63" s="1259" t="s">
        <v>51</v>
      </c>
      <c r="D63" s="1259"/>
      <c r="E63" s="1260"/>
      <c r="F63" s="141">
        <v>24484</v>
      </c>
      <c r="G63" s="141">
        <v>24370</v>
      </c>
      <c r="H63" s="142">
        <v>22808</v>
      </c>
    </row>
    <row r="64" spans="2:8" ht="15" customHeight="1" x14ac:dyDescent="0.15"/>
    <row r="65" ht="0" hidden="1" customHeight="1" x14ac:dyDescent="0.15"/>
    <row r="66" ht="0" hidden="1" customHeight="1" x14ac:dyDescent="0.15"/>
  </sheetData>
  <sheetProtection algorithmName="SHA-512" hashValue="ZxbBDBUudDF7xeZiVUjVE0lJhAlXN5hKYfKrQmiUZxvKK/lTr2XqBaIzoDyfdn+/Ip6isxOsl/D3LIkxgrUWIg==" saltValue="iThAT65mvGcVe8zDXkyl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Normal="100" zoomScaleSheetLayoutView="55" workbookViewId="0"/>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617</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617</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618</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619</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620</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621</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549</v>
      </c>
      <c r="BQ50" s="1301"/>
      <c r="BR50" s="1301"/>
      <c r="BS50" s="1301"/>
      <c r="BT50" s="1301"/>
      <c r="BU50" s="1301"/>
      <c r="BV50" s="1301"/>
      <c r="BW50" s="1301"/>
      <c r="BX50" s="1301" t="s">
        <v>550</v>
      </c>
      <c r="BY50" s="1301"/>
      <c r="BZ50" s="1301"/>
      <c r="CA50" s="1301"/>
      <c r="CB50" s="1301"/>
      <c r="CC50" s="1301"/>
      <c r="CD50" s="1301"/>
      <c r="CE50" s="1301"/>
      <c r="CF50" s="1301" t="s">
        <v>551</v>
      </c>
      <c r="CG50" s="1301"/>
      <c r="CH50" s="1301"/>
      <c r="CI50" s="1301"/>
      <c r="CJ50" s="1301"/>
      <c r="CK50" s="1301"/>
      <c r="CL50" s="1301"/>
      <c r="CM50" s="1301"/>
      <c r="CN50" s="1301" t="s">
        <v>552</v>
      </c>
      <c r="CO50" s="1301"/>
      <c r="CP50" s="1301"/>
      <c r="CQ50" s="1301"/>
      <c r="CR50" s="1301"/>
      <c r="CS50" s="1301"/>
      <c r="CT50" s="1301"/>
      <c r="CU50" s="1301"/>
      <c r="CV50" s="1301" t="s">
        <v>553</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622</v>
      </c>
      <c r="AO51" s="1305"/>
      <c r="AP51" s="1305"/>
      <c r="AQ51" s="1305"/>
      <c r="AR51" s="1305"/>
      <c r="AS51" s="1305"/>
      <c r="AT51" s="1305"/>
      <c r="AU51" s="1305"/>
      <c r="AV51" s="1305"/>
      <c r="AW51" s="1305"/>
      <c r="AX51" s="1305"/>
      <c r="AY51" s="1305"/>
      <c r="AZ51" s="1305"/>
      <c r="BA51" s="1305"/>
      <c r="BB51" s="1305" t="s">
        <v>623</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624</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59</v>
      </c>
      <c r="BY53" s="1307"/>
      <c r="BZ53" s="1307"/>
      <c r="CA53" s="1307"/>
      <c r="CB53" s="1307"/>
      <c r="CC53" s="1307"/>
      <c r="CD53" s="1307"/>
      <c r="CE53" s="1307"/>
      <c r="CF53" s="1307">
        <v>66.8</v>
      </c>
      <c r="CG53" s="1307"/>
      <c r="CH53" s="1307"/>
      <c r="CI53" s="1307"/>
      <c r="CJ53" s="1307"/>
      <c r="CK53" s="1307"/>
      <c r="CL53" s="1307"/>
      <c r="CM53" s="1307"/>
      <c r="CN53" s="1307">
        <v>59.6</v>
      </c>
      <c r="CO53" s="1307"/>
      <c r="CP53" s="1307"/>
      <c r="CQ53" s="1307"/>
      <c r="CR53" s="1307"/>
      <c r="CS53" s="1307"/>
      <c r="CT53" s="1307"/>
      <c r="CU53" s="1307"/>
      <c r="CV53" s="1307">
        <v>60.7</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625</v>
      </c>
      <c r="AO55" s="1301"/>
      <c r="AP55" s="1301"/>
      <c r="AQ55" s="1301"/>
      <c r="AR55" s="1301"/>
      <c r="AS55" s="1301"/>
      <c r="AT55" s="1301"/>
      <c r="AU55" s="1301"/>
      <c r="AV55" s="1301"/>
      <c r="AW55" s="1301"/>
      <c r="AX55" s="1301"/>
      <c r="AY55" s="1301"/>
      <c r="AZ55" s="1301"/>
      <c r="BA55" s="1301"/>
      <c r="BB55" s="1305" t="s">
        <v>623</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39</v>
      </c>
      <c r="BY55" s="1307"/>
      <c r="BZ55" s="1307"/>
      <c r="CA55" s="1307"/>
      <c r="CB55" s="1307"/>
      <c r="CC55" s="1307"/>
      <c r="CD55" s="1307"/>
      <c r="CE55" s="1307"/>
      <c r="CF55" s="1307">
        <v>32.5</v>
      </c>
      <c r="CG55" s="1307"/>
      <c r="CH55" s="1307"/>
      <c r="CI55" s="1307"/>
      <c r="CJ55" s="1307"/>
      <c r="CK55" s="1307"/>
      <c r="CL55" s="1307"/>
      <c r="CM55" s="1307"/>
      <c r="CN55" s="1307">
        <v>30.2</v>
      </c>
      <c r="CO55" s="1307"/>
      <c r="CP55" s="1307"/>
      <c r="CQ55" s="1307"/>
      <c r="CR55" s="1307"/>
      <c r="CS55" s="1307"/>
      <c r="CT55" s="1307"/>
      <c r="CU55" s="1307"/>
      <c r="CV55" s="1307">
        <v>25.4</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624</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55.4</v>
      </c>
      <c r="BY57" s="1307"/>
      <c r="BZ57" s="1307"/>
      <c r="CA57" s="1307"/>
      <c r="CB57" s="1307"/>
      <c r="CC57" s="1307"/>
      <c r="CD57" s="1307"/>
      <c r="CE57" s="1307"/>
      <c r="CF57" s="1307">
        <v>57</v>
      </c>
      <c r="CG57" s="1307"/>
      <c r="CH57" s="1307"/>
      <c r="CI57" s="1307"/>
      <c r="CJ57" s="1307"/>
      <c r="CK57" s="1307"/>
      <c r="CL57" s="1307"/>
      <c r="CM57" s="1307"/>
      <c r="CN57" s="1307">
        <v>58.9</v>
      </c>
      <c r="CO57" s="1307"/>
      <c r="CP57" s="1307"/>
      <c r="CQ57" s="1307"/>
      <c r="CR57" s="1307"/>
      <c r="CS57" s="1307"/>
      <c r="CT57" s="1307"/>
      <c r="CU57" s="1307"/>
      <c r="CV57" s="1307">
        <v>60.2</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626</v>
      </c>
    </row>
    <row r="64" spans="1:109" x14ac:dyDescent="0.15">
      <c r="B64" s="1276"/>
      <c r="G64" s="1283"/>
      <c r="I64" s="1317"/>
      <c r="J64" s="1317"/>
      <c r="K64" s="1317"/>
      <c r="L64" s="1317"/>
      <c r="M64" s="1317"/>
      <c r="N64" s="1318"/>
      <c r="AM64" s="1283"/>
      <c r="AN64" s="1283" t="s">
        <v>619</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627</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621</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549</v>
      </c>
      <c r="BQ72" s="1301"/>
      <c r="BR72" s="1301"/>
      <c r="BS72" s="1301"/>
      <c r="BT72" s="1301"/>
      <c r="BU72" s="1301"/>
      <c r="BV72" s="1301"/>
      <c r="BW72" s="1301"/>
      <c r="BX72" s="1301" t="s">
        <v>550</v>
      </c>
      <c r="BY72" s="1301"/>
      <c r="BZ72" s="1301"/>
      <c r="CA72" s="1301"/>
      <c r="CB72" s="1301"/>
      <c r="CC72" s="1301"/>
      <c r="CD72" s="1301"/>
      <c r="CE72" s="1301"/>
      <c r="CF72" s="1301" t="s">
        <v>551</v>
      </c>
      <c r="CG72" s="1301"/>
      <c r="CH72" s="1301"/>
      <c r="CI72" s="1301"/>
      <c r="CJ72" s="1301"/>
      <c r="CK72" s="1301"/>
      <c r="CL72" s="1301"/>
      <c r="CM72" s="1301"/>
      <c r="CN72" s="1301" t="s">
        <v>552</v>
      </c>
      <c r="CO72" s="1301"/>
      <c r="CP72" s="1301"/>
      <c r="CQ72" s="1301"/>
      <c r="CR72" s="1301"/>
      <c r="CS72" s="1301"/>
      <c r="CT72" s="1301"/>
      <c r="CU72" s="1301"/>
      <c r="CV72" s="1301" t="s">
        <v>553</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622</v>
      </c>
      <c r="AO73" s="1305"/>
      <c r="AP73" s="1305"/>
      <c r="AQ73" s="1305"/>
      <c r="AR73" s="1305"/>
      <c r="AS73" s="1305"/>
      <c r="AT73" s="1305"/>
      <c r="AU73" s="1305"/>
      <c r="AV73" s="1305"/>
      <c r="AW73" s="1305"/>
      <c r="AX73" s="1305"/>
      <c r="AY73" s="1305"/>
      <c r="AZ73" s="1305"/>
      <c r="BA73" s="1305"/>
      <c r="BB73" s="1305" t="s">
        <v>623</v>
      </c>
      <c r="BC73" s="1305"/>
      <c r="BD73" s="1305"/>
      <c r="BE73" s="1305"/>
      <c r="BF73" s="1305"/>
      <c r="BG73" s="1305"/>
      <c r="BH73" s="1305"/>
      <c r="BI73" s="1305"/>
      <c r="BJ73" s="1305"/>
      <c r="BK73" s="1305"/>
      <c r="BL73" s="1305"/>
      <c r="BM73" s="1305"/>
      <c r="BN73" s="1305"/>
      <c r="BO73" s="1305"/>
      <c r="BP73" s="1307">
        <v>5.5</v>
      </c>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628</v>
      </c>
      <c r="BC75" s="1305"/>
      <c r="BD75" s="1305"/>
      <c r="BE75" s="1305"/>
      <c r="BF75" s="1305"/>
      <c r="BG75" s="1305"/>
      <c r="BH75" s="1305"/>
      <c r="BI75" s="1305"/>
      <c r="BJ75" s="1305"/>
      <c r="BK75" s="1305"/>
      <c r="BL75" s="1305"/>
      <c r="BM75" s="1305"/>
      <c r="BN75" s="1305"/>
      <c r="BO75" s="1305"/>
      <c r="BP75" s="1307">
        <v>9.8000000000000007</v>
      </c>
      <c r="BQ75" s="1307"/>
      <c r="BR75" s="1307"/>
      <c r="BS75" s="1307"/>
      <c r="BT75" s="1307"/>
      <c r="BU75" s="1307"/>
      <c r="BV75" s="1307"/>
      <c r="BW75" s="1307"/>
      <c r="BX75" s="1307">
        <v>8.5</v>
      </c>
      <c r="BY75" s="1307"/>
      <c r="BZ75" s="1307"/>
      <c r="CA75" s="1307"/>
      <c r="CB75" s="1307"/>
      <c r="CC75" s="1307"/>
      <c r="CD75" s="1307"/>
      <c r="CE75" s="1307"/>
      <c r="CF75" s="1307">
        <v>8.1999999999999993</v>
      </c>
      <c r="CG75" s="1307"/>
      <c r="CH75" s="1307"/>
      <c r="CI75" s="1307"/>
      <c r="CJ75" s="1307"/>
      <c r="CK75" s="1307"/>
      <c r="CL75" s="1307"/>
      <c r="CM75" s="1307"/>
      <c r="CN75" s="1307">
        <v>8.5</v>
      </c>
      <c r="CO75" s="1307"/>
      <c r="CP75" s="1307"/>
      <c r="CQ75" s="1307"/>
      <c r="CR75" s="1307"/>
      <c r="CS75" s="1307"/>
      <c r="CT75" s="1307"/>
      <c r="CU75" s="1307"/>
      <c r="CV75" s="1307">
        <v>8.9</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625</v>
      </c>
      <c r="AO77" s="1301"/>
      <c r="AP77" s="1301"/>
      <c r="AQ77" s="1301"/>
      <c r="AR77" s="1301"/>
      <c r="AS77" s="1301"/>
      <c r="AT77" s="1301"/>
      <c r="AU77" s="1301"/>
      <c r="AV77" s="1301"/>
      <c r="AW77" s="1301"/>
      <c r="AX77" s="1301"/>
      <c r="AY77" s="1301"/>
      <c r="AZ77" s="1301"/>
      <c r="BA77" s="1301"/>
      <c r="BB77" s="1305" t="s">
        <v>623</v>
      </c>
      <c r="BC77" s="1305"/>
      <c r="BD77" s="1305"/>
      <c r="BE77" s="1305"/>
      <c r="BF77" s="1305"/>
      <c r="BG77" s="1305"/>
      <c r="BH77" s="1305"/>
      <c r="BI77" s="1305"/>
      <c r="BJ77" s="1305"/>
      <c r="BK77" s="1305"/>
      <c r="BL77" s="1305"/>
      <c r="BM77" s="1305"/>
      <c r="BN77" s="1305"/>
      <c r="BO77" s="1305"/>
      <c r="BP77" s="1307">
        <v>45.9</v>
      </c>
      <c r="BQ77" s="1307"/>
      <c r="BR77" s="1307"/>
      <c r="BS77" s="1307"/>
      <c r="BT77" s="1307"/>
      <c r="BU77" s="1307"/>
      <c r="BV77" s="1307"/>
      <c r="BW77" s="1307"/>
      <c r="BX77" s="1307">
        <v>39</v>
      </c>
      <c r="BY77" s="1307"/>
      <c r="BZ77" s="1307"/>
      <c r="CA77" s="1307"/>
      <c r="CB77" s="1307"/>
      <c r="CC77" s="1307"/>
      <c r="CD77" s="1307"/>
      <c r="CE77" s="1307"/>
      <c r="CF77" s="1307">
        <v>32.5</v>
      </c>
      <c r="CG77" s="1307"/>
      <c r="CH77" s="1307"/>
      <c r="CI77" s="1307"/>
      <c r="CJ77" s="1307"/>
      <c r="CK77" s="1307"/>
      <c r="CL77" s="1307"/>
      <c r="CM77" s="1307"/>
      <c r="CN77" s="1307">
        <v>30.2</v>
      </c>
      <c r="CO77" s="1307"/>
      <c r="CP77" s="1307"/>
      <c r="CQ77" s="1307"/>
      <c r="CR77" s="1307"/>
      <c r="CS77" s="1307"/>
      <c r="CT77" s="1307"/>
      <c r="CU77" s="1307"/>
      <c r="CV77" s="1307">
        <v>25.4</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628</v>
      </c>
      <c r="BC79" s="1305"/>
      <c r="BD79" s="1305"/>
      <c r="BE79" s="1305"/>
      <c r="BF79" s="1305"/>
      <c r="BG79" s="1305"/>
      <c r="BH79" s="1305"/>
      <c r="BI79" s="1305"/>
      <c r="BJ79" s="1305"/>
      <c r="BK79" s="1305"/>
      <c r="BL79" s="1305"/>
      <c r="BM79" s="1305"/>
      <c r="BN79" s="1305"/>
      <c r="BO79" s="1305"/>
      <c r="BP79" s="1307">
        <v>8.8000000000000007</v>
      </c>
      <c r="BQ79" s="1307"/>
      <c r="BR79" s="1307"/>
      <c r="BS79" s="1307"/>
      <c r="BT79" s="1307"/>
      <c r="BU79" s="1307"/>
      <c r="BV79" s="1307"/>
      <c r="BW79" s="1307"/>
      <c r="BX79" s="1307">
        <v>9</v>
      </c>
      <c r="BY79" s="1307"/>
      <c r="BZ79" s="1307"/>
      <c r="CA79" s="1307"/>
      <c r="CB79" s="1307"/>
      <c r="CC79" s="1307"/>
      <c r="CD79" s="1307"/>
      <c r="CE79" s="1307"/>
      <c r="CF79" s="1307">
        <v>8.1999999999999993</v>
      </c>
      <c r="CG79" s="1307"/>
      <c r="CH79" s="1307"/>
      <c r="CI79" s="1307"/>
      <c r="CJ79" s="1307"/>
      <c r="CK79" s="1307"/>
      <c r="CL79" s="1307"/>
      <c r="CM79" s="1307"/>
      <c r="CN79" s="1307">
        <v>8</v>
      </c>
      <c r="CO79" s="1307"/>
      <c r="CP79" s="1307"/>
      <c r="CQ79" s="1307"/>
      <c r="CR79" s="1307"/>
      <c r="CS79" s="1307"/>
      <c r="CT79" s="1307"/>
      <c r="CU79" s="1307"/>
      <c r="CV79" s="1307">
        <v>7.8</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8X7ulcIabaTb5kB2eUPfL/EyvO+31IcpSo8jCscS6mWWcoaMvVaL1Qu5jmQl8tCxzgZaRYlNvywCJDJTaF4q7A==" saltValue="bN4Md2h23GjlEPhuBbkrK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2dLqa3+bnvBp6kKVbUaHRK7JiyCtXkZm0ypVWmR96U2QoRgsfDyvtvxq5+MBUJetFgTdOhvvEmi0E/OsDIObfQ==" saltValue="8l8Fdpq89Obb8Qj8Y6W5r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qdaxgfU3XJQEZd6+JSa93dorDj/KQU+pQS7tCFZohJFY/KVxZBZLcffRFdW9Nnxr9lIPAs/Y8UqhydvJ3VTPA==" saltValue="jOgmfEqml3QzOoBWIBXDC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546</v>
      </c>
      <c r="G2" s="156"/>
      <c r="H2" s="157"/>
    </row>
    <row r="3" spans="1:8" x14ac:dyDescent="0.15">
      <c r="A3" s="153" t="s">
        <v>539</v>
      </c>
      <c r="B3" s="158"/>
      <c r="C3" s="159"/>
      <c r="D3" s="160">
        <v>81603</v>
      </c>
      <c r="E3" s="161"/>
      <c r="F3" s="162">
        <v>66255</v>
      </c>
      <c r="G3" s="163"/>
      <c r="H3" s="164"/>
    </row>
    <row r="4" spans="1:8" x14ac:dyDescent="0.15">
      <c r="A4" s="165"/>
      <c r="B4" s="166"/>
      <c r="C4" s="167"/>
      <c r="D4" s="168">
        <v>40268</v>
      </c>
      <c r="E4" s="169"/>
      <c r="F4" s="170">
        <v>31822</v>
      </c>
      <c r="G4" s="171"/>
      <c r="H4" s="172"/>
    </row>
    <row r="5" spans="1:8" x14ac:dyDescent="0.15">
      <c r="A5" s="153" t="s">
        <v>541</v>
      </c>
      <c r="B5" s="158"/>
      <c r="C5" s="159"/>
      <c r="D5" s="160">
        <v>82543</v>
      </c>
      <c r="E5" s="161"/>
      <c r="F5" s="162">
        <v>92247</v>
      </c>
      <c r="G5" s="163"/>
      <c r="H5" s="164"/>
    </row>
    <row r="6" spans="1:8" x14ac:dyDescent="0.15">
      <c r="A6" s="165"/>
      <c r="B6" s="166"/>
      <c r="C6" s="167"/>
      <c r="D6" s="168">
        <v>22487</v>
      </c>
      <c r="E6" s="169"/>
      <c r="F6" s="170">
        <v>37204</v>
      </c>
      <c r="G6" s="171"/>
      <c r="H6" s="172"/>
    </row>
    <row r="7" spans="1:8" x14ac:dyDescent="0.15">
      <c r="A7" s="153" t="s">
        <v>542</v>
      </c>
      <c r="B7" s="158"/>
      <c r="C7" s="159"/>
      <c r="D7" s="160">
        <v>80586</v>
      </c>
      <c r="E7" s="161"/>
      <c r="F7" s="162">
        <v>67319</v>
      </c>
      <c r="G7" s="163"/>
      <c r="H7" s="164"/>
    </row>
    <row r="8" spans="1:8" x14ac:dyDescent="0.15">
      <c r="A8" s="165"/>
      <c r="B8" s="166"/>
      <c r="C8" s="167"/>
      <c r="D8" s="168">
        <v>42525</v>
      </c>
      <c r="E8" s="169"/>
      <c r="F8" s="170">
        <v>38101</v>
      </c>
      <c r="G8" s="171"/>
      <c r="H8" s="172"/>
    </row>
    <row r="9" spans="1:8" x14ac:dyDescent="0.15">
      <c r="A9" s="153" t="s">
        <v>543</v>
      </c>
      <c r="B9" s="158"/>
      <c r="C9" s="159"/>
      <c r="D9" s="160">
        <v>94713</v>
      </c>
      <c r="E9" s="161"/>
      <c r="F9" s="162">
        <v>70615</v>
      </c>
      <c r="G9" s="163"/>
      <c r="H9" s="164"/>
    </row>
    <row r="10" spans="1:8" x14ac:dyDescent="0.15">
      <c r="A10" s="165"/>
      <c r="B10" s="166"/>
      <c r="C10" s="167"/>
      <c r="D10" s="168">
        <v>49937</v>
      </c>
      <c r="E10" s="169"/>
      <c r="F10" s="170">
        <v>37382</v>
      </c>
      <c r="G10" s="171"/>
      <c r="H10" s="172"/>
    </row>
    <row r="11" spans="1:8" x14ac:dyDescent="0.15">
      <c r="A11" s="153" t="s">
        <v>544</v>
      </c>
      <c r="B11" s="158"/>
      <c r="C11" s="159"/>
      <c r="D11" s="160">
        <v>96063</v>
      </c>
      <c r="E11" s="161"/>
      <c r="F11" s="162">
        <v>69185</v>
      </c>
      <c r="G11" s="163"/>
      <c r="H11" s="164"/>
    </row>
    <row r="12" spans="1:8" x14ac:dyDescent="0.15">
      <c r="A12" s="165"/>
      <c r="B12" s="166"/>
      <c r="C12" s="173"/>
      <c r="D12" s="168">
        <v>47583</v>
      </c>
      <c r="E12" s="169"/>
      <c r="F12" s="170">
        <v>38519</v>
      </c>
      <c r="G12" s="171"/>
      <c r="H12" s="172"/>
    </row>
    <row r="13" spans="1:8" x14ac:dyDescent="0.15">
      <c r="A13" s="153"/>
      <c r="B13" s="158"/>
      <c r="C13" s="174"/>
      <c r="D13" s="175">
        <v>87102</v>
      </c>
      <c r="E13" s="176"/>
      <c r="F13" s="177">
        <v>73124</v>
      </c>
      <c r="G13" s="178"/>
      <c r="H13" s="164"/>
    </row>
    <row r="14" spans="1:8" x14ac:dyDescent="0.15">
      <c r="A14" s="165"/>
      <c r="B14" s="166"/>
      <c r="C14" s="167"/>
      <c r="D14" s="168">
        <v>40560</v>
      </c>
      <c r="E14" s="169"/>
      <c r="F14" s="170">
        <v>36606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1.78</v>
      </c>
      <c r="C19" s="179">
        <f>ROUND(VALUE(SUBSTITUTE(実質収支比率等に係る経年分析!G$48,"▲","-")),2)</f>
        <v>2.21</v>
      </c>
      <c r="D19" s="179">
        <f>ROUND(VALUE(SUBSTITUTE(実質収支比率等に係る経年分析!H$48,"▲","-")),2)</f>
        <v>2.96</v>
      </c>
      <c r="E19" s="179">
        <f>ROUND(VALUE(SUBSTITUTE(実質収支比率等に係る経年分析!I$48,"▲","-")),2)</f>
        <v>3.05</v>
      </c>
      <c r="F19" s="179">
        <f>ROUND(VALUE(SUBSTITUTE(実質収支比率等に係る経年分析!J$48,"▲","-")),2)</f>
        <v>2.94</v>
      </c>
    </row>
    <row r="20" spans="1:11" x14ac:dyDescent="0.15">
      <c r="A20" s="179" t="s">
        <v>55</v>
      </c>
      <c r="B20" s="179">
        <f>ROUND(VALUE(SUBSTITUTE(実質収支比率等に係る経年分析!F$47,"▲","-")),2)</f>
        <v>24.37</v>
      </c>
      <c r="C20" s="179">
        <f>ROUND(VALUE(SUBSTITUTE(実質収支比率等に係る経年分析!G$47,"▲","-")),2)</f>
        <v>27.79</v>
      </c>
      <c r="D20" s="179">
        <f>ROUND(VALUE(SUBSTITUTE(実質収支比率等に係る経年分析!H$47,"▲","-")),2)</f>
        <v>27.7</v>
      </c>
      <c r="E20" s="179">
        <f>ROUND(VALUE(SUBSTITUTE(実質収支比率等に係る経年分析!I$47,"▲","-")),2)</f>
        <v>26.6</v>
      </c>
      <c r="F20" s="179">
        <f>ROUND(VALUE(SUBSTITUTE(実質収支比率等に係る経年分析!J$47,"▲","-")),2)</f>
        <v>25</v>
      </c>
    </row>
    <row r="21" spans="1:11" x14ac:dyDescent="0.15">
      <c r="A21" s="179" t="s">
        <v>56</v>
      </c>
      <c r="B21" s="179">
        <f>IF(ISNUMBER(VALUE(SUBSTITUTE(実質収支比率等に係る経年分析!F$49,"▲","-"))),ROUND(VALUE(SUBSTITUTE(実質収支比率等に係る経年分析!F$49,"▲","-")),2),NA())</f>
        <v>2.66</v>
      </c>
      <c r="C21" s="179">
        <f>IF(ISNUMBER(VALUE(SUBSTITUTE(実質収支比率等に係る経年分析!G$49,"▲","-"))),ROUND(VALUE(SUBSTITUTE(実質収支比率等に係る経年分析!G$49,"▲","-")),2),NA())</f>
        <v>3.85</v>
      </c>
      <c r="D21" s="179">
        <f>IF(ISNUMBER(VALUE(SUBSTITUTE(実質収支比率等に係る経年分析!H$49,"▲","-"))),ROUND(VALUE(SUBSTITUTE(実質収支比率等に係る経年分析!H$49,"▲","-")),2),NA())</f>
        <v>-0.78</v>
      </c>
      <c r="E21" s="179">
        <f>IF(ISNUMBER(VALUE(SUBSTITUTE(実質収支比率等に係る経年分析!I$49,"▲","-"))),ROUND(VALUE(SUBSTITUTE(実質収支比率等に係る経年分析!I$49,"▲","-")),2),NA())</f>
        <v>-1.4</v>
      </c>
      <c r="F21" s="179">
        <f>IF(ISNUMBER(VALUE(SUBSTITUTE(実質収支比率等に係る経年分析!J$49,"▲","-"))),ROUND(VALUE(SUBSTITUTE(実質収支比率等に係る経年分析!J$49,"▲","-")),2),NA())</f>
        <v>-2.93</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0.04</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0.04</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0.09</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0.32</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飲料水供給事業特別会計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地方卸売市場事業特別会計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15">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0.79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0.49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0.28000000000000003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0.14000000000000001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0.17</v>
      </c>
    </row>
    <row r="33" spans="1:16" x14ac:dyDescent="0.15">
      <c r="A33" s="180" t="str">
        <f>IF(連結実質赤字比率に係る赤字・黒字の構成分析!C$37="",NA(),連結実質赤字比率に係る赤字・黒字の構成分析!C$37)</f>
        <v>国民健康保険特別会計（事業勘定）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0.61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0.87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0.17</v>
      </c>
    </row>
    <row r="34" spans="1:16" x14ac:dyDescent="0.15">
      <c r="A34" s="180" t="str">
        <f>IF(連結実質赤字比率に係る赤字・黒字の構成分析!C$36="",NA(),連結実質赤字比率に係る赤字・黒字の構成分析!C$36)</f>
        <v>公共下水道事業会計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1.73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1.95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1.93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2.21</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2.04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2.2799999999999998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2.09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2.68</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1.78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2.2000000000000002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2.96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3.04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2.93</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7224</v>
      </c>
      <c r="E42" s="181"/>
      <c r="F42" s="181"/>
      <c r="G42" s="181">
        <f>'実質公債費比率（分子）の構造'!L$52</f>
        <v>7124</v>
      </c>
      <c r="H42" s="181"/>
      <c r="I42" s="181"/>
      <c r="J42" s="181">
        <f>'実質公債費比率（分子）の構造'!M$52</f>
        <v>6874</v>
      </c>
      <c r="K42" s="181"/>
      <c r="L42" s="181"/>
      <c r="M42" s="181">
        <f>'実質公債費比率（分子）の構造'!N$52</f>
        <v>6780</v>
      </c>
      <c r="N42" s="181"/>
      <c r="O42" s="181"/>
      <c r="P42" s="181">
        <f>'実質公債費比率（分子）の構造'!O$52</f>
        <v>6521</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7</v>
      </c>
      <c r="C44" s="181"/>
      <c r="D44" s="181"/>
      <c r="E44" s="181">
        <f>'実質公債費比率（分子）の構造'!L$50</f>
        <v>5</v>
      </c>
      <c r="F44" s="181"/>
      <c r="G44" s="181"/>
      <c r="H44" s="181">
        <f>'実質公債費比率（分子）の構造'!M$50</f>
        <v>3</v>
      </c>
      <c r="I44" s="181"/>
      <c r="J44" s="181"/>
      <c r="K44" s="181">
        <f>'実質公債費比率（分子）の構造'!N$50</f>
        <v>12</v>
      </c>
      <c r="L44" s="181"/>
      <c r="M44" s="181"/>
      <c r="N44" s="181">
        <f>'実質公債費比率（分子）の構造'!O$50</f>
        <v>17</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1151</v>
      </c>
      <c r="C46" s="181"/>
      <c r="D46" s="181"/>
      <c r="E46" s="181">
        <f>'実質公債費比率（分子）の構造'!L$48</f>
        <v>1148</v>
      </c>
      <c r="F46" s="181"/>
      <c r="G46" s="181"/>
      <c r="H46" s="181">
        <f>'実質公債費比率（分子）の構造'!M$48</f>
        <v>1105</v>
      </c>
      <c r="I46" s="181"/>
      <c r="J46" s="181"/>
      <c r="K46" s="181">
        <f>'実質公債費比率（分子）の構造'!N$48</f>
        <v>1087</v>
      </c>
      <c r="L46" s="181"/>
      <c r="M46" s="181"/>
      <c r="N46" s="181">
        <f>'実質公債費比率（分子）の構造'!O$48</f>
        <v>981</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7956</v>
      </c>
      <c r="C49" s="181"/>
      <c r="D49" s="181"/>
      <c r="E49" s="181">
        <f>'実質公債費比率（分子）の構造'!L$45</f>
        <v>7486</v>
      </c>
      <c r="F49" s="181"/>
      <c r="G49" s="181"/>
      <c r="H49" s="181">
        <f>'実質公債費比率（分子）の構造'!M$45</f>
        <v>7542</v>
      </c>
      <c r="I49" s="181"/>
      <c r="J49" s="181"/>
      <c r="K49" s="181">
        <f>'実質公債費比率（分子）の構造'!N$45</f>
        <v>7642</v>
      </c>
      <c r="L49" s="181"/>
      <c r="M49" s="181"/>
      <c r="N49" s="181">
        <f>'実質公債費比率（分子）の構造'!O$45</f>
        <v>7093</v>
      </c>
      <c r="O49" s="181"/>
      <c r="P49" s="181"/>
    </row>
    <row r="50" spans="1:16" x14ac:dyDescent="0.15">
      <c r="A50" s="181" t="s">
        <v>71</v>
      </c>
      <c r="B50" s="181" t="e">
        <f>NA()</f>
        <v>#N/A</v>
      </c>
      <c r="C50" s="181">
        <f>IF(ISNUMBER('実質公債費比率（分子）の構造'!K$53),'実質公債費比率（分子）の構造'!K$53,NA())</f>
        <v>1890</v>
      </c>
      <c r="D50" s="181" t="e">
        <f>NA()</f>
        <v>#N/A</v>
      </c>
      <c r="E50" s="181" t="e">
        <f>NA()</f>
        <v>#N/A</v>
      </c>
      <c r="F50" s="181">
        <f>IF(ISNUMBER('実質公債費比率（分子）の構造'!L$53),'実質公債費比率（分子）の構造'!L$53,NA())</f>
        <v>1515</v>
      </c>
      <c r="G50" s="181" t="e">
        <f>NA()</f>
        <v>#N/A</v>
      </c>
      <c r="H50" s="181" t="e">
        <f>NA()</f>
        <v>#N/A</v>
      </c>
      <c r="I50" s="181">
        <f>IF(ISNUMBER('実質公債費比率（分子）の構造'!M$53),'実質公債費比率（分子）の構造'!M$53,NA())</f>
        <v>1776</v>
      </c>
      <c r="J50" s="181" t="e">
        <f>NA()</f>
        <v>#N/A</v>
      </c>
      <c r="K50" s="181" t="e">
        <f>NA()</f>
        <v>#N/A</v>
      </c>
      <c r="L50" s="181">
        <f>IF(ISNUMBER('実質公債費比率（分子）の構造'!N$53),'実質公債費比率（分子）の構造'!N$53,NA())</f>
        <v>1961</v>
      </c>
      <c r="M50" s="181" t="e">
        <f>NA()</f>
        <v>#N/A</v>
      </c>
      <c r="N50" s="181" t="e">
        <f>NA()</f>
        <v>#N/A</v>
      </c>
      <c r="O50" s="181">
        <f>IF(ISNUMBER('実質公債費比率（分子）の構造'!O$53),'実質公債費比率（分子）の構造'!O$53,NA())</f>
        <v>1570</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52273</v>
      </c>
      <c r="E56" s="180"/>
      <c r="F56" s="180"/>
      <c r="G56" s="180">
        <f>'将来負担比率（分子）の構造'!J$52</f>
        <v>49966</v>
      </c>
      <c r="H56" s="180"/>
      <c r="I56" s="180"/>
      <c r="J56" s="180">
        <f>'将来負担比率（分子）の構造'!K$52</f>
        <v>48093</v>
      </c>
      <c r="K56" s="180"/>
      <c r="L56" s="180"/>
      <c r="M56" s="180">
        <f>'将来負担比率（分子）の構造'!L$52</f>
        <v>46772</v>
      </c>
      <c r="N56" s="180"/>
      <c r="O56" s="180"/>
      <c r="P56" s="180">
        <f>'将来負担比率（分子）の構造'!M$52</f>
        <v>45252</v>
      </c>
    </row>
    <row r="57" spans="1:16" x14ac:dyDescent="0.15">
      <c r="A57" s="180" t="s">
        <v>42</v>
      </c>
      <c r="B57" s="180"/>
      <c r="C57" s="180"/>
      <c r="D57" s="180">
        <f>'将来負担比率（分子）の構造'!I$51</f>
        <v>3603</v>
      </c>
      <c r="E57" s="180"/>
      <c r="F57" s="180"/>
      <c r="G57" s="180">
        <f>'将来負担比率（分子）の構造'!J$51</f>
        <v>3292</v>
      </c>
      <c r="H57" s="180"/>
      <c r="I57" s="180"/>
      <c r="J57" s="180">
        <f>'将来負担比率（分子）の構造'!K$51</f>
        <v>2981</v>
      </c>
      <c r="K57" s="180"/>
      <c r="L57" s="180"/>
      <c r="M57" s="180">
        <f>'将来負担比率（分子）の構造'!L$51</f>
        <v>2842</v>
      </c>
      <c r="N57" s="180"/>
      <c r="O57" s="180"/>
      <c r="P57" s="180">
        <f>'将来負担比率（分子）の構造'!M$51</f>
        <v>2583</v>
      </c>
    </row>
    <row r="58" spans="1:16" x14ac:dyDescent="0.15">
      <c r="A58" s="180" t="s">
        <v>41</v>
      </c>
      <c r="B58" s="180"/>
      <c r="C58" s="180"/>
      <c r="D58" s="180">
        <f>'将来負担比率（分子）の構造'!I$50</f>
        <v>21442</v>
      </c>
      <c r="E58" s="180"/>
      <c r="F58" s="180"/>
      <c r="G58" s="180">
        <f>'将来負担比率（分子）の構造'!J$50</f>
        <v>23419</v>
      </c>
      <c r="H58" s="180"/>
      <c r="I58" s="180"/>
      <c r="J58" s="180">
        <f>'将来負担比率（分子）の構造'!K$50</f>
        <v>23037</v>
      </c>
      <c r="K58" s="180"/>
      <c r="L58" s="180"/>
      <c r="M58" s="180">
        <f>'将来負担比率（分子）の構造'!L$50</f>
        <v>22991</v>
      </c>
      <c r="N58" s="180"/>
      <c r="O58" s="180"/>
      <c r="P58" s="180">
        <f>'将来負担比率（分子）の構造'!M$50</f>
        <v>21807</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92</v>
      </c>
      <c r="C61" s="180"/>
      <c r="D61" s="180"/>
      <c r="E61" s="180">
        <f>'将来負担比率（分子）の構造'!J$46</f>
        <v>30</v>
      </c>
      <c r="F61" s="180"/>
      <c r="G61" s="180"/>
      <c r="H61" s="180">
        <f>'将来負担比率（分子）の構造'!K$46</f>
        <v>28</v>
      </c>
      <c r="I61" s="180"/>
      <c r="J61" s="180"/>
      <c r="K61" s="180">
        <f>'将来負担比率（分子）の構造'!L$46</f>
        <v>19</v>
      </c>
      <c r="L61" s="180"/>
      <c r="M61" s="180"/>
      <c r="N61" s="180">
        <f>'将来負担比率（分子）の構造'!M$46</f>
        <v>18</v>
      </c>
      <c r="O61" s="180"/>
      <c r="P61" s="180"/>
    </row>
    <row r="62" spans="1:16" x14ac:dyDescent="0.15">
      <c r="A62" s="180" t="s">
        <v>35</v>
      </c>
      <c r="B62" s="180">
        <f>'将来負担比率（分子）の構造'!I$45</f>
        <v>8490</v>
      </c>
      <c r="C62" s="180"/>
      <c r="D62" s="180"/>
      <c r="E62" s="180">
        <f>'将来負担比率（分子）の構造'!J$45</f>
        <v>8523</v>
      </c>
      <c r="F62" s="180"/>
      <c r="G62" s="180"/>
      <c r="H62" s="180">
        <f>'将来負担比率（分子）の構造'!K$45</f>
        <v>8378</v>
      </c>
      <c r="I62" s="180"/>
      <c r="J62" s="180"/>
      <c r="K62" s="180">
        <f>'将来負担比率（分子）の構造'!L$45</f>
        <v>8083</v>
      </c>
      <c r="L62" s="180"/>
      <c r="M62" s="180"/>
      <c r="N62" s="180">
        <f>'将来負担比率（分子）の構造'!M$45</f>
        <v>7743</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12455</v>
      </c>
      <c r="C64" s="180"/>
      <c r="D64" s="180"/>
      <c r="E64" s="180">
        <f>'将来負担比率（分子）の構造'!J$43</f>
        <v>11775</v>
      </c>
      <c r="F64" s="180"/>
      <c r="G64" s="180"/>
      <c r="H64" s="180">
        <f>'将来負担比率（分子）の構造'!K$43</f>
        <v>11255</v>
      </c>
      <c r="I64" s="180"/>
      <c r="J64" s="180"/>
      <c r="K64" s="180">
        <f>'将来負担比率（分子）の構造'!L$43</f>
        <v>10769</v>
      </c>
      <c r="L64" s="180"/>
      <c r="M64" s="180"/>
      <c r="N64" s="180">
        <f>'将来負担比率（分子）の構造'!M$43</f>
        <v>10150</v>
      </c>
      <c r="O64" s="180"/>
      <c r="P64" s="180"/>
    </row>
    <row r="65" spans="1:16" x14ac:dyDescent="0.15">
      <c r="A65" s="180" t="s">
        <v>32</v>
      </c>
      <c r="B65" s="180">
        <f>'将来負担比率（分子）の構造'!I$42</f>
        <v>369</v>
      </c>
      <c r="C65" s="180"/>
      <c r="D65" s="180"/>
      <c r="E65" s="180">
        <f>'将来負担比率（分子）の構造'!J$42</f>
        <v>369</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57076</v>
      </c>
      <c r="C66" s="180"/>
      <c r="D66" s="180"/>
      <c r="E66" s="180">
        <f>'将来負担比率（分子）の構造'!J$41</f>
        <v>54918</v>
      </c>
      <c r="F66" s="180"/>
      <c r="G66" s="180"/>
      <c r="H66" s="180">
        <f>'将来負担比率（分子）の構造'!K$41</f>
        <v>52567</v>
      </c>
      <c r="I66" s="180"/>
      <c r="J66" s="180"/>
      <c r="K66" s="180">
        <f>'将来負担比率（分子）の構造'!L$41</f>
        <v>51096</v>
      </c>
      <c r="L66" s="180"/>
      <c r="M66" s="180"/>
      <c r="N66" s="180">
        <f>'将来負担比率（分子）の構造'!M$41</f>
        <v>49277</v>
      </c>
      <c r="O66" s="180"/>
      <c r="P66" s="180"/>
    </row>
    <row r="67" spans="1:16" x14ac:dyDescent="0.15">
      <c r="A67" s="180" t="s">
        <v>75</v>
      </c>
      <c r="B67" s="180" t="e">
        <f>NA()</f>
        <v>#N/A</v>
      </c>
      <c r="C67" s="180">
        <f>IF(ISNUMBER('将来負担比率（分子）の構造'!I$53), IF('将来負担比率（分子）の構造'!I$53 &lt; 0, 0, '将来負担比率（分子）の構造'!I$53), NA())</f>
        <v>1164</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7363</v>
      </c>
      <c r="C72" s="184">
        <f>基金残高に係る経年分析!G55</f>
        <v>6982</v>
      </c>
      <c r="D72" s="184">
        <f>基金残高に係る経年分析!H55</f>
        <v>6304</v>
      </c>
    </row>
    <row r="73" spans="1:16" x14ac:dyDescent="0.15">
      <c r="A73" s="183" t="s">
        <v>78</v>
      </c>
      <c r="B73" s="184">
        <f>基金残高に係る経年分析!F56</f>
        <v>7900</v>
      </c>
      <c r="C73" s="184">
        <f>基金残高に係る経年分析!G56</f>
        <v>7115</v>
      </c>
      <c r="D73" s="184">
        <f>基金残高に係る経年分析!H56</f>
        <v>5927</v>
      </c>
    </row>
    <row r="74" spans="1:16" x14ac:dyDescent="0.15">
      <c r="A74" s="183" t="s">
        <v>79</v>
      </c>
      <c r="B74" s="184">
        <f>基金残高に係る経年分析!F57</f>
        <v>9221</v>
      </c>
      <c r="C74" s="184">
        <f>基金残高に係る経年分析!G57</f>
        <v>10273</v>
      </c>
      <c r="D74" s="184">
        <f>基金残高に係る経年分析!H57</f>
        <v>10577</v>
      </c>
    </row>
  </sheetData>
  <sheetProtection algorithmName="SHA-512" hashValue="Wsvfyn0PHmVxRfJrtcRsp+pgdGIVxBLf7nHy2I3oNjNiNKqYEYf57LC8GX0UN+/NusL2axyjLKF3A/5mP7sQfw==" saltValue="5QhVAVi48nyiU/QSSWtqH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211</v>
      </c>
      <c r="DI1" s="618"/>
      <c r="DJ1" s="618"/>
      <c r="DK1" s="618"/>
      <c r="DL1" s="618"/>
      <c r="DM1" s="618"/>
      <c r="DN1" s="619"/>
      <c r="DO1" s="225"/>
      <c r="DP1" s="617" t="s">
        <v>212</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214</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215</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216</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217</v>
      </c>
      <c r="S4" s="621"/>
      <c r="T4" s="621"/>
      <c r="U4" s="621"/>
      <c r="V4" s="621"/>
      <c r="W4" s="621"/>
      <c r="X4" s="621"/>
      <c r="Y4" s="622"/>
      <c r="Z4" s="620" t="s">
        <v>218</v>
      </c>
      <c r="AA4" s="621"/>
      <c r="AB4" s="621"/>
      <c r="AC4" s="622"/>
      <c r="AD4" s="620" t="s">
        <v>219</v>
      </c>
      <c r="AE4" s="621"/>
      <c r="AF4" s="621"/>
      <c r="AG4" s="621"/>
      <c r="AH4" s="621"/>
      <c r="AI4" s="621"/>
      <c r="AJ4" s="621"/>
      <c r="AK4" s="622"/>
      <c r="AL4" s="620" t="s">
        <v>218</v>
      </c>
      <c r="AM4" s="621"/>
      <c r="AN4" s="621"/>
      <c r="AO4" s="622"/>
      <c r="AP4" s="626" t="s">
        <v>220</v>
      </c>
      <c r="AQ4" s="626"/>
      <c r="AR4" s="626"/>
      <c r="AS4" s="626"/>
      <c r="AT4" s="626"/>
      <c r="AU4" s="626"/>
      <c r="AV4" s="626"/>
      <c r="AW4" s="626"/>
      <c r="AX4" s="626"/>
      <c r="AY4" s="626"/>
      <c r="AZ4" s="626"/>
      <c r="BA4" s="626"/>
      <c r="BB4" s="626"/>
      <c r="BC4" s="626"/>
      <c r="BD4" s="626"/>
      <c r="BE4" s="626"/>
      <c r="BF4" s="626"/>
      <c r="BG4" s="626" t="s">
        <v>221</v>
      </c>
      <c r="BH4" s="626"/>
      <c r="BI4" s="626"/>
      <c r="BJ4" s="626"/>
      <c r="BK4" s="626"/>
      <c r="BL4" s="626"/>
      <c r="BM4" s="626"/>
      <c r="BN4" s="626"/>
      <c r="BO4" s="626" t="s">
        <v>218</v>
      </c>
      <c r="BP4" s="626"/>
      <c r="BQ4" s="626"/>
      <c r="BR4" s="626"/>
      <c r="BS4" s="626" t="s">
        <v>222</v>
      </c>
      <c r="BT4" s="626"/>
      <c r="BU4" s="626"/>
      <c r="BV4" s="626"/>
      <c r="BW4" s="626"/>
      <c r="BX4" s="626"/>
      <c r="BY4" s="626"/>
      <c r="BZ4" s="626"/>
      <c r="CA4" s="626"/>
      <c r="CB4" s="626"/>
      <c r="CD4" s="623" t="s">
        <v>223</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224</v>
      </c>
      <c r="C5" s="628"/>
      <c r="D5" s="628"/>
      <c r="E5" s="628"/>
      <c r="F5" s="628"/>
      <c r="G5" s="628"/>
      <c r="H5" s="628"/>
      <c r="I5" s="628"/>
      <c r="J5" s="628"/>
      <c r="K5" s="628"/>
      <c r="L5" s="628"/>
      <c r="M5" s="628"/>
      <c r="N5" s="628"/>
      <c r="O5" s="628"/>
      <c r="P5" s="628"/>
      <c r="Q5" s="629"/>
      <c r="R5" s="630">
        <v>7532847</v>
      </c>
      <c r="S5" s="631"/>
      <c r="T5" s="631"/>
      <c r="U5" s="631"/>
      <c r="V5" s="631"/>
      <c r="W5" s="631"/>
      <c r="X5" s="631"/>
      <c r="Y5" s="632"/>
      <c r="Z5" s="633">
        <v>16</v>
      </c>
      <c r="AA5" s="633"/>
      <c r="AB5" s="633"/>
      <c r="AC5" s="633"/>
      <c r="AD5" s="634">
        <v>7263646</v>
      </c>
      <c r="AE5" s="634"/>
      <c r="AF5" s="634"/>
      <c r="AG5" s="634"/>
      <c r="AH5" s="634"/>
      <c r="AI5" s="634"/>
      <c r="AJ5" s="634"/>
      <c r="AK5" s="634"/>
      <c r="AL5" s="635">
        <v>29.7</v>
      </c>
      <c r="AM5" s="636"/>
      <c r="AN5" s="636"/>
      <c r="AO5" s="637"/>
      <c r="AP5" s="627" t="s">
        <v>225</v>
      </c>
      <c r="AQ5" s="628"/>
      <c r="AR5" s="628"/>
      <c r="AS5" s="628"/>
      <c r="AT5" s="628"/>
      <c r="AU5" s="628"/>
      <c r="AV5" s="628"/>
      <c r="AW5" s="628"/>
      <c r="AX5" s="628"/>
      <c r="AY5" s="628"/>
      <c r="AZ5" s="628"/>
      <c r="BA5" s="628"/>
      <c r="BB5" s="628"/>
      <c r="BC5" s="628"/>
      <c r="BD5" s="628"/>
      <c r="BE5" s="628"/>
      <c r="BF5" s="629"/>
      <c r="BG5" s="641">
        <v>7263646</v>
      </c>
      <c r="BH5" s="642"/>
      <c r="BI5" s="642"/>
      <c r="BJ5" s="642"/>
      <c r="BK5" s="642"/>
      <c r="BL5" s="642"/>
      <c r="BM5" s="642"/>
      <c r="BN5" s="643"/>
      <c r="BO5" s="644">
        <v>96.4</v>
      </c>
      <c r="BP5" s="644"/>
      <c r="BQ5" s="644"/>
      <c r="BR5" s="644"/>
      <c r="BS5" s="645">
        <v>89054</v>
      </c>
      <c r="BT5" s="645"/>
      <c r="BU5" s="645"/>
      <c r="BV5" s="645"/>
      <c r="BW5" s="645"/>
      <c r="BX5" s="645"/>
      <c r="BY5" s="645"/>
      <c r="BZ5" s="645"/>
      <c r="CA5" s="645"/>
      <c r="CB5" s="649"/>
      <c r="CD5" s="623" t="s">
        <v>220</v>
      </c>
      <c r="CE5" s="624"/>
      <c r="CF5" s="624"/>
      <c r="CG5" s="624"/>
      <c r="CH5" s="624"/>
      <c r="CI5" s="624"/>
      <c r="CJ5" s="624"/>
      <c r="CK5" s="624"/>
      <c r="CL5" s="624"/>
      <c r="CM5" s="624"/>
      <c r="CN5" s="624"/>
      <c r="CO5" s="624"/>
      <c r="CP5" s="624"/>
      <c r="CQ5" s="625"/>
      <c r="CR5" s="623" t="s">
        <v>226</v>
      </c>
      <c r="CS5" s="624"/>
      <c r="CT5" s="624"/>
      <c r="CU5" s="624"/>
      <c r="CV5" s="624"/>
      <c r="CW5" s="624"/>
      <c r="CX5" s="624"/>
      <c r="CY5" s="625"/>
      <c r="CZ5" s="623" t="s">
        <v>218</v>
      </c>
      <c r="DA5" s="624"/>
      <c r="DB5" s="624"/>
      <c r="DC5" s="625"/>
      <c r="DD5" s="623" t="s">
        <v>227</v>
      </c>
      <c r="DE5" s="624"/>
      <c r="DF5" s="624"/>
      <c r="DG5" s="624"/>
      <c r="DH5" s="624"/>
      <c r="DI5" s="624"/>
      <c r="DJ5" s="624"/>
      <c r="DK5" s="624"/>
      <c r="DL5" s="624"/>
      <c r="DM5" s="624"/>
      <c r="DN5" s="624"/>
      <c r="DO5" s="624"/>
      <c r="DP5" s="625"/>
      <c r="DQ5" s="623" t="s">
        <v>228</v>
      </c>
      <c r="DR5" s="624"/>
      <c r="DS5" s="624"/>
      <c r="DT5" s="624"/>
      <c r="DU5" s="624"/>
      <c r="DV5" s="624"/>
      <c r="DW5" s="624"/>
      <c r="DX5" s="624"/>
      <c r="DY5" s="624"/>
      <c r="DZ5" s="624"/>
      <c r="EA5" s="624"/>
      <c r="EB5" s="624"/>
      <c r="EC5" s="625"/>
    </row>
    <row r="6" spans="2:143" ht="11.25" customHeight="1" x14ac:dyDescent="0.15">
      <c r="B6" s="638" t="s">
        <v>229</v>
      </c>
      <c r="C6" s="639"/>
      <c r="D6" s="639"/>
      <c r="E6" s="639"/>
      <c r="F6" s="639"/>
      <c r="G6" s="639"/>
      <c r="H6" s="639"/>
      <c r="I6" s="639"/>
      <c r="J6" s="639"/>
      <c r="K6" s="639"/>
      <c r="L6" s="639"/>
      <c r="M6" s="639"/>
      <c r="N6" s="639"/>
      <c r="O6" s="639"/>
      <c r="P6" s="639"/>
      <c r="Q6" s="640"/>
      <c r="R6" s="641">
        <v>346496</v>
      </c>
      <c r="S6" s="642"/>
      <c r="T6" s="642"/>
      <c r="U6" s="642"/>
      <c r="V6" s="642"/>
      <c r="W6" s="642"/>
      <c r="X6" s="642"/>
      <c r="Y6" s="643"/>
      <c r="Z6" s="644">
        <v>0.7</v>
      </c>
      <c r="AA6" s="644"/>
      <c r="AB6" s="644"/>
      <c r="AC6" s="644"/>
      <c r="AD6" s="645">
        <v>346496</v>
      </c>
      <c r="AE6" s="645"/>
      <c r="AF6" s="645"/>
      <c r="AG6" s="645"/>
      <c r="AH6" s="645"/>
      <c r="AI6" s="645"/>
      <c r="AJ6" s="645"/>
      <c r="AK6" s="645"/>
      <c r="AL6" s="646">
        <v>1.4</v>
      </c>
      <c r="AM6" s="647"/>
      <c r="AN6" s="647"/>
      <c r="AO6" s="648"/>
      <c r="AP6" s="638" t="s">
        <v>230</v>
      </c>
      <c r="AQ6" s="639"/>
      <c r="AR6" s="639"/>
      <c r="AS6" s="639"/>
      <c r="AT6" s="639"/>
      <c r="AU6" s="639"/>
      <c r="AV6" s="639"/>
      <c r="AW6" s="639"/>
      <c r="AX6" s="639"/>
      <c r="AY6" s="639"/>
      <c r="AZ6" s="639"/>
      <c r="BA6" s="639"/>
      <c r="BB6" s="639"/>
      <c r="BC6" s="639"/>
      <c r="BD6" s="639"/>
      <c r="BE6" s="639"/>
      <c r="BF6" s="640"/>
      <c r="BG6" s="641">
        <v>7263646</v>
      </c>
      <c r="BH6" s="642"/>
      <c r="BI6" s="642"/>
      <c r="BJ6" s="642"/>
      <c r="BK6" s="642"/>
      <c r="BL6" s="642"/>
      <c r="BM6" s="642"/>
      <c r="BN6" s="643"/>
      <c r="BO6" s="644">
        <v>96.4</v>
      </c>
      <c r="BP6" s="644"/>
      <c r="BQ6" s="644"/>
      <c r="BR6" s="644"/>
      <c r="BS6" s="645">
        <v>89054</v>
      </c>
      <c r="BT6" s="645"/>
      <c r="BU6" s="645"/>
      <c r="BV6" s="645"/>
      <c r="BW6" s="645"/>
      <c r="BX6" s="645"/>
      <c r="BY6" s="645"/>
      <c r="BZ6" s="645"/>
      <c r="CA6" s="645"/>
      <c r="CB6" s="649"/>
      <c r="CD6" s="652" t="s">
        <v>231</v>
      </c>
      <c r="CE6" s="653"/>
      <c r="CF6" s="653"/>
      <c r="CG6" s="653"/>
      <c r="CH6" s="653"/>
      <c r="CI6" s="653"/>
      <c r="CJ6" s="653"/>
      <c r="CK6" s="653"/>
      <c r="CL6" s="653"/>
      <c r="CM6" s="653"/>
      <c r="CN6" s="653"/>
      <c r="CO6" s="653"/>
      <c r="CP6" s="653"/>
      <c r="CQ6" s="654"/>
      <c r="CR6" s="641">
        <v>272170</v>
      </c>
      <c r="CS6" s="642"/>
      <c r="CT6" s="642"/>
      <c r="CU6" s="642"/>
      <c r="CV6" s="642"/>
      <c r="CW6" s="642"/>
      <c r="CX6" s="642"/>
      <c r="CY6" s="643"/>
      <c r="CZ6" s="635">
        <v>0.6</v>
      </c>
      <c r="DA6" s="636"/>
      <c r="DB6" s="636"/>
      <c r="DC6" s="655"/>
      <c r="DD6" s="650" t="s">
        <v>130</v>
      </c>
      <c r="DE6" s="642"/>
      <c r="DF6" s="642"/>
      <c r="DG6" s="642"/>
      <c r="DH6" s="642"/>
      <c r="DI6" s="642"/>
      <c r="DJ6" s="642"/>
      <c r="DK6" s="642"/>
      <c r="DL6" s="642"/>
      <c r="DM6" s="642"/>
      <c r="DN6" s="642"/>
      <c r="DO6" s="642"/>
      <c r="DP6" s="643"/>
      <c r="DQ6" s="650">
        <v>272132</v>
      </c>
      <c r="DR6" s="642"/>
      <c r="DS6" s="642"/>
      <c r="DT6" s="642"/>
      <c r="DU6" s="642"/>
      <c r="DV6" s="642"/>
      <c r="DW6" s="642"/>
      <c r="DX6" s="642"/>
      <c r="DY6" s="642"/>
      <c r="DZ6" s="642"/>
      <c r="EA6" s="642"/>
      <c r="EB6" s="642"/>
      <c r="EC6" s="651"/>
    </row>
    <row r="7" spans="2:143" ht="11.25" customHeight="1" x14ac:dyDescent="0.15">
      <c r="B7" s="638" t="s">
        <v>232</v>
      </c>
      <c r="C7" s="639"/>
      <c r="D7" s="639"/>
      <c r="E7" s="639"/>
      <c r="F7" s="639"/>
      <c r="G7" s="639"/>
      <c r="H7" s="639"/>
      <c r="I7" s="639"/>
      <c r="J7" s="639"/>
      <c r="K7" s="639"/>
      <c r="L7" s="639"/>
      <c r="M7" s="639"/>
      <c r="N7" s="639"/>
      <c r="O7" s="639"/>
      <c r="P7" s="639"/>
      <c r="Q7" s="640"/>
      <c r="R7" s="641">
        <v>12046</v>
      </c>
      <c r="S7" s="642"/>
      <c r="T7" s="642"/>
      <c r="U7" s="642"/>
      <c r="V7" s="642"/>
      <c r="W7" s="642"/>
      <c r="X7" s="642"/>
      <c r="Y7" s="643"/>
      <c r="Z7" s="644">
        <v>0</v>
      </c>
      <c r="AA7" s="644"/>
      <c r="AB7" s="644"/>
      <c r="AC7" s="644"/>
      <c r="AD7" s="645">
        <v>12046</v>
      </c>
      <c r="AE7" s="645"/>
      <c r="AF7" s="645"/>
      <c r="AG7" s="645"/>
      <c r="AH7" s="645"/>
      <c r="AI7" s="645"/>
      <c r="AJ7" s="645"/>
      <c r="AK7" s="645"/>
      <c r="AL7" s="646">
        <v>0</v>
      </c>
      <c r="AM7" s="647"/>
      <c r="AN7" s="647"/>
      <c r="AO7" s="648"/>
      <c r="AP7" s="638" t="s">
        <v>233</v>
      </c>
      <c r="AQ7" s="639"/>
      <c r="AR7" s="639"/>
      <c r="AS7" s="639"/>
      <c r="AT7" s="639"/>
      <c r="AU7" s="639"/>
      <c r="AV7" s="639"/>
      <c r="AW7" s="639"/>
      <c r="AX7" s="639"/>
      <c r="AY7" s="639"/>
      <c r="AZ7" s="639"/>
      <c r="BA7" s="639"/>
      <c r="BB7" s="639"/>
      <c r="BC7" s="639"/>
      <c r="BD7" s="639"/>
      <c r="BE7" s="639"/>
      <c r="BF7" s="640"/>
      <c r="BG7" s="641">
        <v>3131094</v>
      </c>
      <c r="BH7" s="642"/>
      <c r="BI7" s="642"/>
      <c r="BJ7" s="642"/>
      <c r="BK7" s="642"/>
      <c r="BL7" s="642"/>
      <c r="BM7" s="642"/>
      <c r="BN7" s="643"/>
      <c r="BO7" s="644">
        <v>41.6</v>
      </c>
      <c r="BP7" s="644"/>
      <c r="BQ7" s="644"/>
      <c r="BR7" s="644"/>
      <c r="BS7" s="645">
        <v>89054</v>
      </c>
      <c r="BT7" s="645"/>
      <c r="BU7" s="645"/>
      <c r="BV7" s="645"/>
      <c r="BW7" s="645"/>
      <c r="BX7" s="645"/>
      <c r="BY7" s="645"/>
      <c r="BZ7" s="645"/>
      <c r="CA7" s="645"/>
      <c r="CB7" s="649"/>
      <c r="CD7" s="656" t="s">
        <v>234</v>
      </c>
      <c r="CE7" s="657"/>
      <c r="CF7" s="657"/>
      <c r="CG7" s="657"/>
      <c r="CH7" s="657"/>
      <c r="CI7" s="657"/>
      <c r="CJ7" s="657"/>
      <c r="CK7" s="657"/>
      <c r="CL7" s="657"/>
      <c r="CM7" s="657"/>
      <c r="CN7" s="657"/>
      <c r="CO7" s="657"/>
      <c r="CP7" s="657"/>
      <c r="CQ7" s="658"/>
      <c r="CR7" s="641">
        <v>6644895</v>
      </c>
      <c r="CS7" s="642"/>
      <c r="CT7" s="642"/>
      <c r="CU7" s="642"/>
      <c r="CV7" s="642"/>
      <c r="CW7" s="642"/>
      <c r="CX7" s="642"/>
      <c r="CY7" s="643"/>
      <c r="CZ7" s="644">
        <v>14.4</v>
      </c>
      <c r="DA7" s="644"/>
      <c r="DB7" s="644"/>
      <c r="DC7" s="644"/>
      <c r="DD7" s="650">
        <v>228149</v>
      </c>
      <c r="DE7" s="642"/>
      <c r="DF7" s="642"/>
      <c r="DG7" s="642"/>
      <c r="DH7" s="642"/>
      <c r="DI7" s="642"/>
      <c r="DJ7" s="642"/>
      <c r="DK7" s="642"/>
      <c r="DL7" s="642"/>
      <c r="DM7" s="642"/>
      <c r="DN7" s="642"/>
      <c r="DO7" s="642"/>
      <c r="DP7" s="643"/>
      <c r="DQ7" s="650">
        <v>4938809</v>
      </c>
      <c r="DR7" s="642"/>
      <c r="DS7" s="642"/>
      <c r="DT7" s="642"/>
      <c r="DU7" s="642"/>
      <c r="DV7" s="642"/>
      <c r="DW7" s="642"/>
      <c r="DX7" s="642"/>
      <c r="DY7" s="642"/>
      <c r="DZ7" s="642"/>
      <c r="EA7" s="642"/>
      <c r="EB7" s="642"/>
      <c r="EC7" s="651"/>
    </row>
    <row r="8" spans="2:143" ht="11.25" customHeight="1" x14ac:dyDescent="0.15">
      <c r="B8" s="638" t="s">
        <v>235</v>
      </c>
      <c r="C8" s="639"/>
      <c r="D8" s="639"/>
      <c r="E8" s="639"/>
      <c r="F8" s="639"/>
      <c r="G8" s="639"/>
      <c r="H8" s="639"/>
      <c r="I8" s="639"/>
      <c r="J8" s="639"/>
      <c r="K8" s="639"/>
      <c r="L8" s="639"/>
      <c r="M8" s="639"/>
      <c r="N8" s="639"/>
      <c r="O8" s="639"/>
      <c r="P8" s="639"/>
      <c r="Q8" s="640"/>
      <c r="R8" s="641">
        <v>16393</v>
      </c>
      <c r="S8" s="642"/>
      <c r="T8" s="642"/>
      <c r="U8" s="642"/>
      <c r="V8" s="642"/>
      <c r="W8" s="642"/>
      <c r="X8" s="642"/>
      <c r="Y8" s="643"/>
      <c r="Z8" s="644">
        <v>0</v>
      </c>
      <c r="AA8" s="644"/>
      <c r="AB8" s="644"/>
      <c r="AC8" s="644"/>
      <c r="AD8" s="645">
        <v>16393</v>
      </c>
      <c r="AE8" s="645"/>
      <c r="AF8" s="645"/>
      <c r="AG8" s="645"/>
      <c r="AH8" s="645"/>
      <c r="AI8" s="645"/>
      <c r="AJ8" s="645"/>
      <c r="AK8" s="645"/>
      <c r="AL8" s="646">
        <v>0.1</v>
      </c>
      <c r="AM8" s="647"/>
      <c r="AN8" s="647"/>
      <c r="AO8" s="648"/>
      <c r="AP8" s="638" t="s">
        <v>236</v>
      </c>
      <c r="AQ8" s="639"/>
      <c r="AR8" s="639"/>
      <c r="AS8" s="639"/>
      <c r="AT8" s="639"/>
      <c r="AU8" s="639"/>
      <c r="AV8" s="639"/>
      <c r="AW8" s="639"/>
      <c r="AX8" s="639"/>
      <c r="AY8" s="639"/>
      <c r="AZ8" s="639"/>
      <c r="BA8" s="639"/>
      <c r="BB8" s="639"/>
      <c r="BC8" s="639"/>
      <c r="BD8" s="639"/>
      <c r="BE8" s="639"/>
      <c r="BF8" s="640"/>
      <c r="BG8" s="641">
        <v>110487</v>
      </c>
      <c r="BH8" s="642"/>
      <c r="BI8" s="642"/>
      <c r="BJ8" s="642"/>
      <c r="BK8" s="642"/>
      <c r="BL8" s="642"/>
      <c r="BM8" s="642"/>
      <c r="BN8" s="643"/>
      <c r="BO8" s="644">
        <v>1.5</v>
      </c>
      <c r="BP8" s="644"/>
      <c r="BQ8" s="644"/>
      <c r="BR8" s="644"/>
      <c r="BS8" s="650" t="s">
        <v>130</v>
      </c>
      <c r="BT8" s="642"/>
      <c r="BU8" s="642"/>
      <c r="BV8" s="642"/>
      <c r="BW8" s="642"/>
      <c r="BX8" s="642"/>
      <c r="BY8" s="642"/>
      <c r="BZ8" s="642"/>
      <c r="CA8" s="642"/>
      <c r="CB8" s="651"/>
      <c r="CD8" s="656" t="s">
        <v>237</v>
      </c>
      <c r="CE8" s="657"/>
      <c r="CF8" s="657"/>
      <c r="CG8" s="657"/>
      <c r="CH8" s="657"/>
      <c r="CI8" s="657"/>
      <c r="CJ8" s="657"/>
      <c r="CK8" s="657"/>
      <c r="CL8" s="657"/>
      <c r="CM8" s="657"/>
      <c r="CN8" s="657"/>
      <c r="CO8" s="657"/>
      <c r="CP8" s="657"/>
      <c r="CQ8" s="658"/>
      <c r="CR8" s="641">
        <v>14019618</v>
      </c>
      <c r="CS8" s="642"/>
      <c r="CT8" s="642"/>
      <c r="CU8" s="642"/>
      <c r="CV8" s="642"/>
      <c r="CW8" s="642"/>
      <c r="CX8" s="642"/>
      <c r="CY8" s="643"/>
      <c r="CZ8" s="644">
        <v>30.5</v>
      </c>
      <c r="DA8" s="644"/>
      <c r="DB8" s="644"/>
      <c r="DC8" s="644"/>
      <c r="DD8" s="650">
        <v>1040836</v>
      </c>
      <c r="DE8" s="642"/>
      <c r="DF8" s="642"/>
      <c r="DG8" s="642"/>
      <c r="DH8" s="642"/>
      <c r="DI8" s="642"/>
      <c r="DJ8" s="642"/>
      <c r="DK8" s="642"/>
      <c r="DL8" s="642"/>
      <c r="DM8" s="642"/>
      <c r="DN8" s="642"/>
      <c r="DO8" s="642"/>
      <c r="DP8" s="643"/>
      <c r="DQ8" s="650">
        <v>6689571</v>
      </c>
      <c r="DR8" s="642"/>
      <c r="DS8" s="642"/>
      <c r="DT8" s="642"/>
      <c r="DU8" s="642"/>
      <c r="DV8" s="642"/>
      <c r="DW8" s="642"/>
      <c r="DX8" s="642"/>
      <c r="DY8" s="642"/>
      <c r="DZ8" s="642"/>
      <c r="EA8" s="642"/>
      <c r="EB8" s="642"/>
      <c r="EC8" s="651"/>
    </row>
    <row r="9" spans="2:143" ht="11.25" customHeight="1" x14ac:dyDescent="0.15">
      <c r="B9" s="638" t="s">
        <v>238</v>
      </c>
      <c r="C9" s="639"/>
      <c r="D9" s="639"/>
      <c r="E9" s="639"/>
      <c r="F9" s="639"/>
      <c r="G9" s="639"/>
      <c r="H9" s="639"/>
      <c r="I9" s="639"/>
      <c r="J9" s="639"/>
      <c r="K9" s="639"/>
      <c r="L9" s="639"/>
      <c r="M9" s="639"/>
      <c r="N9" s="639"/>
      <c r="O9" s="639"/>
      <c r="P9" s="639"/>
      <c r="Q9" s="640"/>
      <c r="R9" s="641">
        <v>14890</v>
      </c>
      <c r="S9" s="642"/>
      <c r="T9" s="642"/>
      <c r="U9" s="642"/>
      <c r="V9" s="642"/>
      <c r="W9" s="642"/>
      <c r="X9" s="642"/>
      <c r="Y9" s="643"/>
      <c r="Z9" s="644">
        <v>0</v>
      </c>
      <c r="AA9" s="644"/>
      <c r="AB9" s="644"/>
      <c r="AC9" s="644"/>
      <c r="AD9" s="645">
        <v>14890</v>
      </c>
      <c r="AE9" s="645"/>
      <c r="AF9" s="645"/>
      <c r="AG9" s="645"/>
      <c r="AH9" s="645"/>
      <c r="AI9" s="645"/>
      <c r="AJ9" s="645"/>
      <c r="AK9" s="645"/>
      <c r="AL9" s="646">
        <v>0.1</v>
      </c>
      <c r="AM9" s="647"/>
      <c r="AN9" s="647"/>
      <c r="AO9" s="648"/>
      <c r="AP9" s="638" t="s">
        <v>239</v>
      </c>
      <c r="AQ9" s="639"/>
      <c r="AR9" s="639"/>
      <c r="AS9" s="639"/>
      <c r="AT9" s="639"/>
      <c r="AU9" s="639"/>
      <c r="AV9" s="639"/>
      <c r="AW9" s="639"/>
      <c r="AX9" s="639"/>
      <c r="AY9" s="639"/>
      <c r="AZ9" s="639"/>
      <c r="BA9" s="639"/>
      <c r="BB9" s="639"/>
      <c r="BC9" s="639"/>
      <c r="BD9" s="639"/>
      <c r="BE9" s="639"/>
      <c r="BF9" s="640"/>
      <c r="BG9" s="641">
        <v>2389332</v>
      </c>
      <c r="BH9" s="642"/>
      <c r="BI9" s="642"/>
      <c r="BJ9" s="642"/>
      <c r="BK9" s="642"/>
      <c r="BL9" s="642"/>
      <c r="BM9" s="642"/>
      <c r="BN9" s="643"/>
      <c r="BO9" s="644">
        <v>31.7</v>
      </c>
      <c r="BP9" s="644"/>
      <c r="BQ9" s="644"/>
      <c r="BR9" s="644"/>
      <c r="BS9" s="650" t="s">
        <v>130</v>
      </c>
      <c r="BT9" s="642"/>
      <c r="BU9" s="642"/>
      <c r="BV9" s="642"/>
      <c r="BW9" s="642"/>
      <c r="BX9" s="642"/>
      <c r="BY9" s="642"/>
      <c r="BZ9" s="642"/>
      <c r="CA9" s="642"/>
      <c r="CB9" s="651"/>
      <c r="CD9" s="656" t="s">
        <v>240</v>
      </c>
      <c r="CE9" s="657"/>
      <c r="CF9" s="657"/>
      <c r="CG9" s="657"/>
      <c r="CH9" s="657"/>
      <c r="CI9" s="657"/>
      <c r="CJ9" s="657"/>
      <c r="CK9" s="657"/>
      <c r="CL9" s="657"/>
      <c r="CM9" s="657"/>
      <c r="CN9" s="657"/>
      <c r="CO9" s="657"/>
      <c r="CP9" s="657"/>
      <c r="CQ9" s="658"/>
      <c r="CR9" s="641">
        <v>3217904</v>
      </c>
      <c r="CS9" s="642"/>
      <c r="CT9" s="642"/>
      <c r="CU9" s="642"/>
      <c r="CV9" s="642"/>
      <c r="CW9" s="642"/>
      <c r="CX9" s="642"/>
      <c r="CY9" s="643"/>
      <c r="CZ9" s="644">
        <v>7</v>
      </c>
      <c r="DA9" s="644"/>
      <c r="DB9" s="644"/>
      <c r="DC9" s="644"/>
      <c r="DD9" s="650">
        <v>519405</v>
      </c>
      <c r="DE9" s="642"/>
      <c r="DF9" s="642"/>
      <c r="DG9" s="642"/>
      <c r="DH9" s="642"/>
      <c r="DI9" s="642"/>
      <c r="DJ9" s="642"/>
      <c r="DK9" s="642"/>
      <c r="DL9" s="642"/>
      <c r="DM9" s="642"/>
      <c r="DN9" s="642"/>
      <c r="DO9" s="642"/>
      <c r="DP9" s="643"/>
      <c r="DQ9" s="650">
        <v>2211266</v>
      </c>
      <c r="DR9" s="642"/>
      <c r="DS9" s="642"/>
      <c r="DT9" s="642"/>
      <c r="DU9" s="642"/>
      <c r="DV9" s="642"/>
      <c r="DW9" s="642"/>
      <c r="DX9" s="642"/>
      <c r="DY9" s="642"/>
      <c r="DZ9" s="642"/>
      <c r="EA9" s="642"/>
      <c r="EB9" s="642"/>
      <c r="EC9" s="651"/>
    </row>
    <row r="10" spans="2:143" ht="11.25" customHeight="1" x14ac:dyDescent="0.15">
      <c r="B10" s="638" t="s">
        <v>241</v>
      </c>
      <c r="C10" s="639"/>
      <c r="D10" s="639"/>
      <c r="E10" s="639"/>
      <c r="F10" s="639"/>
      <c r="G10" s="639"/>
      <c r="H10" s="639"/>
      <c r="I10" s="639"/>
      <c r="J10" s="639"/>
      <c r="K10" s="639"/>
      <c r="L10" s="639"/>
      <c r="M10" s="639"/>
      <c r="N10" s="639"/>
      <c r="O10" s="639"/>
      <c r="P10" s="639"/>
      <c r="Q10" s="640"/>
      <c r="R10" s="641" t="s">
        <v>130</v>
      </c>
      <c r="S10" s="642"/>
      <c r="T10" s="642"/>
      <c r="U10" s="642"/>
      <c r="V10" s="642"/>
      <c r="W10" s="642"/>
      <c r="X10" s="642"/>
      <c r="Y10" s="643"/>
      <c r="Z10" s="644" t="s">
        <v>130</v>
      </c>
      <c r="AA10" s="644"/>
      <c r="AB10" s="644"/>
      <c r="AC10" s="644"/>
      <c r="AD10" s="645" t="s">
        <v>130</v>
      </c>
      <c r="AE10" s="645"/>
      <c r="AF10" s="645"/>
      <c r="AG10" s="645"/>
      <c r="AH10" s="645"/>
      <c r="AI10" s="645"/>
      <c r="AJ10" s="645"/>
      <c r="AK10" s="645"/>
      <c r="AL10" s="646" t="s">
        <v>130</v>
      </c>
      <c r="AM10" s="647"/>
      <c r="AN10" s="647"/>
      <c r="AO10" s="648"/>
      <c r="AP10" s="638" t="s">
        <v>242</v>
      </c>
      <c r="AQ10" s="639"/>
      <c r="AR10" s="639"/>
      <c r="AS10" s="639"/>
      <c r="AT10" s="639"/>
      <c r="AU10" s="639"/>
      <c r="AV10" s="639"/>
      <c r="AW10" s="639"/>
      <c r="AX10" s="639"/>
      <c r="AY10" s="639"/>
      <c r="AZ10" s="639"/>
      <c r="BA10" s="639"/>
      <c r="BB10" s="639"/>
      <c r="BC10" s="639"/>
      <c r="BD10" s="639"/>
      <c r="BE10" s="639"/>
      <c r="BF10" s="640"/>
      <c r="BG10" s="641">
        <v>181509</v>
      </c>
      <c r="BH10" s="642"/>
      <c r="BI10" s="642"/>
      <c r="BJ10" s="642"/>
      <c r="BK10" s="642"/>
      <c r="BL10" s="642"/>
      <c r="BM10" s="642"/>
      <c r="BN10" s="643"/>
      <c r="BO10" s="644">
        <v>2.4</v>
      </c>
      <c r="BP10" s="644"/>
      <c r="BQ10" s="644"/>
      <c r="BR10" s="644"/>
      <c r="BS10" s="650" t="s">
        <v>130</v>
      </c>
      <c r="BT10" s="642"/>
      <c r="BU10" s="642"/>
      <c r="BV10" s="642"/>
      <c r="BW10" s="642"/>
      <c r="BX10" s="642"/>
      <c r="BY10" s="642"/>
      <c r="BZ10" s="642"/>
      <c r="CA10" s="642"/>
      <c r="CB10" s="651"/>
      <c r="CD10" s="656" t="s">
        <v>243</v>
      </c>
      <c r="CE10" s="657"/>
      <c r="CF10" s="657"/>
      <c r="CG10" s="657"/>
      <c r="CH10" s="657"/>
      <c r="CI10" s="657"/>
      <c r="CJ10" s="657"/>
      <c r="CK10" s="657"/>
      <c r="CL10" s="657"/>
      <c r="CM10" s="657"/>
      <c r="CN10" s="657"/>
      <c r="CO10" s="657"/>
      <c r="CP10" s="657"/>
      <c r="CQ10" s="658"/>
      <c r="CR10" s="641">
        <v>37953</v>
      </c>
      <c r="CS10" s="642"/>
      <c r="CT10" s="642"/>
      <c r="CU10" s="642"/>
      <c r="CV10" s="642"/>
      <c r="CW10" s="642"/>
      <c r="CX10" s="642"/>
      <c r="CY10" s="643"/>
      <c r="CZ10" s="644">
        <v>0.1</v>
      </c>
      <c r="DA10" s="644"/>
      <c r="DB10" s="644"/>
      <c r="DC10" s="644"/>
      <c r="DD10" s="650" t="s">
        <v>130</v>
      </c>
      <c r="DE10" s="642"/>
      <c r="DF10" s="642"/>
      <c r="DG10" s="642"/>
      <c r="DH10" s="642"/>
      <c r="DI10" s="642"/>
      <c r="DJ10" s="642"/>
      <c r="DK10" s="642"/>
      <c r="DL10" s="642"/>
      <c r="DM10" s="642"/>
      <c r="DN10" s="642"/>
      <c r="DO10" s="642"/>
      <c r="DP10" s="643"/>
      <c r="DQ10" s="650">
        <v>29825</v>
      </c>
      <c r="DR10" s="642"/>
      <c r="DS10" s="642"/>
      <c r="DT10" s="642"/>
      <c r="DU10" s="642"/>
      <c r="DV10" s="642"/>
      <c r="DW10" s="642"/>
      <c r="DX10" s="642"/>
      <c r="DY10" s="642"/>
      <c r="DZ10" s="642"/>
      <c r="EA10" s="642"/>
      <c r="EB10" s="642"/>
      <c r="EC10" s="651"/>
    </row>
    <row r="11" spans="2:143" ht="11.25" customHeight="1" x14ac:dyDescent="0.15">
      <c r="B11" s="638" t="s">
        <v>244</v>
      </c>
      <c r="C11" s="639"/>
      <c r="D11" s="639"/>
      <c r="E11" s="639"/>
      <c r="F11" s="639"/>
      <c r="G11" s="639"/>
      <c r="H11" s="639"/>
      <c r="I11" s="639"/>
      <c r="J11" s="639"/>
      <c r="K11" s="639"/>
      <c r="L11" s="639"/>
      <c r="M11" s="639"/>
      <c r="N11" s="639"/>
      <c r="O11" s="639"/>
      <c r="P11" s="639"/>
      <c r="Q11" s="640"/>
      <c r="R11" s="641" t="s">
        <v>130</v>
      </c>
      <c r="S11" s="642"/>
      <c r="T11" s="642"/>
      <c r="U11" s="642"/>
      <c r="V11" s="642"/>
      <c r="W11" s="642"/>
      <c r="X11" s="642"/>
      <c r="Y11" s="643"/>
      <c r="Z11" s="644" t="s">
        <v>130</v>
      </c>
      <c r="AA11" s="644"/>
      <c r="AB11" s="644"/>
      <c r="AC11" s="644"/>
      <c r="AD11" s="645" t="s">
        <v>130</v>
      </c>
      <c r="AE11" s="645"/>
      <c r="AF11" s="645"/>
      <c r="AG11" s="645"/>
      <c r="AH11" s="645"/>
      <c r="AI11" s="645"/>
      <c r="AJ11" s="645"/>
      <c r="AK11" s="645"/>
      <c r="AL11" s="646" t="s">
        <v>130</v>
      </c>
      <c r="AM11" s="647"/>
      <c r="AN11" s="647"/>
      <c r="AO11" s="648"/>
      <c r="AP11" s="638" t="s">
        <v>245</v>
      </c>
      <c r="AQ11" s="639"/>
      <c r="AR11" s="639"/>
      <c r="AS11" s="639"/>
      <c r="AT11" s="639"/>
      <c r="AU11" s="639"/>
      <c r="AV11" s="639"/>
      <c r="AW11" s="639"/>
      <c r="AX11" s="639"/>
      <c r="AY11" s="639"/>
      <c r="AZ11" s="639"/>
      <c r="BA11" s="639"/>
      <c r="BB11" s="639"/>
      <c r="BC11" s="639"/>
      <c r="BD11" s="639"/>
      <c r="BE11" s="639"/>
      <c r="BF11" s="640"/>
      <c r="BG11" s="641">
        <v>449766</v>
      </c>
      <c r="BH11" s="642"/>
      <c r="BI11" s="642"/>
      <c r="BJ11" s="642"/>
      <c r="BK11" s="642"/>
      <c r="BL11" s="642"/>
      <c r="BM11" s="642"/>
      <c r="BN11" s="643"/>
      <c r="BO11" s="644">
        <v>6</v>
      </c>
      <c r="BP11" s="644"/>
      <c r="BQ11" s="644"/>
      <c r="BR11" s="644"/>
      <c r="BS11" s="650">
        <v>89054</v>
      </c>
      <c r="BT11" s="642"/>
      <c r="BU11" s="642"/>
      <c r="BV11" s="642"/>
      <c r="BW11" s="642"/>
      <c r="BX11" s="642"/>
      <c r="BY11" s="642"/>
      <c r="BZ11" s="642"/>
      <c r="CA11" s="642"/>
      <c r="CB11" s="651"/>
      <c r="CD11" s="656" t="s">
        <v>246</v>
      </c>
      <c r="CE11" s="657"/>
      <c r="CF11" s="657"/>
      <c r="CG11" s="657"/>
      <c r="CH11" s="657"/>
      <c r="CI11" s="657"/>
      <c r="CJ11" s="657"/>
      <c r="CK11" s="657"/>
      <c r="CL11" s="657"/>
      <c r="CM11" s="657"/>
      <c r="CN11" s="657"/>
      <c r="CO11" s="657"/>
      <c r="CP11" s="657"/>
      <c r="CQ11" s="658"/>
      <c r="CR11" s="641">
        <v>2666429</v>
      </c>
      <c r="CS11" s="642"/>
      <c r="CT11" s="642"/>
      <c r="CU11" s="642"/>
      <c r="CV11" s="642"/>
      <c r="CW11" s="642"/>
      <c r="CX11" s="642"/>
      <c r="CY11" s="643"/>
      <c r="CZ11" s="644">
        <v>5.8</v>
      </c>
      <c r="DA11" s="644"/>
      <c r="DB11" s="644"/>
      <c r="DC11" s="644"/>
      <c r="DD11" s="650">
        <v>973700</v>
      </c>
      <c r="DE11" s="642"/>
      <c r="DF11" s="642"/>
      <c r="DG11" s="642"/>
      <c r="DH11" s="642"/>
      <c r="DI11" s="642"/>
      <c r="DJ11" s="642"/>
      <c r="DK11" s="642"/>
      <c r="DL11" s="642"/>
      <c r="DM11" s="642"/>
      <c r="DN11" s="642"/>
      <c r="DO11" s="642"/>
      <c r="DP11" s="643"/>
      <c r="DQ11" s="650">
        <v>1513146</v>
      </c>
      <c r="DR11" s="642"/>
      <c r="DS11" s="642"/>
      <c r="DT11" s="642"/>
      <c r="DU11" s="642"/>
      <c r="DV11" s="642"/>
      <c r="DW11" s="642"/>
      <c r="DX11" s="642"/>
      <c r="DY11" s="642"/>
      <c r="DZ11" s="642"/>
      <c r="EA11" s="642"/>
      <c r="EB11" s="642"/>
      <c r="EC11" s="651"/>
    </row>
    <row r="12" spans="2:143" ht="11.25" customHeight="1" x14ac:dyDescent="0.15">
      <c r="B12" s="638" t="s">
        <v>247</v>
      </c>
      <c r="C12" s="639"/>
      <c r="D12" s="639"/>
      <c r="E12" s="639"/>
      <c r="F12" s="639"/>
      <c r="G12" s="639"/>
      <c r="H12" s="639"/>
      <c r="I12" s="639"/>
      <c r="J12" s="639"/>
      <c r="K12" s="639"/>
      <c r="L12" s="639"/>
      <c r="M12" s="639"/>
      <c r="N12" s="639"/>
      <c r="O12" s="639"/>
      <c r="P12" s="639"/>
      <c r="Q12" s="640"/>
      <c r="R12" s="641">
        <v>1329715</v>
      </c>
      <c r="S12" s="642"/>
      <c r="T12" s="642"/>
      <c r="U12" s="642"/>
      <c r="V12" s="642"/>
      <c r="W12" s="642"/>
      <c r="X12" s="642"/>
      <c r="Y12" s="643"/>
      <c r="Z12" s="644">
        <v>2.8</v>
      </c>
      <c r="AA12" s="644"/>
      <c r="AB12" s="644"/>
      <c r="AC12" s="644"/>
      <c r="AD12" s="645">
        <v>1329715</v>
      </c>
      <c r="AE12" s="645"/>
      <c r="AF12" s="645"/>
      <c r="AG12" s="645"/>
      <c r="AH12" s="645"/>
      <c r="AI12" s="645"/>
      <c r="AJ12" s="645"/>
      <c r="AK12" s="645"/>
      <c r="AL12" s="646">
        <v>5.4</v>
      </c>
      <c r="AM12" s="647"/>
      <c r="AN12" s="647"/>
      <c r="AO12" s="648"/>
      <c r="AP12" s="638" t="s">
        <v>248</v>
      </c>
      <c r="AQ12" s="639"/>
      <c r="AR12" s="639"/>
      <c r="AS12" s="639"/>
      <c r="AT12" s="639"/>
      <c r="AU12" s="639"/>
      <c r="AV12" s="639"/>
      <c r="AW12" s="639"/>
      <c r="AX12" s="639"/>
      <c r="AY12" s="639"/>
      <c r="AZ12" s="639"/>
      <c r="BA12" s="639"/>
      <c r="BB12" s="639"/>
      <c r="BC12" s="639"/>
      <c r="BD12" s="639"/>
      <c r="BE12" s="639"/>
      <c r="BF12" s="640"/>
      <c r="BG12" s="641">
        <v>3437362</v>
      </c>
      <c r="BH12" s="642"/>
      <c r="BI12" s="642"/>
      <c r="BJ12" s="642"/>
      <c r="BK12" s="642"/>
      <c r="BL12" s="642"/>
      <c r="BM12" s="642"/>
      <c r="BN12" s="643"/>
      <c r="BO12" s="644">
        <v>45.6</v>
      </c>
      <c r="BP12" s="644"/>
      <c r="BQ12" s="644"/>
      <c r="BR12" s="644"/>
      <c r="BS12" s="650" t="s">
        <v>130</v>
      </c>
      <c r="BT12" s="642"/>
      <c r="BU12" s="642"/>
      <c r="BV12" s="642"/>
      <c r="BW12" s="642"/>
      <c r="BX12" s="642"/>
      <c r="BY12" s="642"/>
      <c r="BZ12" s="642"/>
      <c r="CA12" s="642"/>
      <c r="CB12" s="651"/>
      <c r="CD12" s="656" t="s">
        <v>249</v>
      </c>
      <c r="CE12" s="657"/>
      <c r="CF12" s="657"/>
      <c r="CG12" s="657"/>
      <c r="CH12" s="657"/>
      <c r="CI12" s="657"/>
      <c r="CJ12" s="657"/>
      <c r="CK12" s="657"/>
      <c r="CL12" s="657"/>
      <c r="CM12" s="657"/>
      <c r="CN12" s="657"/>
      <c r="CO12" s="657"/>
      <c r="CP12" s="657"/>
      <c r="CQ12" s="658"/>
      <c r="CR12" s="641">
        <v>1673674</v>
      </c>
      <c r="CS12" s="642"/>
      <c r="CT12" s="642"/>
      <c r="CU12" s="642"/>
      <c r="CV12" s="642"/>
      <c r="CW12" s="642"/>
      <c r="CX12" s="642"/>
      <c r="CY12" s="643"/>
      <c r="CZ12" s="644">
        <v>3.6</v>
      </c>
      <c r="DA12" s="644"/>
      <c r="DB12" s="644"/>
      <c r="DC12" s="644"/>
      <c r="DD12" s="650">
        <v>552526</v>
      </c>
      <c r="DE12" s="642"/>
      <c r="DF12" s="642"/>
      <c r="DG12" s="642"/>
      <c r="DH12" s="642"/>
      <c r="DI12" s="642"/>
      <c r="DJ12" s="642"/>
      <c r="DK12" s="642"/>
      <c r="DL12" s="642"/>
      <c r="DM12" s="642"/>
      <c r="DN12" s="642"/>
      <c r="DO12" s="642"/>
      <c r="DP12" s="643"/>
      <c r="DQ12" s="650">
        <v>1132893</v>
      </c>
      <c r="DR12" s="642"/>
      <c r="DS12" s="642"/>
      <c r="DT12" s="642"/>
      <c r="DU12" s="642"/>
      <c r="DV12" s="642"/>
      <c r="DW12" s="642"/>
      <c r="DX12" s="642"/>
      <c r="DY12" s="642"/>
      <c r="DZ12" s="642"/>
      <c r="EA12" s="642"/>
      <c r="EB12" s="642"/>
      <c r="EC12" s="651"/>
    </row>
    <row r="13" spans="2:143" ht="11.25" customHeight="1" x14ac:dyDescent="0.15">
      <c r="B13" s="638" t="s">
        <v>250</v>
      </c>
      <c r="C13" s="639"/>
      <c r="D13" s="639"/>
      <c r="E13" s="639"/>
      <c r="F13" s="639"/>
      <c r="G13" s="639"/>
      <c r="H13" s="639"/>
      <c r="I13" s="639"/>
      <c r="J13" s="639"/>
      <c r="K13" s="639"/>
      <c r="L13" s="639"/>
      <c r="M13" s="639"/>
      <c r="N13" s="639"/>
      <c r="O13" s="639"/>
      <c r="P13" s="639"/>
      <c r="Q13" s="640"/>
      <c r="R13" s="641" t="s">
        <v>130</v>
      </c>
      <c r="S13" s="642"/>
      <c r="T13" s="642"/>
      <c r="U13" s="642"/>
      <c r="V13" s="642"/>
      <c r="W13" s="642"/>
      <c r="X13" s="642"/>
      <c r="Y13" s="643"/>
      <c r="Z13" s="644" t="s">
        <v>130</v>
      </c>
      <c r="AA13" s="644"/>
      <c r="AB13" s="644"/>
      <c r="AC13" s="644"/>
      <c r="AD13" s="645" t="s">
        <v>130</v>
      </c>
      <c r="AE13" s="645"/>
      <c r="AF13" s="645"/>
      <c r="AG13" s="645"/>
      <c r="AH13" s="645"/>
      <c r="AI13" s="645"/>
      <c r="AJ13" s="645"/>
      <c r="AK13" s="645"/>
      <c r="AL13" s="646" t="s">
        <v>130</v>
      </c>
      <c r="AM13" s="647"/>
      <c r="AN13" s="647"/>
      <c r="AO13" s="648"/>
      <c r="AP13" s="638" t="s">
        <v>251</v>
      </c>
      <c r="AQ13" s="639"/>
      <c r="AR13" s="639"/>
      <c r="AS13" s="639"/>
      <c r="AT13" s="639"/>
      <c r="AU13" s="639"/>
      <c r="AV13" s="639"/>
      <c r="AW13" s="639"/>
      <c r="AX13" s="639"/>
      <c r="AY13" s="639"/>
      <c r="AZ13" s="639"/>
      <c r="BA13" s="639"/>
      <c r="BB13" s="639"/>
      <c r="BC13" s="639"/>
      <c r="BD13" s="639"/>
      <c r="BE13" s="639"/>
      <c r="BF13" s="640"/>
      <c r="BG13" s="641">
        <v>3409835</v>
      </c>
      <c r="BH13" s="642"/>
      <c r="BI13" s="642"/>
      <c r="BJ13" s="642"/>
      <c r="BK13" s="642"/>
      <c r="BL13" s="642"/>
      <c r="BM13" s="642"/>
      <c r="BN13" s="643"/>
      <c r="BO13" s="644">
        <v>45.3</v>
      </c>
      <c r="BP13" s="644"/>
      <c r="BQ13" s="644"/>
      <c r="BR13" s="644"/>
      <c r="BS13" s="650" t="s">
        <v>130</v>
      </c>
      <c r="BT13" s="642"/>
      <c r="BU13" s="642"/>
      <c r="BV13" s="642"/>
      <c r="BW13" s="642"/>
      <c r="BX13" s="642"/>
      <c r="BY13" s="642"/>
      <c r="BZ13" s="642"/>
      <c r="CA13" s="642"/>
      <c r="CB13" s="651"/>
      <c r="CD13" s="656" t="s">
        <v>252</v>
      </c>
      <c r="CE13" s="657"/>
      <c r="CF13" s="657"/>
      <c r="CG13" s="657"/>
      <c r="CH13" s="657"/>
      <c r="CI13" s="657"/>
      <c r="CJ13" s="657"/>
      <c r="CK13" s="657"/>
      <c r="CL13" s="657"/>
      <c r="CM13" s="657"/>
      <c r="CN13" s="657"/>
      <c r="CO13" s="657"/>
      <c r="CP13" s="657"/>
      <c r="CQ13" s="658"/>
      <c r="CR13" s="641">
        <v>4821020</v>
      </c>
      <c r="CS13" s="642"/>
      <c r="CT13" s="642"/>
      <c r="CU13" s="642"/>
      <c r="CV13" s="642"/>
      <c r="CW13" s="642"/>
      <c r="CX13" s="642"/>
      <c r="CY13" s="643"/>
      <c r="CZ13" s="644">
        <v>10.5</v>
      </c>
      <c r="DA13" s="644"/>
      <c r="DB13" s="644"/>
      <c r="DC13" s="644"/>
      <c r="DD13" s="650">
        <v>2901594</v>
      </c>
      <c r="DE13" s="642"/>
      <c r="DF13" s="642"/>
      <c r="DG13" s="642"/>
      <c r="DH13" s="642"/>
      <c r="DI13" s="642"/>
      <c r="DJ13" s="642"/>
      <c r="DK13" s="642"/>
      <c r="DL13" s="642"/>
      <c r="DM13" s="642"/>
      <c r="DN13" s="642"/>
      <c r="DO13" s="642"/>
      <c r="DP13" s="643"/>
      <c r="DQ13" s="650">
        <v>1952042</v>
      </c>
      <c r="DR13" s="642"/>
      <c r="DS13" s="642"/>
      <c r="DT13" s="642"/>
      <c r="DU13" s="642"/>
      <c r="DV13" s="642"/>
      <c r="DW13" s="642"/>
      <c r="DX13" s="642"/>
      <c r="DY13" s="642"/>
      <c r="DZ13" s="642"/>
      <c r="EA13" s="642"/>
      <c r="EB13" s="642"/>
      <c r="EC13" s="651"/>
    </row>
    <row r="14" spans="2:143" ht="11.25" customHeight="1" x14ac:dyDescent="0.15">
      <c r="B14" s="638" t="s">
        <v>253</v>
      </c>
      <c r="C14" s="639"/>
      <c r="D14" s="639"/>
      <c r="E14" s="639"/>
      <c r="F14" s="639"/>
      <c r="G14" s="639"/>
      <c r="H14" s="639"/>
      <c r="I14" s="639"/>
      <c r="J14" s="639"/>
      <c r="K14" s="639"/>
      <c r="L14" s="639"/>
      <c r="M14" s="639"/>
      <c r="N14" s="639"/>
      <c r="O14" s="639"/>
      <c r="P14" s="639"/>
      <c r="Q14" s="640"/>
      <c r="R14" s="641" t="s">
        <v>130</v>
      </c>
      <c r="S14" s="642"/>
      <c r="T14" s="642"/>
      <c r="U14" s="642"/>
      <c r="V14" s="642"/>
      <c r="W14" s="642"/>
      <c r="X14" s="642"/>
      <c r="Y14" s="643"/>
      <c r="Z14" s="644" t="s">
        <v>130</v>
      </c>
      <c r="AA14" s="644"/>
      <c r="AB14" s="644"/>
      <c r="AC14" s="644"/>
      <c r="AD14" s="645" t="s">
        <v>130</v>
      </c>
      <c r="AE14" s="645"/>
      <c r="AF14" s="645"/>
      <c r="AG14" s="645"/>
      <c r="AH14" s="645"/>
      <c r="AI14" s="645"/>
      <c r="AJ14" s="645"/>
      <c r="AK14" s="645"/>
      <c r="AL14" s="646" t="s">
        <v>130</v>
      </c>
      <c r="AM14" s="647"/>
      <c r="AN14" s="647"/>
      <c r="AO14" s="648"/>
      <c r="AP14" s="638" t="s">
        <v>254</v>
      </c>
      <c r="AQ14" s="639"/>
      <c r="AR14" s="639"/>
      <c r="AS14" s="639"/>
      <c r="AT14" s="639"/>
      <c r="AU14" s="639"/>
      <c r="AV14" s="639"/>
      <c r="AW14" s="639"/>
      <c r="AX14" s="639"/>
      <c r="AY14" s="639"/>
      <c r="AZ14" s="639"/>
      <c r="BA14" s="639"/>
      <c r="BB14" s="639"/>
      <c r="BC14" s="639"/>
      <c r="BD14" s="639"/>
      <c r="BE14" s="639"/>
      <c r="BF14" s="640"/>
      <c r="BG14" s="641">
        <v>238850</v>
      </c>
      <c r="BH14" s="642"/>
      <c r="BI14" s="642"/>
      <c r="BJ14" s="642"/>
      <c r="BK14" s="642"/>
      <c r="BL14" s="642"/>
      <c r="BM14" s="642"/>
      <c r="BN14" s="643"/>
      <c r="BO14" s="644">
        <v>3.2</v>
      </c>
      <c r="BP14" s="644"/>
      <c r="BQ14" s="644"/>
      <c r="BR14" s="644"/>
      <c r="BS14" s="650" t="s">
        <v>130</v>
      </c>
      <c r="BT14" s="642"/>
      <c r="BU14" s="642"/>
      <c r="BV14" s="642"/>
      <c r="BW14" s="642"/>
      <c r="BX14" s="642"/>
      <c r="BY14" s="642"/>
      <c r="BZ14" s="642"/>
      <c r="CA14" s="642"/>
      <c r="CB14" s="651"/>
      <c r="CD14" s="656" t="s">
        <v>255</v>
      </c>
      <c r="CE14" s="657"/>
      <c r="CF14" s="657"/>
      <c r="CG14" s="657"/>
      <c r="CH14" s="657"/>
      <c r="CI14" s="657"/>
      <c r="CJ14" s="657"/>
      <c r="CK14" s="657"/>
      <c r="CL14" s="657"/>
      <c r="CM14" s="657"/>
      <c r="CN14" s="657"/>
      <c r="CO14" s="657"/>
      <c r="CP14" s="657"/>
      <c r="CQ14" s="658"/>
      <c r="CR14" s="641">
        <v>1770188</v>
      </c>
      <c r="CS14" s="642"/>
      <c r="CT14" s="642"/>
      <c r="CU14" s="642"/>
      <c r="CV14" s="642"/>
      <c r="CW14" s="642"/>
      <c r="CX14" s="642"/>
      <c r="CY14" s="643"/>
      <c r="CZ14" s="644">
        <v>3.8</v>
      </c>
      <c r="DA14" s="644"/>
      <c r="DB14" s="644"/>
      <c r="DC14" s="644"/>
      <c r="DD14" s="650">
        <v>474409</v>
      </c>
      <c r="DE14" s="642"/>
      <c r="DF14" s="642"/>
      <c r="DG14" s="642"/>
      <c r="DH14" s="642"/>
      <c r="DI14" s="642"/>
      <c r="DJ14" s="642"/>
      <c r="DK14" s="642"/>
      <c r="DL14" s="642"/>
      <c r="DM14" s="642"/>
      <c r="DN14" s="642"/>
      <c r="DO14" s="642"/>
      <c r="DP14" s="643"/>
      <c r="DQ14" s="650">
        <v>1319737</v>
      </c>
      <c r="DR14" s="642"/>
      <c r="DS14" s="642"/>
      <c r="DT14" s="642"/>
      <c r="DU14" s="642"/>
      <c r="DV14" s="642"/>
      <c r="DW14" s="642"/>
      <c r="DX14" s="642"/>
      <c r="DY14" s="642"/>
      <c r="DZ14" s="642"/>
      <c r="EA14" s="642"/>
      <c r="EB14" s="642"/>
      <c r="EC14" s="651"/>
    </row>
    <row r="15" spans="2:143" ht="11.25" customHeight="1" x14ac:dyDescent="0.15">
      <c r="B15" s="638" t="s">
        <v>256</v>
      </c>
      <c r="C15" s="639"/>
      <c r="D15" s="639"/>
      <c r="E15" s="639"/>
      <c r="F15" s="639"/>
      <c r="G15" s="639"/>
      <c r="H15" s="639"/>
      <c r="I15" s="639"/>
      <c r="J15" s="639"/>
      <c r="K15" s="639"/>
      <c r="L15" s="639"/>
      <c r="M15" s="639"/>
      <c r="N15" s="639"/>
      <c r="O15" s="639"/>
      <c r="P15" s="639"/>
      <c r="Q15" s="640"/>
      <c r="R15" s="641">
        <v>75233</v>
      </c>
      <c r="S15" s="642"/>
      <c r="T15" s="642"/>
      <c r="U15" s="642"/>
      <c r="V15" s="642"/>
      <c r="W15" s="642"/>
      <c r="X15" s="642"/>
      <c r="Y15" s="643"/>
      <c r="Z15" s="644">
        <v>0.2</v>
      </c>
      <c r="AA15" s="644"/>
      <c r="AB15" s="644"/>
      <c r="AC15" s="644"/>
      <c r="AD15" s="645">
        <v>75233</v>
      </c>
      <c r="AE15" s="645"/>
      <c r="AF15" s="645"/>
      <c r="AG15" s="645"/>
      <c r="AH15" s="645"/>
      <c r="AI15" s="645"/>
      <c r="AJ15" s="645"/>
      <c r="AK15" s="645"/>
      <c r="AL15" s="646">
        <v>0.3</v>
      </c>
      <c r="AM15" s="647"/>
      <c r="AN15" s="647"/>
      <c r="AO15" s="648"/>
      <c r="AP15" s="638" t="s">
        <v>257</v>
      </c>
      <c r="AQ15" s="639"/>
      <c r="AR15" s="639"/>
      <c r="AS15" s="639"/>
      <c r="AT15" s="639"/>
      <c r="AU15" s="639"/>
      <c r="AV15" s="639"/>
      <c r="AW15" s="639"/>
      <c r="AX15" s="639"/>
      <c r="AY15" s="639"/>
      <c r="AZ15" s="639"/>
      <c r="BA15" s="639"/>
      <c r="BB15" s="639"/>
      <c r="BC15" s="639"/>
      <c r="BD15" s="639"/>
      <c r="BE15" s="639"/>
      <c r="BF15" s="640"/>
      <c r="BG15" s="641">
        <v>456259</v>
      </c>
      <c r="BH15" s="642"/>
      <c r="BI15" s="642"/>
      <c r="BJ15" s="642"/>
      <c r="BK15" s="642"/>
      <c r="BL15" s="642"/>
      <c r="BM15" s="642"/>
      <c r="BN15" s="643"/>
      <c r="BO15" s="644">
        <v>6.1</v>
      </c>
      <c r="BP15" s="644"/>
      <c r="BQ15" s="644"/>
      <c r="BR15" s="644"/>
      <c r="BS15" s="650" t="s">
        <v>130</v>
      </c>
      <c r="BT15" s="642"/>
      <c r="BU15" s="642"/>
      <c r="BV15" s="642"/>
      <c r="BW15" s="642"/>
      <c r="BX15" s="642"/>
      <c r="BY15" s="642"/>
      <c r="BZ15" s="642"/>
      <c r="CA15" s="642"/>
      <c r="CB15" s="651"/>
      <c r="CD15" s="656" t="s">
        <v>258</v>
      </c>
      <c r="CE15" s="657"/>
      <c r="CF15" s="657"/>
      <c r="CG15" s="657"/>
      <c r="CH15" s="657"/>
      <c r="CI15" s="657"/>
      <c r="CJ15" s="657"/>
      <c r="CK15" s="657"/>
      <c r="CL15" s="657"/>
      <c r="CM15" s="657"/>
      <c r="CN15" s="657"/>
      <c r="CO15" s="657"/>
      <c r="CP15" s="657"/>
      <c r="CQ15" s="658"/>
      <c r="CR15" s="641">
        <v>2824354</v>
      </c>
      <c r="CS15" s="642"/>
      <c r="CT15" s="642"/>
      <c r="CU15" s="642"/>
      <c r="CV15" s="642"/>
      <c r="CW15" s="642"/>
      <c r="CX15" s="642"/>
      <c r="CY15" s="643"/>
      <c r="CZ15" s="644">
        <v>6.1</v>
      </c>
      <c r="DA15" s="644"/>
      <c r="DB15" s="644"/>
      <c r="DC15" s="644"/>
      <c r="DD15" s="650">
        <v>207389</v>
      </c>
      <c r="DE15" s="642"/>
      <c r="DF15" s="642"/>
      <c r="DG15" s="642"/>
      <c r="DH15" s="642"/>
      <c r="DI15" s="642"/>
      <c r="DJ15" s="642"/>
      <c r="DK15" s="642"/>
      <c r="DL15" s="642"/>
      <c r="DM15" s="642"/>
      <c r="DN15" s="642"/>
      <c r="DO15" s="642"/>
      <c r="DP15" s="643"/>
      <c r="DQ15" s="650">
        <v>2184153</v>
      </c>
      <c r="DR15" s="642"/>
      <c r="DS15" s="642"/>
      <c r="DT15" s="642"/>
      <c r="DU15" s="642"/>
      <c r="DV15" s="642"/>
      <c r="DW15" s="642"/>
      <c r="DX15" s="642"/>
      <c r="DY15" s="642"/>
      <c r="DZ15" s="642"/>
      <c r="EA15" s="642"/>
      <c r="EB15" s="642"/>
      <c r="EC15" s="651"/>
    </row>
    <row r="16" spans="2:143" ht="11.25" customHeight="1" x14ac:dyDescent="0.15">
      <c r="B16" s="638" t="s">
        <v>259</v>
      </c>
      <c r="C16" s="639"/>
      <c r="D16" s="639"/>
      <c r="E16" s="639"/>
      <c r="F16" s="639"/>
      <c r="G16" s="639"/>
      <c r="H16" s="639"/>
      <c r="I16" s="639"/>
      <c r="J16" s="639"/>
      <c r="K16" s="639"/>
      <c r="L16" s="639"/>
      <c r="M16" s="639"/>
      <c r="N16" s="639"/>
      <c r="O16" s="639"/>
      <c r="P16" s="639"/>
      <c r="Q16" s="640"/>
      <c r="R16" s="641" t="s">
        <v>130</v>
      </c>
      <c r="S16" s="642"/>
      <c r="T16" s="642"/>
      <c r="U16" s="642"/>
      <c r="V16" s="642"/>
      <c r="W16" s="642"/>
      <c r="X16" s="642"/>
      <c r="Y16" s="643"/>
      <c r="Z16" s="644" t="s">
        <v>130</v>
      </c>
      <c r="AA16" s="644"/>
      <c r="AB16" s="644"/>
      <c r="AC16" s="644"/>
      <c r="AD16" s="645" t="s">
        <v>130</v>
      </c>
      <c r="AE16" s="645"/>
      <c r="AF16" s="645"/>
      <c r="AG16" s="645"/>
      <c r="AH16" s="645"/>
      <c r="AI16" s="645"/>
      <c r="AJ16" s="645"/>
      <c r="AK16" s="645"/>
      <c r="AL16" s="646" t="s">
        <v>130</v>
      </c>
      <c r="AM16" s="647"/>
      <c r="AN16" s="647"/>
      <c r="AO16" s="648"/>
      <c r="AP16" s="638" t="s">
        <v>260</v>
      </c>
      <c r="AQ16" s="639"/>
      <c r="AR16" s="639"/>
      <c r="AS16" s="639"/>
      <c r="AT16" s="639"/>
      <c r="AU16" s="639"/>
      <c r="AV16" s="639"/>
      <c r="AW16" s="639"/>
      <c r="AX16" s="639"/>
      <c r="AY16" s="639"/>
      <c r="AZ16" s="639"/>
      <c r="BA16" s="639"/>
      <c r="BB16" s="639"/>
      <c r="BC16" s="639"/>
      <c r="BD16" s="639"/>
      <c r="BE16" s="639"/>
      <c r="BF16" s="640"/>
      <c r="BG16" s="641">
        <v>81</v>
      </c>
      <c r="BH16" s="642"/>
      <c r="BI16" s="642"/>
      <c r="BJ16" s="642"/>
      <c r="BK16" s="642"/>
      <c r="BL16" s="642"/>
      <c r="BM16" s="642"/>
      <c r="BN16" s="643"/>
      <c r="BO16" s="644">
        <v>0</v>
      </c>
      <c r="BP16" s="644"/>
      <c r="BQ16" s="644"/>
      <c r="BR16" s="644"/>
      <c r="BS16" s="650" t="s">
        <v>130</v>
      </c>
      <c r="BT16" s="642"/>
      <c r="BU16" s="642"/>
      <c r="BV16" s="642"/>
      <c r="BW16" s="642"/>
      <c r="BX16" s="642"/>
      <c r="BY16" s="642"/>
      <c r="BZ16" s="642"/>
      <c r="CA16" s="642"/>
      <c r="CB16" s="651"/>
      <c r="CD16" s="656" t="s">
        <v>261</v>
      </c>
      <c r="CE16" s="657"/>
      <c r="CF16" s="657"/>
      <c r="CG16" s="657"/>
      <c r="CH16" s="657"/>
      <c r="CI16" s="657"/>
      <c r="CJ16" s="657"/>
      <c r="CK16" s="657"/>
      <c r="CL16" s="657"/>
      <c r="CM16" s="657"/>
      <c r="CN16" s="657"/>
      <c r="CO16" s="657"/>
      <c r="CP16" s="657"/>
      <c r="CQ16" s="658"/>
      <c r="CR16" s="641">
        <v>827644</v>
      </c>
      <c r="CS16" s="642"/>
      <c r="CT16" s="642"/>
      <c r="CU16" s="642"/>
      <c r="CV16" s="642"/>
      <c r="CW16" s="642"/>
      <c r="CX16" s="642"/>
      <c r="CY16" s="643"/>
      <c r="CZ16" s="644">
        <v>1.8</v>
      </c>
      <c r="DA16" s="644"/>
      <c r="DB16" s="644"/>
      <c r="DC16" s="644"/>
      <c r="DD16" s="650" t="s">
        <v>130</v>
      </c>
      <c r="DE16" s="642"/>
      <c r="DF16" s="642"/>
      <c r="DG16" s="642"/>
      <c r="DH16" s="642"/>
      <c r="DI16" s="642"/>
      <c r="DJ16" s="642"/>
      <c r="DK16" s="642"/>
      <c r="DL16" s="642"/>
      <c r="DM16" s="642"/>
      <c r="DN16" s="642"/>
      <c r="DO16" s="642"/>
      <c r="DP16" s="643"/>
      <c r="DQ16" s="650">
        <v>215421</v>
      </c>
      <c r="DR16" s="642"/>
      <c r="DS16" s="642"/>
      <c r="DT16" s="642"/>
      <c r="DU16" s="642"/>
      <c r="DV16" s="642"/>
      <c r="DW16" s="642"/>
      <c r="DX16" s="642"/>
      <c r="DY16" s="642"/>
      <c r="DZ16" s="642"/>
      <c r="EA16" s="642"/>
      <c r="EB16" s="642"/>
      <c r="EC16" s="651"/>
    </row>
    <row r="17" spans="2:133" ht="11.25" customHeight="1" x14ac:dyDescent="0.15">
      <c r="B17" s="638" t="s">
        <v>262</v>
      </c>
      <c r="C17" s="639"/>
      <c r="D17" s="639"/>
      <c r="E17" s="639"/>
      <c r="F17" s="639"/>
      <c r="G17" s="639"/>
      <c r="H17" s="639"/>
      <c r="I17" s="639"/>
      <c r="J17" s="639"/>
      <c r="K17" s="639"/>
      <c r="L17" s="639"/>
      <c r="M17" s="639"/>
      <c r="N17" s="639"/>
      <c r="O17" s="639"/>
      <c r="P17" s="639"/>
      <c r="Q17" s="640"/>
      <c r="R17" s="641">
        <v>33200</v>
      </c>
      <c r="S17" s="642"/>
      <c r="T17" s="642"/>
      <c r="U17" s="642"/>
      <c r="V17" s="642"/>
      <c r="W17" s="642"/>
      <c r="X17" s="642"/>
      <c r="Y17" s="643"/>
      <c r="Z17" s="644">
        <v>0.1</v>
      </c>
      <c r="AA17" s="644"/>
      <c r="AB17" s="644"/>
      <c r="AC17" s="644"/>
      <c r="AD17" s="645">
        <v>33200</v>
      </c>
      <c r="AE17" s="645"/>
      <c r="AF17" s="645"/>
      <c r="AG17" s="645"/>
      <c r="AH17" s="645"/>
      <c r="AI17" s="645"/>
      <c r="AJ17" s="645"/>
      <c r="AK17" s="645"/>
      <c r="AL17" s="646">
        <v>0.1</v>
      </c>
      <c r="AM17" s="647"/>
      <c r="AN17" s="647"/>
      <c r="AO17" s="648"/>
      <c r="AP17" s="638" t="s">
        <v>263</v>
      </c>
      <c r="AQ17" s="639"/>
      <c r="AR17" s="639"/>
      <c r="AS17" s="639"/>
      <c r="AT17" s="639"/>
      <c r="AU17" s="639"/>
      <c r="AV17" s="639"/>
      <c r="AW17" s="639"/>
      <c r="AX17" s="639"/>
      <c r="AY17" s="639"/>
      <c r="AZ17" s="639"/>
      <c r="BA17" s="639"/>
      <c r="BB17" s="639"/>
      <c r="BC17" s="639"/>
      <c r="BD17" s="639"/>
      <c r="BE17" s="639"/>
      <c r="BF17" s="640"/>
      <c r="BG17" s="641" t="s">
        <v>130</v>
      </c>
      <c r="BH17" s="642"/>
      <c r="BI17" s="642"/>
      <c r="BJ17" s="642"/>
      <c r="BK17" s="642"/>
      <c r="BL17" s="642"/>
      <c r="BM17" s="642"/>
      <c r="BN17" s="643"/>
      <c r="BO17" s="644" t="s">
        <v>130</v>
      </c>
      <c r="BP17" s="644"/>
      <c r="BQ17" s="644"/>
      <c r="BR17" s="644"/>
      <c r="BS17" s="650" t="s">
        <v>130</v>
      </c>
      <c r="BT17" s="642"/>
      <c r="BU17" s="642"/>
      <c r="BV17" s="642"/>
      <c r="BW17" s="642"/>
      <c r="BX17" s="642"/>
      <c r="BY17" s="642"/>
      <c r="BZ17" s="642"/>
      <c r="CA17" s="642"/>
      <c r="CB17" s="651"/>
      <c r="CD17" s="656" t="s">
        <v>264</v>
      </c>
      <c r="CE17" s="657"/>
      <c r="CF17" s="657"/>
      <c r="CG17" s="657"/>
      <c r="CH17" s="657"/>
      <c r="CI17" s="657"/>
      <c r="CJ17" s="657"/>
      <c r="CK17" s="657"/>
      <c r="CL17" s="657"/>
      <c r="CM17" s="657"/>
      <c r="CN17" s="657"/>
      <c r="CO17" s="657"/>
      <c r="CP17" s="657"/>
      <c r="CQ17" s="658"/>
      <c r="CR17" s="641">
        <v>7218092</v>
      </c>
      <c r="CS17" s="642"/>
      <c r="CT17" s="642"/>
      <c r="CU17" s="642"/>
      <c r="CV17" s="642"/>
      <c r="CW17" s="642"/>
      <c r="CX17" s="642"/>
      <c r="CY17" s="643"/>
      <c r="CZ17" s="644">
        <v>15.7</v>
      </c>
      <c r="DA17" s="644"/>
      <c r="DB17" s="644"/>
      <c r="DC17" s="644"/>
      <c r="DD17" s="650" t="s">
        <v>130</v>
      </c>
      <c r="DE17" s="642"/>
      <c r="DF17" s="642"/>
      <c r="DG17" s="642"/>
      <c r="DH17" s="642"/>
      <c r="DI17" s="642"/>
      <c r="DJ17" s="642"/>
      <c r="DK17" s="642"/>
      <c r="DL17" s="642"/>
      <c r="DM17" s="642"/>
      <c r="DN17" s="642"/>
      <c r="DO17" s="642"/>
      <c r="DP17" s="643"/>
      <c r="DQ17" s="650">
        <v>6988454</v>
      </c>
      <c r="DR17" s="642"/>
      <c r="DS17" s="642"/>
      <c r="DT17" s="642"/>
      <c r="DU17" s="642"/>
      <c r="DV17" s="642"/>
      <c r="DW17" s="642"/>
      <c r="DX17" s="642"/>
      <c r="DY17" s="642"/>
      <c r="DZ17" s="642"/>
      <c r="EA17" s="642"/>
      <c r="EB17" s="642"/>
      <c r="EC17" s="651"/>
    </row>
    <row r="18" spans="2:133" ht="11.25" customHeight="1" x14ac:dyDescent="0.15">
      <c r="B18" s="638" t="s">
        <v>265</v>
      </c>
      <c r="C18" s="639"/>
      <c r="D18" s="639"/>
      <c r="E18" s="639"/>
      <c r="F18" s="639"/>
      <c r="G18" s="639"/>
      <c r="H18" s="639"/>
      <c r="I18" s="639"/>
      <c r="J18" s="639"/>
      <c r="K18" s="639"/>
      <c r="L18" s="639"/>
      <c r="M18" s="639"/>
      <c r="N18" s="639"/>
      <c r="O18" s="639"/>
      <c r="P18" s="639"/>
      <c r="Q18" s="640"/>
      <c r="R18" s="641">
        <v>16650762</v>
      </c>
      <c r="S18" s="642"/>
      <c r="T18" s="642"/>
      <c r="U18" s="642"/>
      <c r="V18" s="642"/>
      <c r="W18" s="642"/>
      <c r="X18" s="642"/>
      <c r="Y18" s="643"/>
      <c r="Z18" s="644">
        <v>35.5</v>
      </c>
      <c r="AA18" s="644"/>
      <c r="AB18" s="644"/>
      <c r="AC18" s="644"/>
      <c r="AD18" s="645">
        <v>15341819</v>
      </c>
      <c r="AE18" s="645"/>
      <c r="AF18" s="645"/>
      <c r="AG18" s="645"/>
      <c r="AH18" s="645"/>
      <c r="AI18" s="645"/>
      <c r="AJ18" s="645"/>
      <c r="AK18" s="645"/>
      <c r="AL18" s="646">
        <v>62.7</v>
      </c>
      <c r="AM18" s="647"/>
      <c r="AN18" s="647"/>
      <c r="AO18" s="648"/>
      <c r="AP18" s="638" t="s">
        <v>266</v>
      </c>
      <c r="AQ18" s="639"/>
      <c r="AR18" s="639"/>
      <c r="AS18" s="639"/>
      <c r="AT18" s="639"/>
      <c r="AU18" s="639"/>
      <c r="AV18" s="639"/>
      <c r="AW18" s="639"/>
      <c r="AX18" s="639"/>
      <c r="AY18" s="639"/>
      <c r="AZ18" s="639"/>
      <c r="BA18" s="639"/>
      <c r="BB18" s="639"/>
      <c r="BC18" s="639"/>
      <c r="BD18" s="639"/>
      <c r="BE18" s="639"/>
      <c r="BF18" s="640"/>
      <c r="BG18" s="641" t="s">
        <v>130</v>
      </c>
      <c r="BH18" s="642"/>
      <c r="BI18" s="642"/>
      <c r="BJ18" s="642"/>
      <c r="BK18" s="642"/>
      <c r="BL18" s="642"/>
      <c r="BM18" s="642"/>
      <c r="BN18" s="643"/>
      <c r="BO18" s="644" t="s">
        <v>130</v>
      </c>
      <c r="BP18" s="644"/>
      <c r="BQ18" s="644"/>
      <c r="BR18" s="644"/>
      <c r="BS18" s="650" t="s">
        <v>130</v>
      </c>
      <c r="BT18" s="642"/>
      <c r="BU18" s="642"/>
      <c r="BV18" s="642"/>
      <c r="BW18" s="642"/>
      <c r="BX18" s="642"/>
      <c r="BY18" s="642"/>
      <c r="BZ18" s="642"/>
      <c r="CA18" s="642"/>
      <c r="CB18" s="651"/>
      <c r="CD18" s="656" t="s">
        <v>267</v>
      </c>
      <c r="CE18" s="657"/>
      <c r="CF18" s="657"/>
      <c r="CG18" s="657"/>
      <c r="CH18" s="657"/>
      <c r="CI18" s="657"/>
      <c r="CJ18" s="657"/>
      <c r="CK18" s="657"/>
      <c r="CL18" s="657"/>
      <c r="CM18" s="657"/>
      <c r="CN18" s="657"/>
      <c r="CO18" s="657"/>
      <c r="CP18" s="657"/>
      <c r="CQ18" s="658"/>
      <c r="CR18" s="641">
        <v>18269</v>
      </c>
      <c r="CS18" s="642"/>
      <c r="CT18" s="642"/>
      <c r="CU18" s="642"/>
      <c r="CV18" s="642"/>
      <c r="CW18" s="642"/>
      <c r="CX18" s="642"/>
      <c r="CY18" s="643"/>
      <c r="CZ18" s="644">
        <v>0</v>
      </c>
      <c r="DA18" s="644"/>
      <c r="DB18" s="644"/>
      <c r="DC18" s="644"/>
      <c r="DD18" s="650" t="s">
        <v>130</v>
      </c>
      <c r="DE18" s="642"/>
      <c r="DF18" s="642"/>
      <c r="DG18" s="642"/>
      <c r="DH18" s="642"/>
      <c r="DI18" s="642"/>
      <c r="DJ18" s="642"/>
      <c r="DK18" s="642"/>
      <c r="DL18" s="642"/>
      <c r="DM18" s="642"/>
      <c r="DN18" s="642"/>
      <c r="DO18" s="642"/>
      <c r="DP18" s="643"/>
      <c r="DQ18" s="650">
        <v>18269</v>
      </c>
      <c r="DR18" s="642"/>
      <c r="DS18" s="642"/>
      <c r="DT18" s="642"/>
      <c r="DU18" s="642"/>
      <c r="DV18" s="642"/>
      <c r="DW18" s="642"/>
      <c r="DX18" s="642"/>
      <c r="DY18" s="642"/>
      <c r="DZ18" s="642"/>
      <c r="EA18" s="642"/>
      <c r="EB18" s="642"/>
      <c r="EC18" s="651"/>
    </row>
    <row r="19" spans="2:133" ht="11.25" customHeight="1" x14ac:dyDescent="0.15">
      <c r="B19" s="638" t="s">
        <v>268</v>
      </c>
      <c r="C19" s="639"/>
      <c r="D19" s="639"/>
      <c r="E19" s="639"/>
      <c r="F19" s="639"/>
      <c r="G19" s="639"/>
      <c r="H19" s="639"/>
      <c r="I19" s="639"/>
      <c r="J19" s="639"/>
      <c r="K19" s="639"/>
      <c r="L19" s="639"/>
      <c r="M19" s="639"/>
      <c r="N19" s="639"/>
      <c r="O19" s="639"/>
      <c r="P19" s="639"/>
      <c r="Q19" s="640"/>
      <c r="R19" s="641">
        <v>15341819</v>
      </c>
      <c r="S19" s="642"/>
      <c r="T19" s="642"/>
      <c r="U19" s="642"/>
      <c r="V19" s="642"/>
      <c r="W19" s="642"/>
      <c r="X19" s="642"/>
      <c r="Y19" s="643"/>
      <c r="Z19" s="644">
        <v>32.700000000000003</v>
      </c>
      <c r="AA19" s="644"/>
      <c r="AB19" s="644"/>
      <c r="AC19" s="644"/>
      <c r="AD19" s="645">
        <v>15341819</v>
      </c>
      <c r="AE19" s="645"/>
      <c r="AF19" s="645"/>
      <c r="AG19" s="645"/>
      <c r="AH19" s="645"/>
      <c r="AI19" s="645"/>
      <c r="AJ19" s="645"/>
      <c r="AK19" s="645"/>
      <c r="AL19" s="646">
        <v>62.7</v>
      </c>
      <c r="AM19" s="647"/>
      <c r="AN19" s="647"/>
      <c r="AO19" s="648"/>
      <c r="AP19" s="638" t="s">
        <v>269</v>
      </c>
      <c r="AQ19" s="639"/>
      <c r="AR19" s="639"/>
      <c r="AS19" s="639"/>
      <c r="AT19" s="639"/>
      <c r="AU19" s="639"/>
      <c r="AV19" s="639"/>
      <c r="AW19" s="639"/>
      <c r="AX19" s="639"/>
      <c r="AY19" s="639"/>
      <c r="AZ19" s="639"/>
      <c r="BA19" s="639"/>
      <c r="BB19" s="639"/>
      <c r="BC19" s="639"/>
      <c r="BD19" s="639"/>
      <c r="BE19" s="639"/>
      <c r="BF19" s="640"/>
      <c r="BG19" s="641">
        <v>269201</v>
      </c>
      <c r="BH19" s="642"/>
      <c r="BI19" s="642"/>
      <c r="BJ19" s="642"/>
      <c r="BK19" s="642"/>
      <c r="BL19" s="642"/>
      <c r="BM19" s="642"/>
      <c r="BN19" s="643"/>
      <c r="BO19" s="644">
        <v>3.6</v>
      </c>
      <c r="BP19" s="644"/>
      <c r="BQ19" s="644"/>
      <c r="BR19" s="644"/>
      <c r="BS19" s="650" t="s">
        <v>130</v>
      </c>
      <c r="BT19" s="642"/>
      <c r="BU19" s="642"/>
      <c r="BV19" s="642"/>
      <c r="BW19" s="642"/>
      <c r="BX19" s="642"/>
      <c r="BY19" s="642"/>
      <c r="BZ19" s="642"/>
      <c r="CA19" s="642"/>
      <c r="CB19" s="651"/>
      <c r="CD19" s="656" t="s">
        <v>270</v>
      </c>
      <c r="CE19" s="657"/>
      <c r="CF19" s="657"/>
      <c r="CG19" s="657"/>
      <c r="CH19" s="657"/>
      <c r="CI19" s="657"/>
      <c r="CJ19" s="657"/>
      <c r="CK19" s="657"/>
      <c r="CL19" s="657"/>
      <c r="CM19" s="657"/>
      <c r="CN19" s="657"/>
      <c r="CO19" s="657"/>
      <c r="CP19" s="657"/>
      <c r="CQ19" s="658"/>
      <c r="CR19" s="641" t="s">
        <v>130</v>
      </c>
      <c r="CS19" s="642"/>
      <c r="CT19" s="642"/>
      <c r="CU19" s="642"/>
      <c r="CV19" s="642"/>
      <c r="CW19" s="642"/>
      <c r="CX19" s="642"/>
      <c r="CY19" s="643"/>
      <c r="CZ19" s="644" t="s">
        <v>130</v>
      </c>
      <c r="DA19" s="644"/>
      <c r="DB19" s="644"/>
      <c r="DC19" s="644"/>
      <c r="DD19" s="650" t="s">
        <v>130</v>
      </c>
      <c r="DE19" s="642"/>
      <c r="DF19" s="642"/>
      <c r="DG19" s="642"/>
      <c r="DH19" s="642"/>
      <c r="DI19" s="642"/>
      <c r="DJ19" s="642"/>
      <c r="DK19" s="642"/>
      <c r="DL19" s="642"/>
      <c r="DM19" s="642"/>
      <c r="DN19" s="642"/>
      <c r="DO19" s="642"/>
      <c r="DP19" s="643"/>
      <c r="DQ19" s="650" t="s">
        <v>130</v>
      </c>
      <c r="DR19" s="642"/>
      <c r="DS19" s="642"/>
      <c r="DT19" s="642"/>
      <c r="DU19" s="642"/>
      <c r="DV19" s="642"/>
      <c r="DW19" s="642"/>
      <c r="DX19" s="642"/>
      <c r="DY19" s="642"/>
      <c r="DZ19" s="642"/>
      <c r="EA19" s="642"/>
      <c r="EB19" s="642"/>
      <c r="EC19" s="651"/>
    </row>
    <row r="20" spans="2:133" ht="11.25" customHeight="1" x14ac:dyDescent="0.15">
      <c r="B20" s="638" t="s">
        <v>271</v>
      </c>
      <c r="C20" s="639"/>
      <c r="D20" s="639"/>
      <c r="E20" s="639"/>
      <c r="F20" s="639"/>
      <c r="G20" s="639"/>
      <c r="H20" s="639"/>
      <c r="I20" s="639"/>
      <c r="J20" s="639"/>
      <c r="K20" s="639"/>
      <c r="L20" s="639"/>
      <c r="M20" s="639"/>
      <c r="N20" s="639"/>
      <c r="O20" s="639"/>
      <c r="P20" s="639"/>
      <c r="Q20" s="640"/>
      <c r="R20" s="641">
        <v>1308943</v>
      </c>
      <c r="S20" s="642"/>
      <c r="T20" s="642"/>
      <c r="U20" s="642"/>
      <c r="V20" s="642"/>
      <c r="W20" s="642"/>
      <c r="X20" s="642"/>
      <c r="Y20" s="643"/>
      <c r="Z20" s="644">
        <v>2.8</v>
      </c>
      <c r="AA20" s="644"/>
      <c r="AB20" s="644"/>
      <c r="AC20" s="644"/>
      <c r="AD20" s="645" t="s">
        <v>130</v>
      </c>
      <c r="AE20" s="645"/>
      <c r="AF20" s="645"/>
      <c r="AG20" s="645"/>
      <c r="AH20" s="645"/>
      <c r="AI20" s="645"/>
      <c r="AJ20" s="645"/>
      <c r="AK20" s="645"/>
      <c r="AL20" s="646" t="s">
        <v>130</v>
      </c>
      <c r="AM20" s="647"/>
      <c r="AN20" s="647"/>
      <c r="AO20" s="648"/>
      <c r="AP20" s="638" t="s">
        <v>272</v>
      </c>
      <c r="AQ20" s="639"/>
      <c r="AR20" s="639"/>
      <c r="AS20" s="639"/>
      <c r="AT20" s="639"/>
      <c r="AU20" s="639"/>
      <c r="AV20" s="639"/>
      <c r="AW20" s="639"/>
      <c r="AX20" s="639"/>
      <c r="AY20" s="639"/>
      <c r="AZ20" s="639"/>
      <c r="BA20" s="639"/>
      <c r="BB20" s="639"/>
      <c r="BC20" s="639"/>
      <c r="BD20" s="639"/>
      <c r="BE20" s="639"/>
      <c r="BF20" s="640"/>
      <c r="BG20" s="641">
        <v>269201</v>
      </c>
      <c r="BH20" s="642"/>
      <c r="BI20" s="642"/>
      <c r="BJ20" s="642"/>
      <c r="BK20" s="642"/>
      <c r="BL20" s="642"/>
      <c r="BM20" s="642"/>
      <c r="BN20" s="643"/>
      <c r="BO20" s="644">
        <v>3.6</v>
      </c>
      <c r="BP20" s="644"/>
      <c r="BQ20" s="644"/>
      <c r="BR20" s="644"/>
      <c r="BS20" s="650" t="s">
        <v>130</v>
      </c>
      <c r="BT20" s="642"/>
      <c r="BU20" s="642"/>
      <c r="BV20" s="642"/>
      <c r="BW20" s="642"/>
      <c r="BX20" s="642"/>
      <c r="BY20" s="642"/>
      <c r="BZ20" s="642"/>
      <c r="CA20" s="642"/>
      <c r="CB20" s="651"/>
      <c r="CD20" s="656" t="s">
        <v>273</v>
      </c>
      <c r="CE20" s="657"/>
      <c r="CF20" s="657"/>
      <c r="CG20" s="657"/>
      <c r="CH20" s="657"/>
      <c r="CI20" s="657"/>
      <c r="CJ20" s="657"/>
      <c r="CK20" s="657"/>
      <c r="CL20" s="657"/>
      <c r="CM20" s="657"/>
      <c r="CN20" s="657"/>
      <c r="CO20" s="657"/>
      <c r="CP20" s="657"/>
      <c r="CQ20" s="658"/>
      <c r="CR20" s="641">
        <v>46012210</v>
      </c>
      <c r="CS20" s="642"/>
      <c r="CT20" s="642"/>
      <c r="CU20" s="642"/>
      <c r="CV20" s="642"/>
      <c r="CW20" s="642"/>
      <c r="CX20" s="642"/>
      <c r="CY20" s="643"/>
      <c r="CZ20" s="644">
        <v>100</v>
      </c>
      <c r="DA20" s="644"/>
      <c r="DB20" s="644"/>
      <c r="DC20" s="644"/>
      <c r="DD20" s="650">
        <v>6898008</v>
      </c>
      <c r="DE20" s="642"/>
      <c r="DF20" s="642"/>
      <c r="DG20" s="642"/>
      <c r="DH20" s="642"/>
      <c r="DI20" s="642"/>
      <c r="DJ20" s="642"/>
      <c r="DK20" s="642"/>
      <c r="DL20" s="642"/>
      <c r="DM20" s="642"/>
      <c r="DN20" s="642"/>
      <c r="DO20" s="642"/>
      <c r="DP20" s="643"/>
      <c r="DQ20" s="650">
        <v>29465718</v>
      </c>
      <c r="DR20" s="642"/>
      <c r="DS20" s="642"/>
      <c r="DT20" s="642"/>
      <c r="DU20" s="642"/>
      <c r="DV20" s="642"/>
      <c r="DW20" s="642"/>
      <c r="DX20" s="642"/>
      <c r="DY20" s="642"/>
      <c r="DZ20" s="642"/>
      <c r="EA20" s="642"/>
      <c r="EB20" s="642"/>
      <c r="EC20" s="651"/>
    </row>
    <row r="21" spans="2:133" ht="11.25" customHeight="1" x14ac:dyDescent="0.15">
      <c r="B21" s="638" t="s">
        <v>274</v>
      </c>
      <c r="C21" s="639"/>
      <c r="D21" s="639"/>
      <c r="E21" s="639"/>
      <c r="F21" s="639"/>
      <c r="G21" s="639"/>
      <c r="H21" s="639"/>
      <c r="I21" s="639"/>
      <c r="J21" s="639"/>
      <c r="K21" s="639"/>
      <c r="L21" s="639"/>
      <c r="M21" s="639"/>
      <c r="N21" s="639"/>
      <c r="O21" s="639"/>
      <c r="P21" s="639"/>
      <c r="Q21" s="640"/>
      <c r="R21" s="641" t="s">
        <v>130</v>
      </c>
      <c r="S21" s="642"/>
      <c r="T21" s="642"/>
      <c r="U21" s="642"/>
      <c r="V21" s="642"/>
      <c r="W21" s="642"/>
      <c r="X21" s="642"/>
      <c r="Y21" s="643"/>
      <c r="Z21" s="644" t="s">
        <v>130</v>
      </c>
      <c r="AA21" s="644"/>
      <c r="AB21" s="644"/>
      <c r="AC21" s="644"/>
      <c r="AD21" s="645" t="s">
        <v>130</v>
      </c>
      <c r="AE21" s="645"/>
      <c r="AF21" s="645"/>
      <c r="AG21" s="645"/>
      <c r="AH21" s="645"/>
      <c r="AI21" s="645"/>
      <c r="AJ21" s="645"/>
      <c r="AK21" s="645"/>
      <c r="AL21" s="646" t="s">
        <v>130</v>
      </c>
      <c r="AM21" s="647"/>
      <c r="AN21" s="647"/>
      <c r="AO21" s="648"/>
      <c r="AP21" s="659" t="s">
        <v>275</v>
      </c>
      <c r="AQ21" s="660"/>
      <c r="AR21" s="660"/>
      <c r="AS21" s="660"/>
      <c r="AT21" s="660"/>
      <c r="AU21" s="660"/>
      <c r="AV21" s="660"/>
      <c r="AW21" s="660"/>
      <c r="AX21" s="660"/>
      <c r="AY21" s="660"/>
      <c r="AZ21" s="660"/>
      <c r="BA21" s="660"/>
      <c r="BB21" s="660"/>
      <c r="BC21" s="660"/>
      <c r="BD21" s="660"/>
      <c r="BE21" s="660"/>
      <c r="BF21" s="661"/>
      <c r="BG21" s="641" t="s">
        <v>130</v>
      </c>
      <c r="BH21" s="642"/>
      <c r="BI21" s="642"/>
      <c r="BJ21" s="642"/>
      <c r="BK21" s="642"/>
      <c r="BL21" s="642"/>
      <c r="BM21" s="642"/>
      <c r="BN21" s="643"/>
      <c r="BO21" s="644" t="s">
        <v>130</v>
      </c>
      <c r="BP21" s="644"/>
      <c r="BQ21" s="644"/>
      <c r="BR21" s="644"/>
      <c r="BS21" s="650" t="s">
        <v>130</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276</v>
      </c>
      <c r="C22" s="639"/>
      <c r="D22" s="639"/>
      <c r="E22" s="639"/>
      <c r="F22" s="639"/>
      <c r="G22" s="639"/>
      <c r="H22" s="639"/>
      <c r="I22" s="639"/>
      <c r="J22" s="639"/>
      <c r="K22" s="639"/>
      <c r="L22" s="639"/>
      <c r="M22" s="639"/>
      <c r="N22" s="639"/>
      <c r="O22" s="639"/>
      <c r="P22" s="639"/>
      <c r="Q22" s="640"/>
      <c r="R22" s="641">
        <v>26011582</v>
      </c>
      <c r="S22" s="642"/>
      <c r="T22" s="642"/>
      <c r="U22" s="642"/>
      <c r="V22" s="642"/>
      <c r="W22" s="642"/>
      <c r="X22" s="642"/>
      <c r="Y22" s="643"/>
      <c r="Z22" s="644">
        <v>55.4</v>
      </c>
      <c r="AA22" s="644"/>
      <c r="AB22" s="644"/>
      <c r="AC22" s="644"/>
      <c r="AD22" s="645">
        <v>24433438</v>
      </c>
      <c r="AE22" s="645"/>
      <c r="AF22" s="645"/>
      <c r="AG22" s="645"/>
      <c r="AH22" s="645"/>
      <c r="AI22" s="645"/>
      <c r="AJ22" s="645"/>
      <c r="AK22" s="645"/>
      <c r="AL22" s="646">
        <v>99.8</v>
      </c>
      <c r="AM22" s="647"/>
      <c r="AN22" s="647"/>
      <c r="AO22" s="648"/>
      <c r="AP22" s="659" t="s">
        <v>277</v>
      </c>
      <c r="AQ22" s="660"/>
      <c r="AR22" s="660"/>
      <c r="AS22" s="660"/>
      <c r="AT22" s="660"/>
      <c r="AU22" s="660"/>
      <c r="AV22" s="660"/>
      <c r="AW22" s="660"/>
      <c r="AX22" s="660"/>
      <c r="AY22" s="660"/>
      <c r="AZ22" s="660"/>
      <c r="BA22" s="660"/>
      <c r="BB22" s="660"/>
      <c r="BC22" s="660"/>
      <c r="BD22" s="660"/>
      <c r="BE22" s="660"/>
      <c r="BF22" s="661"/>
      <c r="BG22" s="641" t="s">
        <v>130</v>
      </c>
      <c r="BH22" s="642"/>
      <c r="BI22" s="642"/>
      <c r="BJ22" s="642"/>
      <c r="BK22" s="642"/>
      <c r="BL22" s="642"/>
      <c r="BM22" s="642"/>
      <c r="BN22" s="643"/>
      <c r="BO22" s="644" t="s">
        <v>130</v>
      </c>
      <c r="BP22" s="644"/>
      <c r="BQ22" s="644"/>
      <c r="BR22" s="644"/>
      <c r="BS22" s="650" t="s">
        <v>130</v>
      </c>
      <c r="BT22" s="642"/>
      <c r="BU22" s="642"/>
      <c r="BV22" s="642"/>
      <c r="BW22" s="642"/>
      <c r="BX22" s="642"/>
      <c r="BY22" s="642"/>
      <c r="BZ22" s="642"/>
      <c r="CA22" s="642"/>
      <c r="CB22" s="651"/>
      <c r="CD22" s="623" t="s">
        <v>278</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279</v>
      </c>
      <c r="C23" s="639"/>
      <c r="D23" s="639"/>
      <c r="E23" s="639"/>
      <c r="F23" s="639"/>
      <c r="G23" s="639"/>
      <c r="H23" s="639"/>
      <c r="I23" s="639"/>
      <c r="J23" s="639"/>
      <c r="K23" s="639"/>
      <c r="L23" s="639"/>
      <c r="M23" s="639"/>
      <c r="N23" s="639"/>
      <c r="O23" s="639"/>
      <c r="P23" s="639"/>
      <c r="Q23" s="640"/>
      <c r="R23" s="641">
        <v>8207</v>
      </c>
      <c r="S23" s="642"/>
      <c r="T23" s="642"/>
      <c r="U23" s="642"/>
      <c r="V23" s="642"/>
      <c r="W23" s="642"/>
      <c r="X23" s="642"/>
      <c r="Y23" s="643"/>
      <c r="Z23" s="644">
        <v>0</v>
      </c>
      <c r="AA23" s="644"/>
      <c r="AB23" s="644"/>
      <c r="AC23" s="644"/>
      <c r="AD23" s="645">
        <v>8207</v>
      </c>
      <c r="AE23" s="645"/>
      <c r="AF23" s="645"/>
      <c r="AG23" s="645"/>
      <c r="AH23" s="645"/>
      <c r="AI23" s="645"/>
      <c r="AJ23" s="645"/>
      <c r="AK23" s="645"/>
      <c r="AL23" s="646">
        <v>0</v>
      </c>
      <c r="AM23" s="647"/>
      <c r="AN23" s="647"/>
      <c r="AO23" s="648"/>
      <c r="AP23" s="659" t="s">
        <v>280</v>
      </c>
      <c r="AQ23" s="660"/>
      <c r="AR23" s="660"/>
      <c r="AS23" s="660"/>
      <c r="AT23" s="660"/>
      <c r="AU23" s="660"/>
      <c r="AV23" s="660"/>
      <c r="AW23" s="660"/>
      <c r="AX23" s="660"/>
      <c r="AY23" s="660"/>
      <c r="AZ23" s="660"/>
      <c r="BA23" s="660"/>
      <c r="BB23" s="660"/>
      <c r="BC23" s="660"/>
      <c r="BD23" s="660"/>
      <c r="BE23" s="660"/>
      <c r="BF23" s="661"/>
      <c r="BG23" s="641">
        <v>269201</v>
      </c>
      <c r="BH23" s="642"/>
      <c r="BI23" s="642"/>
      <c r="BJ23" s="642"/>
      <c r="BK23" s="642"/>
      <c r="BL23" s="642"/>
      <c r="BM23" s="642"/>
      <c r="BN23" s="643"/>
      <c r="BO23" s="644">
        <v>3.6</v>
      </c>
      <c r="BP23" s="644"/>
      <c r="BQ23" s="644"/>
      <c r="BR23" s="644"/>
      <c r="BS23" s="650" t="s">
        <v>130</v>
      </c>
      <c r="BT23" s="642"/>
      <c r="BU23" s="642"/>
      <c r="BV23" s="642"/>
      <c r="BW23" s="642"/>
      <c r="BX23" s="642"/>
      <c r="BY23" s="642"/>
      <c r="BZ23" s="642"/>
      <c r="CA23" s="642"/>
      <c r="CB23" s="651"/>
      <c r="CD23" s="623" t="s">
        <v>220</v>
      </c>
      <c r="CE23" s="624"/>
      <c r="CF23" s="624"/>
      <c r="CG23" s="624"/>
      <c r="CH23" s="624"/>
      <c r="CI23" s="624"/>
      <c r="CJ23" s="624"/>
      <c r="CK23" s="624"/>
      <c r="CL23" s="624"/>
      <c r="CM23" s="624"/>
      <c r="CN23" s="624"/>
      <c r="CO23" s="624"/>
      <c r="CP23" s="624"/>
      <c r="CQ23" s="625"/>
      <c r="CR23" s="623" t="s">
        <v>281</v>
      </c>
      <c r="CS23" s="624"/>
      <c r="CT23" s="624"/>
      <c r="CU23" s="624"/>
      <c r="CV23" s="624"/>
      <c r="CW23" s="624"/>
      <c r="CX23" s="624"/>
      <c r="CY23" s="625"/>
      <c r="CZ23" s="623" t="s">
        <v>282</v>
      </c>
      <c r="DA23" s="624"/>
      <c r="DB23" s="624"/>
      <c r="DC23" s="625"/>
      <c r="DD23" s="623" t="s">
        <v>283</v>
      </c>
      <c r="DE23" s="624"/>
      <c r="DF23" s="624"/>
      <c r="DG23" s="624"/>
      <c r="DH23" s="624"/>
      <c r="DI23" s="624"/>
      <c r="DJ23" s="624"/>
      <c r="DK23" s="625"/>
      <c r="DL23" s="671" t="s">
        <v>284</v>
      </c>
      <c r="DM23" s="672"/>
      <c r="DN23" s="672"/>
      <c r="DO23" s="672"/>
      <c r="DP23" s="672"/>
      <c r="DQ23" s="672"/>
      <c r="DR23" s="672"/>
      <c r="DS23" s="672"/>
      <c r="DT23" s="672"/>
      <c r="DU23" s="672"/>
      <c r="DV23" s="673"/>
      <c r="DW23" s="623" t="s">
        <v>285</v>
      </c>
      <c r="DX23" s="624"/>
      <c r="DY23" s="624"/>
      <c r="DZ23" s="624"/>
      <c r="EA23" s="624"/>
      <c r="EB23" s="624"/>
      <c r="EC23" s="625"/>
    </row>
    <row r="24" spans="2:133" ht="11.25" customHeight="1" x14ac:dyDescent="0.15">
      <c r="B24" s="638" t="s">
        <v>286</v>
      </c>
      <c r="C24" s="639"/>
      <c r="D24" s="639"/>
      <c r="E24" s="639"/>
      <c r="F24" s="639"/>
      <c r="G24" s="639"/>
      <c r="H24" s="639"/>
      <c r="I24" s="639"/>
      <c r="J24" s="639"/>
      <c r="K24" s="639"/>
      <c r="L24" s="639"/>
      <c r="M24" s="639"/>
      <c r="N24" s="639"/>
      <c r="O24" s="639"/>
      <c r="P24" s="639"/>
      <c r="Q24" s="640"/>
      <c r="R24" s="641">
        <v>154636</v>
      </c>
      <c r="S24" s="642"/>
      <c r="T24" s="642"/>
      <c r="U24" s="642"/>
      <c r="V24" s="642"/>
      <c r="W24" s="642"/>
      <c r="X24" s="642"/>
      <c r="Y24" s="643"/>
      <c r="Z24" s="644">
        <v>0.3</v>
      </c>
      <c r="AA24" s="644"/>
      <c r="AB24" s="644"/>
      <c r="AC24" s="644"/>
      <c r="AD24" s="645" t="s">
        <v>130</v>
      </c>
      <c r="AE24" s="645"/>
      <c r="AF24" s="645"/>
      <c r="AG24" s="645"/>
      <c r="AH24" s="645"/>
      <c r="AI24" s="645"/>
      <c r="AJ24" s="645"/>
      <c r="AK24" s="645"/>
      <c r="AL24" s="646" t="s">
        <v>130</v>
      </c>
      <c r="AM24" s="647"/>
      <c r="AN24" s="647"/>
      <c r="AO24" s="648"/>
      <c r="AP24" s="659" t="s">
        <v>287</v>
      </c>
      <c r="AQ24" s="660"/>
      <c r="AR24" s="660"/>
      <c r="AS24" s="660"/>
      <c r="AT24" s="660"/>
      <c r="AU24" s="660"/>
      <c r="AV24" s="660"/>
      <c r="AW24" s="660"/>
      <c r="AX24" s="660"/>
      <c r="AY24" s="660"/>
      <c r="AZ24" s="660"/>
      <c r="BA24" s="660"/>
      <c r="BB24" s="660"/>
      <c r="BC24" s="660"/>
      <c r="BD24" s="660"/>
      <c r="BE24" s="660"/>
      <c r="BF24" s="661"/>
      <c r="BG24" s="641" t="s">
        <v>130</v>
      </c>
      <c r="BH24" s="642"/>
      <c r="BI24" s="642"/>
      <c r="BJ24" s="642"/>
      <c r="BK24" s="642"/>
      <c r="BL24" s="642"/>
      <c r="BM24" s="642"/>
      <c r="BN24" s="643"/>
      <c r="BO24" s="644" t="s">
        <v>130</v>
      </c>
      <c r="BP24" s="644"/>
      <c r="BQ24" s="644"/>
      <c r="BR24" s="644"/>
      <c r="BS24" s="650" t="s">
        <v>130</v>
      </c>
      <c r="BT24" s="642"/>
      <c r="BU24" s="642"/>
      <c r="BV24" s="642"/>
      <c r="BW24" s="642"/>
      <c r="BX24" s="642"/>
      <c r="BY24" s="642"/>
      <c r="BZ24" s="642"/>
      <c r="CA24" s="642"/>
      <c r="CB24" s="651"/>
      <c r="CD24" s="652" t="s">
        <v>288</v>
      </c>
      <c r="CE24" s="653"/>
      <c r="CF24" s="653"/>
      <c r="CG24" s="653"/>
      <c r="CH24" s="653"/>
      <c r="CI24" s="653"/>
      <c r="CJ24" s="653"/>
      <c r="CK24" s="653"/>
      <c r="CL24" s="653"/>
      <c r="CM24" s="653"/>
      <c r="CN24" s="653"/>
      <c r="CO24" s="653"/>
      <c r="CP24" s="653"/>
      <c r="CQ24" s="654"/>
      <c r="CR24" s="630">
        <v>22287573</v>
      </c>
      <c r="CS24" s="631"/>
      <c r="CT24" s="631"/>
      <c r="CU24" s="631"/>
      <c r="CV24" s="631"/>
      <c r="CW24" s="631"/>
      <c r="CX24" s="631"/>
      <c r="CY24" s="632"/>
      <c r="CZ24" s="635">
        <v>48.4</v>
      </c>
      <c r="DA24" s="636"/>
      <c r="DB24" s="636"/>
      <c r="DC24" s="655"/>
      <c r="DD24" s="676">
        <v>16412446</v>
      </c>
      <c r="DE24" s="631"/>
      <c r="DF24" s="631"/>
      <c r="DG24" s="631"/>
      <c r="DH24" s="631"/>
      <c r="DI24" s="631"/>
      <c r="DJ24" s="631"/>
      <c r="DK24" s="632"/>
      <c r="DL24" s="676">
        <v>16097101</v>
      </c>
      <c r="DM24" s="631"/>
      <c r="DN24" s="631"/>
      <c r="DO24" s="631"/>
      <c r="DP24" s="631"/>
      <c r="DQ24" s="631"/>
      <c r="DR24" s="631"/>
      <c r="DS24" s="631"/>
      <c r="DT24" s="631"/>
      <c r="DU24" s="631"/>
      <c r="DV24" s="632"/>
      <c r="DW24" s="635">
        <v>63</v>
      </c>
      <c r="DX24" s="636"/>
      <c r="DY24" s="636"/>
      <c r="DZ24" s="636"/>
      <c r="EA24" s="636"/>
      <c r="EB24" s="636"/>
      <c r="EC24" s="637"/>
    </row>
    <row r="25" spans="2:133" ht="11.25" customHeight="1" x14ac:dyDescent="0.15">
      <c r="B25" s="638" t="s">
        <v>289</v>
      </c>
      <c r="C25" s="639"/>
      <c r="D25" s="639"/>
      <c r="E25" s="639"/>
      <c r="F25" s="639"/>
      <c r="G25" s="639"/>
      <c r="H25" s="639"/>
      <c r="I25" s="639"/>
      <c r="J25" s="639"/>
      <c r="K25" s="639"/>
      <c r="L25" s="639"/>
      <c r="M25" s="639"/>
      <c r="N25" s="639"/>
      <c r="O25" s="639"/>
      <c r="P25" s="639"/>
      <c r="Q25" s="640"/>
      <c r="R25" s="641">
        <v>650890</v>
      </c>
      <c r="S25" s="642"/>
      <c r="T25" s="642"/>
      <c r="U25" s="642"/>
      <c r="V25" s="642"/>
      <c r="W25" s="642"/>
      <c r="X25" s="642"/>
      <c r="Y25" s="643"/>
      <c r="Z25" s="644">
        <v>1.4</v>
      </c>
      <c r="AA25" s="644"/>
      <c r="AB25" s="644"/>
      <c r="AC25" s="644"/>
      <c r="AD25" s="645">
        <v>16570</v>
      </c>
      <c r="AE25" s="645"/>
      <c r="AF25" s="645"/>
      <c r="AG25" s="645"/>
      <c r="AH25" s="645"/>
      <c r="AI25" s="645"/>
      <c r="AJ25" s="645"/>
      <c r="AK25" s="645"/>
      <c r="AL25" s="646">
        <v>0.1</v>
      </c>
      <c r="AM25" s="647"/>
      <c r="AN25" s="647"/>
      <c r="AO25" s="648"/>
      <c r="AP25" s="659" t="s">
        <v>290</v>
      </c>
      <c r="AQ25" s="660"/>
      <c r="AR25" s="660"/>
      <c r="AS25" s="660"/>
      <c r="AT25" s="660"/>
      <c r="AU25" s="660"/>
      <c r="AV25" s="660"/>
      <c r="AW25" s="660"/>
      <c r="AX25" s="660"/>
      <c r="AY25" s="660"/>
      <c r="AZ25" s="660"/>
      <c r="BA25" s="660"/>
      <c r="BB25" s="660"/>
      <c r="BC25" s="660"/>
      <c r="BD25" s="660"/>
      <c r="BE25" s="660"/>
      <c r="BF25" s="661"/>
      <c r="BG25" s="641" t="s">
        <v>130</v>
      </c>
      <c r="BH25" s="642"/>
      <c r="BI25" s="642"/>
      <c r="BJ25" s="642"/>
      <c r="BK25" s="642"/>
      <c r="BL25" s="642"/>
      <c r="BM25" s="642"/>
      <c r="BN25" s="643"/>
      <c r="BO25" s="644" t="s">
        <v>130</v>
      </c>
      <c r="BP25" s="644"/>
      <c r="BQ25" s="644"/>
      <c r="BR25" s="644"/>
      <c r="BS25" s="650" t="s">
        <v>130</v>
      </c>
      <c r="BT25" s="642"/>
      <c r="BU25" s="642"/>
      <c r="BV25" s="642"/>
      <c r="BW25" s="642"/>
      <c r="BX25" s="642"/>
      <c r="BY25" s="642"/>
      <c r="BZ25" s="642"/>
      <c r="CA25" s="642"/>
      <c r="CB25" s="651"/>
      <c r="CD25" s="656" t="s">
        <v>291</v>
      </c>
      <c r="CE25" s="657"/>
      <c r="CF25" s="657"/>
      <c r="CG25" s="657"/>
      <c r="CH25" s="657"/>
      <c r="CI25" s="657"/>
      <c r="CJ25" s="657"/>
      <c r="CK25" s="657"/>
      <c r="CL25" s="657"/>
      <c r="CM25" s="657"/>
      <c r="CN25" s="657"/>
      <c r="CO25" s="657"/>
      <c r="CP25" s="657"/>
      <c r="CQ25" s="658"/>
      <c r="CR25" s="641">
        <v>7560149</v>
      </c>
      <c r="CS25" s="677"/>
      <c r="CT25" s="677"/>
      <c r="CU25" s="677"/>
      <c r="CV25" s="677"/>
      <c r="CW25" s="677"/>
      <c r="CX25" s="677"/>
      <c r="CY25" s="678"/>
      <c r="CZ25" s="646">
        <v>16.399999999999999</v>
      </c>
      <c r="DA25" s="674"/>
      <c r="DB25" s="674"/>
      <c r="DC25" s="679"/>
      <c r="DD25" s="650">
        <v>7358418</v>
      </c>
      <c r="DE25" s="677"/>
      <c r="DF25" s="677"/>
      <c r="DG25" s="677"/>
      <c r="DH25" s="677"/>
      <c r="DI25" s="677"/>
      <c r="DJ25" s="677"/>
      <c r="DK25" s="678"/>
      <c r="DL25" s="650">
        <v>7169369</v>
      </c>
      <c r="DM25" s="677"/>
      <c r="DN25" s="677"/>
      <c r="DO25" s="677"/>
      <c r="DP25" s="677"/>
      <c r="DQ25" s="677"/>
      <c r="DR25" s="677"/>
      <c r="DS25" s="677"/>
      <c r="DT25" s="677"/>
      <c r="DU25" s="677"/>
      <c r="DV25" s="678"/>
      <c r="DW25" s="646">
        <v>28</v>
      </c>
      <c r="DX25" s="674"/>
      <c r="DY25" s="674"/>
      <c r="DZ25" s="674"/>
      <c r="EA25" s="674"/>
      <c r="EB25" s="674"/>
      <c r="EC25" s="675"/>
    </row>
    <row r="26" spans="2:133" ht="11.25" customHeight="1" x14ac:dyDescent="0.15">
      <c r="B26" s="638" t="s">
        <v>292</v>
      </c>
      <c r="C26" s="639"/>
      <c r="D26" s="639"/>
      <c r="E26" s="639"/>
      <c r="F26" s="639"/>
      <c r="G26" s="639"/>
      <c r="H26" s="639"/>
      <c r="I26" s="639"/>
      <c r="J26" s="639"/>
      <c r="K26" s="639"/>
      <c r="L26" s="639"/>
      <c r="M26" s="639"/>
      <c r="N26" s="639"/>
      <c r="O26" s="639"/>
      <c r="P26" s="639"/>
      <c r="Q26" s="640"/>
      <c r="R26" s="641">
        <v>227419</v>
      </c>
      <c r="S26" s="642"/>
      <c r="T26" s="642"/>
      <c r="U26" s="642"/>
      <c r="V26" s="642"/>
      <c r="W26" s="642"/>
      <c r="X26" s="642"/>
      <c r="Y26" s="643"/>
      <c r="Z26" s="644">
        <v>0.5</v>
      </c>
      <c r="AA26" s="644"/>
      <c r="AB26" s="644"/>
      <c r="AC26" s="644"/>
      <c r="AD26" s="645" t="s">
        <v>130</v>
      </c>
      <c r="AE26" s="645"/>
      <c r="AF26" s="645"/>
      <c r="AG26" s="645"/>
      <c r="AH26" s="645"/>
      <c r="AI26" s="645"/>
      <c r="AJ26" s="645"/>
      <c r="AK26" s="645"/>
      <c r="AL26" s="646" t="s">
        <v>130</v>
      </c>
      <c r="AM26" s="647"/>
      <c r="AN26" s="647"/>
      <c r="AO26" s="648"/>
      <c r="AP26" s="659" t="s">
        <v>293</v>
      </c>
      <c r="AQ26" s="680"/>
      <c r="AR26" s="680"/>
      <c r="AS26" s="680"/>
      <c r="AT26" s="680"/>
      <c r="AU26" s="680"/>
      <c r="AV26" s="680"/>
      <c r="AW26" s="680"/>
      <c r="AX26" s="680"/>
      <c r="AY26" s="680"/>
      <c r="AZ26" s="680"/>
      <c r="BA26" s="680"/>
      <c r="BB26" s="680"/>
      <c r="BC26" s="680"/>
      <c r="BD26" s="680"/>
      <c r="BE26" s="680"/>
      <c r="BF26" s="661"/>
      <c r="BG26" s="641" t="s">
        <v>130</v>
      </c>
      <c r="BH26" s="642"/>
      <c r="BI26" s="642"/>
      <c r="BJ26" s="642"/>
      <c r="BK26" s="642"/>
      <c r="BL26" s="642"/>
      <c r="BM26" s="642"/>
      <c r="BN26" s="643"/>
      <c r="BO26" s="644" t="s">
        <v>130</v>
      </c>
      <c r="BP26" s="644"/>
      <c r="BQ26" s="644"/>
      <c r="BR26" s="644"/>
      <c r="BS26" s="650" t="s">
        <v>130</v>
      </c>
      <c r="BT26" s="642"/>
      <c r="BU26" s="642"/>
      <c r="BV26" s="642"/>
      <c r="BW26" s="642"/>
      <c r="BX26" s="642"/>
      <c r="BY26" s="642"/>
      <c r="BZ26" s="642"/>
      <c r="CA26" s="642"/>
      <c r="CB26" s="651"/>
      <c r="CD26" s="656" t="s">
        <v>294</v>
      </c>
      <c r="CE26" s="657"/>
      <c r="CF26" s="657"/>
      <c r="CG26" s="657"/>
      <c r="CH26" s="657"/>
      <c r="CI26" s="657"/>
      <c r="CJ26" s="657"/>
      <c r="CK26" s="657"/>
      <c r="CL26" s="657"/>
      <c r="CM26" s="657"/>
      <c r="CN26" s="657"/>
      <c r="CO26" s="657"/>
      <c r="CP26" s="657"/>
      <c r="CQ26" s="658"/>
      <c r="CR26" s="641">
        <v>5054211</v>
      </c>
      <c r="CS26" s="642"/>
      <c r="CT26" s="642"/>
      <c r="CU26" s="642"/>
      <c r="CV26" s="642"/>
      <c r="CW26" s="642"/>
      <c r="CX26" s="642"/>
      <c r="CY26" s="643"/>
      <c r="CZ26" s="646">
        <v>11</v>
      </c>
      <c r="DA26" s="674"/>
      <c r="DB26" s="674"/>
      <c r="DC26" s="679"/>
      <c r="DD26" s="650">
        <v>4892143</v>
      </c>
      <c r="DE26" s="642"/>
      <c r="DF26" s="642"/>
      <c r="DG26" s="642"/>
      <c r="DH26" s="642"/>
      <c r="DI26" s="642"/>
      <c r="DJ26" s="642"/>
      <c r="DK26" s="643"/>
      <c r="DL26" s="650" t="s">
        <v>130</v>
      </c>
      <c r="DM26" s="642"/>
      <c r="DN26" s="642"/>
      <c r="DO26" s="642"/>
      <c r="DP26" s="642"/>
      <c r="DQ26" s="642"/>
      <c r="DR26" s="642"/>
      <c r="DS26" s="642"/>
      <c r="DT26" s="642"/>
      <c r="DU26" s="642"/>
      <c r="DV26" s="643"/>
      <c r="DW26" s="646" t="s">
        <v>130</v>
      </c>
      <c r="DX26" s="674"/>
      <c r="DY26" s="674"/>
      <c r="DZ26" s="674"/>
      <c r="EA26" s="674"/>
      <c r="EB26" s="674"/>
      <c r="EC26" s="675"/>
    </row>
    <row r="27" spans="2:133" ht="11.25" customHeight="1" x14ac:dyDescent="0.15">
      <c r="B27" s="638" t="s">
        <v>295</v>
      </c>
      <c r="C27" s="639"/>
      <c r="D27" s="639"/>
      <c r="E27" s="639"/>
      <c r="F27" s="639"/>
      <c r="G27" s="639"/>
      <c r="H27" s="639"/>
      <c r="I27" s="639"/>
      <c r="J27" s="639"/>
      <c r="K27" s="639"/>
      <c r="L27" s="639"/>
      <c r="M27" s="639"/>
      <c r="N27" s="639"/>
      <c r="O27" s="639"/>
      <c r="P27" s="639"/>
      <c r="Q27" s="640"/>
      <c r="R27" s="641">
        <v>6301725</v>
      </c>
      <c r="S27" s="642"/>
      <c r="T27" s="642"/>
      <c r="U27" s="642"/>
      <c r="V27" s="642"/>
      <c r="W27" s="642"/>
      <c r="X27" s="642"/>
      <c r="Y27" s="643"/>
      <c r="Z27" s="644">
        <v>13.4</v>
      </c>
      <c r="AA27" s="644"/>
      <c r="AB27" s="644"/>
      <c r="AC27" s="644"/>
      <c r="AD27" s="645" t="s">
        <v>130</v>
      </c>
      <c r="AE27" s="645"/>
      <c r="AF27" s="645"/>
      <c r="AG27" s="645"/>
      <c r="AH27" s="645"/>
      <c r="AI27" s="645"/>
      <c r="AJ27" s="645"/>
      <c r="AK27" s="645"/>
      <c r="AL27" s="646" t="s">
        <v>130</v>
      </c>
      <c r="AM27" s="647"/>
      <c r="AN27" s="647"/>
      <c r="AO27" s="648"/>
      <c r="AP27" s="638" t="s">
        <v>296</v>
      </c>
      <c r="AQ27" s="639"/>
      <c r="AR27" s="639"/>
      <c r="AS27" s="639"/>
      <c r="AT27" s="639"/>
      <c r="AU27" s="639"/>
      <c r="AV27" s="639"/>
      <c r="AW27" s="639"/>
      <c r="AX27" s="639"/>
      <c r="AY27" s="639"/>
      <c r="AZ27" s="639"/>
      <c r="BA27" s="639"/>
      <c r="BB27" s="639"/>
      <c r="BC27" s="639"/>
      <c r="BD27" s="639"/>
      <c r="BE27" s="639"/>
      <c r="BF27" s="640"/>
      <c r="BG27" s="641">
        <v>7532847</v>
      </c>
      <c r="BH27" s="642"/>
      <c r="BI27" s="642"/>
      <c r="BJ27" s="642"/>
      <c r="BK27" s="642"/>
      <c r="BL27" s="642"/>
      <c r="BM27" s="642"/>
      <c r="BN27" s="643"/>
      <c r="BO27" s="644">
        <v>100</v>
      </c>
      <c r="BP27" s="644"/>
      <c r="BQ27" s="644"/>
      <c r="BR27" s="644"/>
      <c r="BS27" s="650">
        <v>89054</v>
      </c>
      <c r="BT27" s="642"/>
      <c r="BU27" s="642"/>
      <c r="BV27" s="642"/>
      <c r="BW27" s="642"/>
      <c r="BX27" s="642"/>
      <c r="BY27" s="642"/>
      <c r="BZ27" s="642"/>
      <c r="CA27" s="642"/>
      <c r="CB27" s="651"/>
      <c r="CD27" s="656" t="s">
        <v>297</v>
      </c>
      <c r="CE27" s="657"/>
      <c r="CF27" s="657"/>
      <c r="CG27" s="657"/>
      <c r="CH27" s="657"/>
      <c r="CI27" s="657"/>
      <c r="CJ27" s="657"/>
      <c r="CK27" s="657"/>
      <c r="CL27" s="657"/>
      <c r="CM27" s="657"/>
      <c r="CN27" s="657"/>
      <c r="CO27" s="657"/>
      <c r="CP27" s="657"/>
      <c r="CQ27" s="658"/>
      <c r="CR27" s="641">
        <v>7509332</v>
      </c>
      <c r="CS27" s="677"/>
      <c r="CT27" s="677"/>
      <c r="CU27" s="677"/>
      <c r="CV27" s="677"/>
      <c r="CW27" s="677"/>
      <c r="CX27" s="677"/>
      <c r="CY27" s="678"/>
      <c r="CZ27" s="646">
        <v>16.3</v>
      </c>
      <c r="DA27" s="674"/>
      <c r="DB27" s="674"/>
      <c r="DC27" s="679"/>
      <c r="DD27" s="650">
        <v>2065574</v>
      </c>
      <c r="DE27" s="677"/>
      <c r="DF27" s="677"/>
      <c r="DG27" s="677"/>
      <c r="DH27" s="677"/>
      <c r="DI27" s="677"/>
      <c r="DJ27" s="677"/>
      <c r="DK27" s="678"/>
      <c r="DL27" s="650">
        <v>2063830</v>
      </c>
      <c r="DM27" s="677"/>
      <c r="DN27" s="677"/>
      <c r="DO27" s="677"/>
      <c r="DP27" s="677"/>
      <c r="DQ27" s="677"/>
      <c r="DR27" s="677"/>
      <c r="DS27" s="677"/>
      <c r="DT27" s="677"/>
      <c r="DU27" s="677"/>
      <c r="DV27" s="678"/>
      <c r="DW27" s="646">
        <v>8.1</v>
      </c>
      <c r="DX27" s="674"/>
      <c r="DY27" s="674"/>
      <c r="DZ27" s="674"/>
      <c r="EA27" s="674"/>
      <c r="EB27" s="674"/>
      <c r="EC27" s="675"/>
    </row>
    <row r="28" spans="2:133" ht="11.25" customHeight="1" x14ac:dyDescent="0.15">
      <c r="B28" s="683" t="s">
        <v>298</v>
      </c>
      <c r="C28" s="684"/>
      <c r="D28" s="684"/>
      <c r="E28" s="684"/>
      <c r="F28" s="684"/>
      <c r="G28" s="684"/>
      <c r="H28" s="684"/>
      <c r="I28" s="684"/>
      <c r="J28" s="684"/>
      <c r="K28" s="684"/>
      <c r="L28" s="684"/>
      <c r="M28" s="684"/>
      <c r="N28" s="684"/>
      <c r="O28" s="684"/>
      <c r="P28" s="684"/>
      <c r="Q28" s="685"/>
      <c r="R28" s="641" t="s">
        <v>130</v>
      </c>
      <c r="S28" s="642"/>
      <c r="T28" s="642"/>
      <c r="U28" s="642"/>
      <c r="V28" s="642"/>
      <c r="W28" s="642"/>
      <c r="X28" s="642"/>
      <c r="Y28" s="643"/>
      <c r="Z28" s="644" t="s">
        <v>130</v>
      </c>
      <c r="AA28" s="644"/>
      <c r="AB28" s="644"/>
      <c r="AC28" s="644"/>
      <c r="AD28" s="645" t="s">
        <v>130</v>
      </c>
      <c r="AE28" s="645"/>
      <c r="AF28" s="645"/>
      <c r="AG28" s="645"/>
      <c r="AH28" s="645"/>
      <c r="AI28" s="645"/>
      <c r="AJ28" s="645"/>
      <c r="AK28" s="645"/>
      <c r="AL28" s="646" t="s">
        <v>130</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299</v>
      </c>
      <c r="CE28" s="657"/>
      <c r="CF28" s="657"/>
      <c r="CG28" s="657"/>
      <c r="CH28" s="657"/>
      <c r="CI28" s="657"/>
      <c r="CJ28" s="657"/>
      <c r="CK28" s="657"/>
      <c r="CL28" s="657"/>
      <c r="CM28" s="657"/>
      <c r="CN28" s="657"/>
      <c r="CO28" s="657"/>
      <c r="CP28" s="657"/>
      <c r="CQ28" s="658"/>
      <c r="CR28" s="641">
        <v>7218092</v>
      </c>
      <c r="CS28" s="642"/>
      <c r="CT28" s="642"/>
      <c r="CU28" s="642"/>
      <c r="CV28" s="642"/>
      <c r="CW28" s="642"/>
      <c r="CX28" s="642"/>
      <c r="CY28" s="643"/>
      <c r="CZ28" s="646">
        <v>15.7</v>
      </c>
      <c r="DA28" s="674"/>
      <c r="DB28" s="674"/>
      <c r="DC28" s="679"/>
      <c r="DD28" s="650">
        <v>6988454</v>
      </c>
      <c r="DE28" s="642"/>
      <c r="DF28" s="642"/>
      <c r="DG28" s="642"/>
      <c r="DH28" s="642"/>
      <c r="DI28" s="642"/>
      <c r="DJ28" s="642"/>
      <c r="DK28" s="643"/>
      <c r="DL28" s="650">
        <v>6863902</v>
      </c>
      <c r="DM28" s="642"/>
      <c r="DN28" s="642"/>
      <c r="DO28" s="642"/>
      <c r="DP28" s="642"/>
      <c r="DQ28" s="642"/>
      <c r="DR28" s="642"/>
      <c r="DS28" s="642"/>
      <c r="DT28" s="642"/>
      <c r="DU28" s="642"/>
      <c r="DV28" s="643"/>
      <c r="DW28" s="646">
        <v>26.9</v>
      </c>
      <c r="DX28" s="674"/>
      <c r="DY28" s="674"/>
      <c r="DZ28" s="674"/>
      <c r="EA28" s="674"/>
      <c r="EB28" s="674"/>
      <c r="EC28" s="675"/>
    </row>
    <row r="29" spans="2:133" ht="11.25" customHeight="1" x14ac:dyDescent="0.15">
      <c r="B29" s="638" t="s">
        <v>300</v>
      </c>
      <c r="C29" s="639"/>
      <c r="D29" s="639"/>
      <c r="E29" s="639"/>
      <c r="F29" s="639"/>
      <c r="G29" s="639"/>
      <c r="H29" s="639"/>
      <c r="I29" s="639"/>
      <c r="J29" s="639"/>
      <c r="K29" s="639"/>
      <c r="L29" s="639"/>
      <c r="M29" s="639"/>
      <c r="N29" s="639"/>
      <c r="O29" s="639"/>
      <c r="P29" s="639"/>
      <c r="Q29" s="640"/>
      <c r="R29" s="641">
        <v>3117138</v>
      </c>
      <c r="S29" s="642"/>
      <c r="T29" s="642"/>
      <c r="U29" s="642"/>
      <c r="V29" s="642"/>
      <c r="W29" s="642"/>
      <c r="X29" s="642"/>
      <c r="Y29" s="643"/>
      <c r="Z29" s="644">
        <v>6.6</v>
      </c>
      <c r="AA29" s="644"/>
      <c r="AB29" s="644"/>
      <c r="AC29" s="644"/>
      <c r="AD29" s="645" t="s">
        <v>130</v>
      </c>
      <c r="AE29" s="645"/>
      <c r="AF29" s="645"/>
      <c r="AG29" s="645"/>
      <c r="AH29" s="645"/>
      <c r="AI29" s="645"/>
      <c r="AJ29" s="645"/>
      <c r="AK29" s="645"/>
      <c r="AL29" s="646" t="s">
        <v>130</v>
      </c>
      <c r="AM29" s="647"/>
      <c r="AN29" s="647"/>
      <c r="AO29" s="648"/>
      <c r="AP29" s="620" t="s">
        <v>220</v>
      </c>
      <c r="AQ29" s="621"/>
      <c r="AR29" s="621"/>
      <c r="AS29" s="621"/>
      <c r="AT29" s="621"/>
      <c r="AU29" s="621"/>
      <c r="AV29" s="621"/>
      <c r="AW29" s="621"/>
      <c r="AX29" s="621"/>
      <c r="AY29" s="621"/>
      <c r="AZ29" s="621"/>
      <c r="BA29" s="621"/>
      <c r="BB29" s="621"/>
      <c r="BC29" s="621"/>
      <c r="BD29" s="621"/>
      <c r="BE29" s="621"/>
      <c r="BF29" s="622"/>
      <c r="BG29" s="620" t="s">
        <v>301</v>
      </c>
      <c r="BH29" s="681"/>
      <c r="BI29" s="681"/>
      <c r="BJ29" s="681"/>
      <c r="BK29" s="681"/>
      <c r="BL29" s="681"/>
      <c r="BM29" s="681"/>
      <c r="BN29" s="681"/>
      <c r="BO29" s="681"/>
      <c r="BP29" s="681"/>
      <c r="BQ29" s="682"/>
      <c r="BR29" s="620" t="s">
        <v>302</v>
      </c>
      <c r="BS29" s="681"/>
      <c r="BT29" s="681"/>
      <c r="BU29" s="681"/>
      <c r="BV29" s="681"/>
      <c r="BW29" s="681"/>
      <c r="BX29" s="681"/>
      <c r="BY29" s="681"/>
      <c r="BZ29" s="681"/>
      <c r="CA29" s="681"/>
      <c r="CB29" s="682"/>
      <c r="CD29" s="704" t="s">
        <v>303</v>
      </c>
      <c r="CE29" s="705"/>
      <c r="CF29" s="656" t="s">
        <v>70</v>
      </c>
      <c r="CG29" s="657"/>
      <c r="CH29" s="657"/>
      <c r="CI29" s="657"/>
      <c r="CJ29" s="657"/>
      <c r="CK29" s="657"/>
      <c r="CL29" s="657"/>
      <c r="CM29" s="657"/>
      <c r="CN29" s="657"/>
      <c r="CO29" s="657"/>
      <c r="CP29" s="657"/>
      <c r="CQ29" s="658"/>
      <c r="CR29" s="641">
        <v>7217840</v>
      </c>
      <c r="CS29" s="677"/>
      <c r="CT29" s="677"/>
      <c r="CU29" s="677"/>
      <c r="CV29" s="677"/>
      <c r="CW29" s="677"/>
      <c r="CX29" s="677"/>
      <c r="CY29" s="678"/>
      <c r="CZ29" s="646">
        <v>15.7</v>
      </c>
      <c r="DA29" s="674"/>
      <c r="DB29" s="674"/>
      <c r="DC29" s="679"/>
      <c r="DD29" s="650">
        <v>6988202</v>
      </c>
      <c r="DE29" s="677"/>
      <c r="DF29" s="677"/>
      <c r="DG29" s="677"/>
      <c r="DH29" s="677"/>
      <c r="DI29" s="677"/>
      <c r="DJ29" s="677"/>
      <c r="DK29" s="678"/>
      <c r="DL29" s="650">
        <v>6863650</v>
      </c>
      <c r="DM29" s="677"/>
      <c r="DN29" s="677"/>
      <c r="DO29" s="677"/>
      <c r="DP29" s="677"/>
      <c r="DQ29" s="677"/>
      <c r="DR29" s="677"/>
      <c r="DS29" s="677"/>
      <c r="DT29" s="677"/>
      <c r="DU29" s="677"/>
      <c r="DV29" s="678"/>
      <c r="DW29" s="646">
        <v>26.9</v>
      </c>
      <c r="DX29" s="674"/>
      <c r="DY29" s="674"/>
      <c r="DZ29" s="674"/>
      <c r="EA29" s="674"/>
      <c r="EB29" s="674"/>
      <c r="EC29" s="675"/>
    </row>
    <row r="30" spans="2:133" ht="11.25" customHeight="1" x14ac:dyDescent="0.15">
      <c r="B30" s="638" t="s">
        <v>304</v>
      </c>
      <c r="C30" s="639"/>
      <c r="D30" s="639"/>
      <c r="E30" s="639"/>
      <c r="F30" s="639"/>
      <c r="G30" s="639"/>
      <c r="H30" s="639"/>
      <c r="I30" s="639"/>
      <c r="J30" s="639"/>
      <c r="K30" s="639"/>
      <c r="L30" s="639"/>
      <c r="M30" s="639"/>
      <c r="N30" s="639"/>
      <c r="O30" s="639"/>
      <c r="P30" s="639"/>
      <c r="Q30" s="640"/>
      <c r="R30" s="641">
        <v>86841</v>
      </c>
      <c r="S30" s="642"/>
      <c r="T30" s="642"/>
      <c r="U30" s="642"/>
      <c r="V30" s="642"/>
      <c r="W30" s="642"/>
      <c r="X30" s="642"/>
      <c r="Y30" s="643"/>
      <c r="Z30" s="644">
        <v>0.2</v>
      </c>
      <c r="AA30" s="644"/>
      <c r="AB30" s="644"/>
      <c r="AC30" s="644"/>
      <c r="AD30" s="645">
        <v>7282</v>
      </c>
      <c r="AE30" s="645"/>
      <c r="AF30" s="645"/>
      <c r="AG30" s="645"/>
      <c r="AH30" s="645"/>
      <c r="AI30" s="645"/>
      <c r="AJ30" s="645"/>
      <c r="AK30" s="645"/>
      <c r="AL30" s="646">
        <v>0</v>
      </c>
      <c r="AM30" s="647"/>
      <c r="AN30" s="647"/>
      <c r="AO30" s="648"/>
      <c r="AP30" s="689" t="s">
        <v>305</v>
      </c>
      <c r="AQ30" s="690"/>
      <c r="AR30" s="690"/>
      <c r="AS30" s="690"/>
      <c r="AT30" s="695" t="s">
        <v>306</v>
      </c>
      <c r="AU30" s="230"/>
      <c r="AV30" s="230"/>
      <c r="AW30" s="230"/>
      <c r="AX30" s="627" t="s">
        <v>187</v>
      </c>
      <c r="AY30" s="628"/>
      <c r="AZ30" s="628"/>
      <c r="BA30" s="628"/>
      <c r="BB30" s="628"/>
      <c r="BC30" s="628"/>
      <c r="BD30" s="628"/>
      <c r="BE30" s="628"/>
      <c r="BF30" s="629"/>
      <c r="BG30" s="701">
        <v>99</v>
      </c>
      <c r="BH30" s="702"/>
      <c r="BI30" s="702"/>
      <c r="BJ30" s="702"/>
      <c r="BK30" s="702"/>
      <c r="BL30" s="702"/>
      <c r="BM30" s="636">
        <v>95.5</v>
      </c>
      <c r="BN30" s="702"/>
      <c r="BO30" s="702"/>
      <c r="BP30" s="702"/>
      <c r="BQ30" s="703"/>
      <c r="BR30" s="701">
        <v>98.7</v>
      </c>
      <c r="BS30" s="702"/>
      <c r="BT30" s="702"/>
      <c r="BU30" s="702"/>
      <c r="BV30" s="702"/>
      <c r="BW30" s="702"/>
      <c r="BX30" s="636">
        <v>95</v>
      </c>
      <c r="BY30" s="702"/>
      <c r="BZ30" s="702"/>
      <c r="CA30" s="702"/>
      <c r="CB30" s="703"/>
      <c r="CD30" s="706"/>
      <c r="CE30" s="707"/>
      <c r="CF30" s="656" t="s">
        <v>307</v>
      </c>
      <c r="CG30" s="657"/>
      <c r="CH30" s="657"/>
      <c r="CI30" s="657"/>
      <c r="CJ30" s="657"/>
      <c r="CK30" s="657"/>
      <c r="CL30" s="657"/>
      <c r="CM30" s="657"/>
      <c r="CN30" s="657"/>
      <c r="CO30" s="657"/>
      <c r="CP30" s="657"/>
      <c r="CQ30" s="658"/>
      <c r="CR30" s="641">
        <v>6900444</v>
      </c>
      <c r="CS30" s="642"/>
      <c r="CT30" s="642"/>
      <c r="CU30" s="642"/>
      <c r="CV30" s="642"/>
      <c r="CW30" s="642"/>
      <c r="CX30" s="642"/>
      <c r="CY30" s="643"/>
      <c r="CZ30" s="646">
        <v>15</v>
      </c>
      <c r="DA30" s="674"/>
      <c r="DB30" s="674"/>
      <c r="DC30" s="679"/>
      <c r="DD30" s="650">
        <v>6697243</v>
      </c>
      <c r="DE30" s="642"/>
      <c r="DF30" s="642"/>
      <c r="DG30" s="642"/>
      <c r="DH30" s="642"/>
      <c r="DI30" s="642"/>
      <c r="DJ30" s="642"/>
      <c r="DK30" s="643"/>
      <c r="DL30" s="650">
        <v>6572691</v>
      </c>
      <c r="DM30" s="642"/>
      <c r="DN30" s="642"/>
      <c r="DO30" s="642"/>
      <c r="DP30" s="642"/>
      <c r="DQ30" s="642"/>
      <c r="DR30" s="642"/>
      <c r="DS30" s="642"/>
      <c r="DT30" s="642"/>
      <c r="DU30" s="642"/>
      <c r="DV30" s="643"/>
      <c r="DW30" s="646">
        <v>25.7</v>
      </c>
      <c r="DX30" s="674"/>
      <c r="DY30" s="674"/>
      <c r="DZ30" s="674"/>
      <c r="EA30" s="674"/>
      <c r="EB30" s="674"/>
      <c r="EC30" s="675"/>
    </row>
    <row r="31" spans="2:133" ht="11.25" customHeight="1" x14ac:dyDescent="0.15">
      <c r="B31" s="638" t="s">
        <v>308</v>
      </c>
      <c r="C31" s="639"/>
      <c r="D31" s="639"/>
      <c r="E31" s="639"/>
      <c r="F31" s="639"/>
      <c r="G31" s="639"/>
      <c r="H31" s="639"/>
      <c r="I31" s="639"/>
      <c r="J31" s="639"/>
      <c r="K31" s="639"/>
      <c r="L31" s="639"/>
      <c r="M31" s="639"/>
      <c r="N31" s="639"/>
      <c r="O31" s="639"/>
      <c r="P31" s="639"/>
      <c r="Q31" s="640"/>
      <c r="R31" s="641">
        <v>883009</v>
      </c>
      <c r="S31" s="642"/>
      <c r="T31" s="642"/>
      <c r="U31" s="642"/>
      <c r="V31" s="642"/>
      <c r="W31" s="642"/>
      <c r="X31" s="642"/>
      <c r="Y31" s="643"/>
      <c r="Z31" s="644">
        <v>1.9</v>
      </c>
      <c r="AA31" s="644"/>
      <c r="AB31" s="644"/>
      <c r="AC31" s="644"/>
      <c r="AD31" s="645" t="s">
        <v>130</v>
      </c>
      <c r="AE31" s="645"/>
      <c r="AF31" s="645"/>
      <c r="AG31" s="645"/>
      <c r="AH31" s="645"/>
      <c r="AI31" s="645"/>
      <c r="AJ31" s="645"/>
      <c r="AK31" s="645"/>
      <c r="AL31" s="646" t="s">
        <v>130</v>
      </c>
      <c r="AM31" s="647"/>
      <c r="AN31" s="647"/>
      <c r="AO31" s="648"/>
      <c r="AP31" s="691"/>
      <c r="AQ31" s="692"/>
      <c r="AR31" s="692"/>
      <c r="AS31" s="692"/>
      <c r="AT31" s="696"/>
      <c r="AU31" s="229" t="s">
        <v>309</v>
      </c>
      <c r="AV31" s="229"/>
      <c r="AW31" s="229"/>
      <c r="AX31" s="638" t="s">
        <v>310</v>
      </c>
      <c r="AY31" s="639"/>
      <c r="AZ31" s="639"/>
      <c r="BA31" s="639"/>
      <c r="BB31" s="639"/>
      <c r="BC31" s="639"/>
      <c r="BD31" s="639"/>
      <c r="BE31" s="639"/>
      <c r="BF31" s="640"/>
      <c r="BG31" s="698">
        <v>98.9</v>
      </c>
      <c r="BH31" s="677"/>
      <c r="BI31" s="677"/>
      <c r="BJ31" s="677"/>
      <c r="BK31" s="677"/>
      <c r="BL31" s="677"/>
      <c r="BM31" s="647">
        <v>95.6</v>
      </c>
      <c r="BN31" s="699"/>
      <c r="BO31" s="699"/>
      <c r="BP31" s="699"/>
      <c r="BQ31" s="700"/>
      <c r="BR31" s="698">
        <v>98.8</v>
      </c>
      <c r="BS31" s="677"/>
      <c r="BT31" s="677"/>
      <c r="BU31" s="677"/>
      <c r="BV31" s="677"/>
      <c r="BW31" s="677"/>
      <c r="BX31" s="647">
        <v>95.1</v>
      </c>
      <c r="BY31" s="699"/>
      <c r="BZ31" s="699"/>
      <c r="CA31" s="699"/>
      <c r="CB31" s="700"/>
      <c r="CD31" s="706"/>
      <c r="CE31" s="707"/>
      <c r="CF31" s="656" t="s">
        <v>311</v>
      </c>
      <c r="CG31" s="657"/>
      <c r="CH31" s="657"/>
      <c r="CI31" s="657"/>
      <c r="CJ31" s="657"/>
      <c r="CK31" s="657"/>
      <c r="CL31" s="657"/>
      <c r="CM31" s="657"/>
      <c r="CN31" s="657"/>
      <c r="CO31" s="657"/>
      <c r="CP31" s="657"/>
      <c r="CQ31" s="658"/>
      <c r="CR31" s="641">
        <v>317396</v>
      </c>
      <c r="CS31" s="677"/>
      <c r="CT31" s="677"/>
      <c r="CU31" s="677"/>
      <c r="CV31" s="677"/>
      <c r="CW31" s="677"/>
      <c r="CX31" s="677"/>
      <c r="CY31" s="678"/>
      <c r="CZ31" s="646">
        <v>0.7</v>
      </c>
      <c r="DA31" s="674"/>
      <c r="DB31" s="674"/>
      <c r="DC31" s="679"/>
      <c r="DD31" s="650">
        <v>290959</v>
      </c>
      <c r="DE31" s="677"/>
      <c r="DF31" s="677"/>
      <c r="DG31" s="677"/>
      <c r="DH31" s="677"/>
      <c r="DI31" s="677"/>
      <c r="DJ31" s="677"/>
      <c r="DK31" s="678"/>
      <c r="DL31" s="650">
        <v>290959</v>
      </c>
      <c r="DM31" s="677"/>
      <c r="DN31" s="677"/>
      <c r="DO31" s="677"/>
      <c r="DP31" s="677"/>
      <c r="DQ31" s="677"/>
      <c r="DR31" s="677"/>
      <c r="DS31" s="677"/>
      <c r="DT31" s="677"/>
      <c r="DU31" s="677"/>
      <c r="DV31" s="678"/>
      <c r="DW31" s="646">
        <v>1.1000000000000001</v>
      </c>
      <c r="DX31" s="674"/>
      <c r="DY31" s="674"/>
      <c r="DZ31" s="674"/>
      <c r="EA31" s="674"/>
      <c r="EB31" s="674"/>
      <c r="EC31" s="675"/>
    </row>
    <row r="32" spans="2:133" ht="11.25" customHeight="1" x14ac:dyDescent="0.15">
      <c r="B32" s="638" t="s">
        <v>312</v>
      </c>
      <c r="C32" s="639"/>
      <c r="D32" s="639"/>
      <c r="E32" s="639"/>
      <c r="F32" s="639"/>
      <c r="G32" s="639"/>
      <c r="H32" s="639"/>
      <c r="I32" s="639"/>
      <c r="J32" s="639"/>
      <c r="K32" s="639"/>
      <c r="L32" s="639"/>
      <c r="M32" s="639"/>
      <c r="N32" s="639"/>
      <c r="O32" s="639"/>
      <c r="P32" s="639"/>
      <c r="Q32" s="640"/>
      <c r="R32" s="641">
        <v>2888178</v>
      </c>
      <c r="S32" s="642"/>
      <c r="T32" s="642"/>
      <c r="U32" s="642"/>
      <c r="V32" s="642"/>
      <c r="W32" s="642"/>
      <c r="X32" s="642"/>
      <c r="Y32" s="643"/>
      <c r="Z32" s="644">
        <v>6.2</v>
      </c>
      <c r="AA32" s="644"/>
      <c r="AB32" s="644"/>
      <c r="AC32" s="644"/>
      <c r="AD32" s="645" t="s">
        <v>130</v>
      </c>
      <c r="AE32" s="645"/>
      <c r="AF32" s="645"/>
      <c r="AG32" s="645"/>
      <c r="AH32" s="645"/>
      <c r="AI32" s="645"/>
      <c r="AJ32" s="645"/>
      <c r="AK32" s="645"/>
      <c r="AL32" s="646" t="s">
        <v>130</v>
      </c>
      <c r="AM32" s="647"/>
      <c r="AN32" s="647"/>
      <c r="AO32" s="648"/>
      <c r="AP32" s="693"/>
      <c r="AQ32" s="694"/>
      <c r="AR32" s="694"/>
      <c r="AS32" s="694"/>
      <c r="AT32" s="697"/>
      <c r="AU32" s="231"/>
      <c r="AV32" s="231"/>
      <c r="AW32" s="231"/>
      <c r="AX32" s="686" t="s">
        <v>313</v>
      </c>
      <c r="AY32" s="687"/>
      <c r="AZ32" s="687"/>
      <c r="BA32" s="687"/>
      <c r="BB32" s="687"/>
      <c r="BC32" s="687"/>
      <c r="BD32" s="687"/>
      <c r="BE32" s="687"/>
      <c r="BF32" s="688"/>
      <c r="BG32" s="710">
        <v>99</v>
      </c>
      <c r="BH32" s="711"/>
      <c r="BI32" s="711"/>
      <c r="BJ32" s="711"/>
      <c r="BK32" s="711"/>
      <c r="BL32" s="711"/>
      <c r="BM32" s="712">
        <v>95</v>
      </c>
      <c r="BN32" s="711"/>
      <c r="BO32" s="711"/>
      <c r="BP32" s="711"/>
      <c r="BQ32" s="713"/>
      <c r="BR32" s="710">
        <v>98.6</v>
      </c>
      <c r="BS32" s="711"/>
      <c r="BT32" s="711"/>
      <c r="BU32" s="711"/>
      <c r="BV32" s="711"/>
      <c r="BW32" s="711"/>
      <c r="BX32" s="712">
        <v>94.4</v>
      </c>
      <c r="BY32" s="711"/>
      <c r="BZ32" s="711"/>
      <c r="CA32" s="711"/>
      <c r="CB32" s="713"/>
      <c r="CD32" s="708"/>
      <c r="CE32" s="709"/>
      <c r="CF32" s="656" t="s">
        <v>314</v>
      </c>
      <c r="CG32" s="657"/>
      <c r="CH32" s="657"/>
      <c r="CI32" s="657"/>
      <c r="CJ32" s="657"/>
      <c r="CK32" s="657"/>
      <c r="CL32" s="657"/>
      <c r="CM32" s="657"/>
      <c r="CN32" s="657"/>
      <c r="CO32" s="657"/>
      <c r="CP32" s="657"/>
      <c r="CQ32" s="658"/>
      <c r="CR32" s="641">
        <v>252</v>
      </c>
      <c r="CS32" s="642"/>
      <c r="CT32" s="642"/>
      <c r="CU32" s="642"/>
      <c r="CV32" s="642"/>
      <c r="CW32" s="642"/>
      <c r="CX32" s="642"/>
      <c r="CY32" s="643"/>
      <c r="CZ32" s="646">
        <v>0</v>
      </c>
      <c r="DA32" s="674"/>
      <c r="DB32" s="674"/>
      <c r="DC32" s="679"/>
      <c r="DD32" s="650">
        <v>252</v>
      </c>
      <c r="DE32" s="642"/>
      <c r="DF32" s="642"/>
      <c r="DG32" s="642"/>
      <c r="DH32" s="642"/>
      <c r="DI32" s="642"/>
      <c r="DJ32" s="642"/>
      <c r="DK32" s="643"/>
      <c r="DL32" s="650">
        <v>252</v>
      </c>
      <c r="DM32" s="642"/>
      <c r="DN32" s="642"/>
      <c r="DO32" s="642"/>
      <c r="DP32" s="642"/>
      <c r="DQ32" s="642"/>
      <c r="DR32" s="642"/>
      <c r="DS32" s="642"/>
      <c r="DT32" s="642"/>
      <c r="DU32" s="642"/>
      <c r="DV32" s="643"/>
      <c r="DW32" s="646">
        <v>0</v>
      </c>
      <c r="DX32" s="674"/>
      <c r="DY32" s="674"/>
      <c r="DZ32" s="674"/>
      <c r="EA32" s="674"/>
      <c r="EB32" s="674"/>
      <c r="EC32" s="675"/>
    </row>
    <row r="33" spans="2:133" ht="11.25" customHeight="1" x14ac:dyDescent="0.15">
      <c r="B33" s="638" t="s">
        <v>315</v>
      </c>
      <c r="C33" s="639"/>
      <c r="D33" s="639"/>
      <c r="E33" s="639"/>
      <c r="F33" s="639"/>
      <c r="G33" s="639"/>
      <c r="H33" s="639"/>
      <c r="I33" s="639"/>
      <c r="J33" s="639"/>
      <c r="K33" s="639"/>
      <c r="L33" s="639"/>
      <c r="M33" s="639"/>
      <c r="N33" s="639"/>
      <c r="O33" s="639"/>
      <c r="P33" s="639"/>
      <c r="Q33" s="640"/>
      <c r="R33" s="641">
        <v>1022318</v>
      </c>
      <c r="S33" s="642"/>
      <c r="T33" s="642"/>
      <c r="U33" s="642"/>
      <c r="V33" s="642"/>
      <c r="W33" s="642"/>
      <c r="X33" s="642"/>
      <c r="Y33" s="643"/>
      <c r="Z33" s="644">
        <v>2.2000000000000002</v>
      </c>
      <c r="AA33" s="644"/>
      <c r="AB33" s="644"/>
      <c r="AC33" s="644"/>
      <c r="AD33" s="645" t="s">
        <v>130</v>
      </c>
      <c r="AE33" s="645"/>
      <c r="AF33" s="645"/>
      <c r="AG33" s="645"/>
      <c r="AH33" s="645"/>
      <c r="AI33" s="645"/>
      <c r="AJ33" s="645"/>
      <c r="AK33" s="645"/>
      <c r="AL33" s="646" t="s">
        <v>130</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316</v>
      </c>
      <c r="CE33" s="657"/>
      <c r="CF33" s="657"/>
      <c r="CG33" s="657"/>
      <c r="CH33" s="657"/>
      <c r="CI33" s="657"/>
      <c r="CJ33" s="657"/>
      <c r="CK33" s="657"/>
      <c r="CL33" s="657"/>
      <c r="CM33" s="657"/>
      <c r="CN33" s="657"/>
      <c r="CO33" s="657"/>
      <c r="CP33" s="657"/>
      <c r="CQ33" s="658"/>
      <c r="CR33" s="641">
        <v>15998985</v>
      </c>
      <c r="CS33" s="677"/>
      <c r="CT33" s="677"/>
      <c r="CU33" s="677"/>
      <c r="CV33" s="677"/>
      <c r="CW33" s="677"/>
      <c r="CX33" s="677"/>
      <c r="CY33" s="678"/>
      <c r="CZ33" s="646">
        <v>34.799999999999997</v>
      </c>
      <c r="DA33" s="674"/>
      <c r="DB33" s="674"/>
      <c r="DC33" s="679"/>
      <c r="DD33" s="650">
        <v>11583421</v>
      </c>
      <c r="DE33" s="677"/>
      <c r="DF33" s="677"/>
      <c r="DG33" s="677"/>
      <c r="DH33" s="677"/>
      <c r="DI33" s="677"/>
      <c r="DJ33" s="677"/>
      <c r="DK33" s="678"/>
      <c r="DL33" s="650">
        <v>9065667</v>
      </c>
      <c r="DM33" s="677"/>
      <c r="DN33" s="677"/>
      <c r="DO33" s="677"/>
      <c r="DP33" s="677"/>
      <c r="DQ33" s="677"/>
      <c r="DR33" s="677"/>
      <c r="DS33" s="677"/>
      <c r="DT33" s="677"/>
      <c r="DU33" s="677"/>
      <c r="DV33" s="678"/>
      <c r="DW33" s="646">
        <v>35.5</v>
      </c>
      <c r="DX33" s="674"/>
      <c r="DY33" s="674"/>
      <c r="DZ33" s="674"/>
      <c r="EA33" s="674"/>
      <c r="EB33" s="674"/>
      <c r="EC33" s="675"/>
    </row>
    <row r="34" spans="2:133" ht="11.25" customHeight="1" x14ac:dyDescent="0.15">
      <c r="B34" s="638" t="s">
        <v>317</v>
      </c>
      <c r="C34" s="639"/>
      <c r="D34" s="639"/>
      <c r="E34" s="639"/>
      <c r="F34" s="639"/>
      <c r="G34" s="639"/>
      <c r="H34" s="639"/>
      <c r="I34" s="639"/>
      <c r="J34" s="639"/>
      <c r="K34" s="639"/>
      <c r="L34" s="639"/>
      <c r="M34" s="639"/>
      <c r="N34" s="639"/>
      <c r="O34" s="639"/>
      <c r="P34" s="639"/>
      <c r="Q34" s="640"/>
      <c r="R34" s="641">
        <v>522802</v>
      </c>
      <c r="S34" s="642"/>
      <c r="T34" s="642"/>
      <c r="U34" s="642"/>
      <c r="V34" s="642"/>
      <c r="W34" s="642"/>
      <c r="X34" s="642"/>
      <c r="Y34" s="643"/>
      <c r="Z34" s="644">
        <v>1.1000000000000001</v>
      </c>
      <c r="AA34" s="644"/>
      <c r="AB34" s="644"/>
      <c r="AC34" s="644"/>
      <c r="AD34" s="645">
        <v>8978</v>
      </c>
      <c r="AE34" s="645"/>
      <c r="AF34" s="645"/>
      <c r="AG34" s="645"/>
      <c r="AH34" s="645"/>
      <c r="AI34" s="645"/>
      <c r="AJ34" s="645"/>
      <c r="AK34" s="645"/>
      <c r="AL34" s="646">
        <v>0</v>
      </c>
      <c r="AM34" s="647"/>
      <c r="AN34" s="647"/>
      <c r="AO34" s="648"/>
      <c r="AP34" s="234"/>
      <c r="AQ34" s="620" t="s">
        <v>318</v>
      </c>
      <c r="AR34" s="621"/>
      <c r="AS34" s="621"/>
      <c r="AT34" s="621"/>
      <c r="AU34" s="621"/>
      <c r="AV34" s="621"/>
      <c r="AW34" s="621"/>
      <c r="AX34" s="621"/>
      <c r="AY34" s="621"/>
      <c r="AZ34" s="621"/>
      <c r="BA34" s="621"/>
      <c r="BB34" s="621"/>
      <c r="BC34" s="621"/>
      <c r="BD34" s="621"/>
      <c r="BE34" s="621"/>
      <c r="BF34" s="622"/>
      <c r="BG34" s="620" t="s">
        <v>319</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320</v>
      </c>
      <c r="CE34" s="657"/>
      <c r="CF34" s="657"/>
      <c r="CG34" s="657"/>
      <c r="CH34" s="657"/>
      <c r="CI34" s="657"/>
      <c r="CJ34" s="657"/>
      <c r="CK34" s="657"/>
      <c r="CL34" s="657"/>
      <c r="CM34" s="657"/>
      <c r="CN34" s="657"/>
      <c r="CO34" s="657"/>
      <c r="CP34" s="657"/>
      <c r="CQ34" s="658"/>
      <c r="CR34" s="641">
        <v>6683959</v>
      </c>
      <c r="CS34" s="642"/>
      <c r="CT34" s="642"/>
      <c r="CU34" s="642"/>
      <c r="CV34" s="642"/>
      <c r="CW34" s="642"/>
      <c r="CX34" s="642"/>
      <c r="CY34" s="643"/>
      <c r="CZ34" s="646">
        <v>14.5</v>
      </c>
      <c r="DA34" s="674"/>
      <c r="DB34" s="674"/>
      <c r="DC34" s="679"/>
      <c r="DD34" s="650">
        <v>5128707</v>
      </c>
      <c r="DE34" s="642"/>
      <c r="DF34" s="642"/>
      <c r="DG34" s="642"/>
      <c r="DH34" s="642"/>
      <c r="DI34" s="642"/>
      <c r="DJ34" s="642"/>
      <c r="DK34" s="643"/>
      <c r="DL34" s="650">
        <v>4138121</v>
      </c>
      <c r="DM34" s="642"/>
      <c r="DN34" s="642"/>
      <c r="DO34" s="642"/>
      <c r="DP34" s="642"/>
      <c r="DQ34" s="642"/>
      <c r="DR34" s="642"/>
      <c r="DS34" s="642"/>
      <c r="DT34" s="642"/>
      <c r="DU34" s="642"/>
      <c r="DV34" s="643"/>
      <c r="DW34" s="646">
        <v>16.2</v>
      </c>
      <c r="DX34" s="674"/>
      <c r="DY34" s="674"/>
      <c r="DZ34" s="674"/>
      <c r="EA34" s="674"/>
      <c r="EB34" s="674"/>
      <c r="EC34" s="675"/>
    </row>
    <row r="35" spans="2:133" ht="11.25" customHeight="1" x14ac:dyDescent="0.15">
      <c r="B35" s="638" t="s">
        <v>321</v>
      </c>
      <c r="C35" s="639"/>
      <c r="D35" s="639"/>
      <c r="E35" s="639"/>
      <c r="F35" s="639"/>
      <c r="G35" s="639"/>
      <c r="H35" s="639"/>
      <c r="I35" s="639"/>
      <c r="J35" s="639"/>
      <c r="K35" s="639"/>
      <c r="L35" s="639"/>
      <c r="M35" s="639"/>
      <c r="N35" s="639"/>
      <c r="O35" s="639"/>
      <c r="P35" s="639"/>
      <c r="Q35" s="640"/>
      <c r="R35" s="641">
        <v>5081200</v>
      </c>
      <c r="S35" s="642"/>
      <c r="T35" s="642"/>
      <c r="U35" s="642"/>
      <c r="V35" s="642"/>
      <c r="W35" s="642"/>
      <c r="X35" s="642"/>
      <c r="Y35" s="643"/>
      <c r="Z35" s="644">
        <v>10.8</v>
      </c>
      <c r="AA35" s="644"/>
      <c r="AB35" s="644"/>
      <c r="AC35" s="644"/>
      <c r="AD35" s="645" t="s">
        <v>130</v>
      </c>
      <c r="AE35" s="645"/>
      <c r="AF35" s="645"/>
      <c r="AG35" s="645"/>
      <c r="AH35" s="645"/>
      <c r="AI35" s="645"/>
      <c r="AJ35" s="645"/>
      <c r="AK35" s="645"/>
      <c r="AL35" s="646" t="s">
        <v>130</v>
      </c>
      <c r="AM35" s="647"/>
      <c r="AN35" s="647"/>
      <c r="AO35" s="648"/>
      <c r="AP35" s="234"/>
      <c r="AQ35" s="714" t="s">
        <v>322</v>
      </c>
      <c r="AR35" s="715"/>
      <c r="AS35" s="715"/>
      <c r="AT35" s="715"/>
      <c r="AU35" s="715"/>
      <c r="AV35" s="715"/>
      <c r="AW35" s="715"/>
      <c r="AX35" s="715"/>
      <c r="AY35" s="716"/>
      <c r="AZ35" s="630">
        <v>5263508</v>
      </c>
      <c r="BA35" s="631"/>
      <c r="BB35" s="631"/>
      <c r="BC35" s="631"/>
      <c r="BD35" s="631"/>
      <c r="BE35" s="631"/>
      <c r="BF35" s="717"/>
      <c r="BG35" s="652" t="s">
        <v>323</v>
      </c>
      <c r="BH35" s="653"/>
      <c r="BI35" s="653"/>
      <c r="BJ35" s="653"/>
      <c r="BK35" s="653"/>
      <c r="BL35" s="653"/>
      <c r="BM35" s="653"/>
      <c r="BN35" s="653"/>
      <c r="BO35" s="653"/>
      <c r="BP35" s="653"/>
      <c r="BQ35" s="653"/>
      <c r="BR35" s="653"/>
      <c r="BS35" s="653"/>
      <c r="BT35" s="653"/>
      <c r="BU35" s="654"/>
      <c r="BV35" s="630">
        <v>44793</v>
      </c>
      <c r="BW35" s="631"/>
      <c r="BX35" s="631"/>
      <c r="BY35" s="631"/>
      <c r="BZ35" s="631"/>
      <c r="CA35" s="631"/>
      <c r="CB35" s="717"/>
      <c r="CD35" s="656" t="s">
        <v>324</v>
      </c>
      <c r="CE35" s="657"/>
      <c r="CF35" s="657"/>
      <c r="CG35" s="657"/>
      <c r="CH35" s="657"/>
      <c r="CI35" s="657"/>
      <c r="CJ35" s="657"/>
      <c r="CK35" s="657"/>
      <c r="CL35" s="657"/>
      <c r="CM35" s="657"/>
      <c r="CN35" s="657"/>
      <c r="CO35" s="657"/>
      <c r="CP35" s="657"/>
      <c r="CQ35" s="658"/>
      <c r="CR35" s="641">
        <v>690843</v>
      </c>
      <c r="CS35" s="677"/>
      <c r="CT35" s="677"/>
      <c r="CU35" s="677"/>
      <c r="CV35" s="677"/>
      <c r="CW35" s="677"/>
      <c r="CX35" s="677"/>
      <c r="CY35" s="678"/>
      <c r="CZ35" s="646">
        <v>1.5</v>
      </c>
      <c r="DA35" s="674"/>
      <c r="DB35" s="674"/>
      <c r="DC35" s="679"/>
      <c r="DD35" s="650">
        <v>531198</v>
      </c>
      <c r="DE35" s="677"/>
      <c r="DF35" s="677"/>
      <c r="DG35" s="677"/>
      <c r="DH35" s="677"/>
      <c r="DI35" s="677"/>
      <c r="DJ35" s="677"/>
      <c r="DK35" s="678"/>
      <c r="DL35" s="650">
        <v>353927</v>
      </c>
      <c r="DM35" s="677"/>
      <c r="DN35" s="677"/>
      <c r="DO35" s="677"/>
      <c r="DP35" s="677"/>
      <c r="DQ35" s="677"/>
      <c r="DR35" s="677"/>
      <c r="DS35" s="677"/>
      <c r="DT35" s="677"/>
      <c r="DU35" s="677"/>
      <c r="DV35" s="678"/>
      <c r="DW35" s="646">
        <v>1.4</v>
      </c>
      <c r="DX35" s="674"/>
      <c r="DY35" s="674"/>
      <c r="DZ35" s="674"/>
      <c r="EA35" s="674"/>
      <c r="EB35" s="674"/>
      <c r="EC35" s="675"/>
    </row>
    <row r="36" spans="2:133" ht="11.25" customHeight="1" x14ac:dyDescent="0.15">
      <c r="B36" s="638" t="s">
        <v>325</v>
      </c>
      <c r="C36" s="639"/>
      <c r="D36" s="639"/>
      <c r="E36" s="639"/>
      <c r="F36" s="639"/>
      <c r="G36" s="639"/>
      <c r="H36" s="639"/>
      <c r="I36" s="639"/>
      <c r="J36" s="639"/>
      <c r="K36" s="639"/>
      <c r="L36" s="639"/>
      <c r="M36" s="639"/>
      <c r="N36" s="639"/>
      <c r="O36" s="639"/>
      <c r="P36" s="639"/>
      <c r="Q36" s="640"/>
      <c r="R36" s="641" t="s">
        <v>130</v>
      </c>
      <c r="S36" s="642"/>
      <c r="T36" s="642"/>
      <c r="U36" s="642"/>
      <c r="V36" s="642"/>
      <c r="W36" s="642"/>
      <c r="X36" s="642"/>
      <c r="Y36" s="643"/>
      <c r="Z36" s="644" t="s">
        <v>130</v>
      </c>
      <c r="AA36" s="644"/>
      <c r="AB36" s="644"/>
      <c r="AC36" s="644"/>
      <c r="AD36" s="645" t="s">
        <v>130</v>
      </c>
      <c r="AE36" s="645"/>
      <c r="AF36" s="645"/>
      <c r="AG36" s="645"/>
      <c r="AH36" s="645"/>
      <c r="AI36" s="645"/>
      <c r="AJ36" s="645"/>
      <c r="AK36" s="645"/>
      <c r="AL36" s="646" t="s">
        <v>130</v>
      </c>
      <c r="AM36" s="647"/>
      <c r="AN36" s="647"/>
      <c r="AO36" s="648"/>
      <c r="AQ36" s="718" t="s">
        <v>326</v>
      </c>
      <c r="AR36" s="719"/>
      <c r="AS36" s="719"/>
      <c r="AT36" s="719"/>
      <c r="AU36" s="719"/>
      <c r="AV36" s="719"/>
      <c r="AW36" s="719"/>
      <c r="AX36" s="719"/>
      <c r="AY36" s="720"/>
      <c r="AZ36" s="641">
        <v>1317486</v>
      </c>
      <c r="BA36" s="642"/>
      <c r="BB36" s="642"/>
      <c r="BC36" s="642"/>
      <c r="BD36" s="677"/>
      <c r="BE36" s="677"/>
      <c r="BF36" s="700"/>
      <c r="BG36" s="656" t="s">
        <v>327</v>
      </c>
      <c r="BH36" s="657"/>
      <c r="BI36" s="657"/>
      <c r="BJ36" s="657"/>
      <c r="BK36" s="657"/>
      <c r="BL36" s="657"/>
      <c r="BM36" s="657"/>
      <c r="BN36" s="657"/>
      <c r="BO36" s="657"/>
      <c r="BP36" s="657"/>
      <c r="BQ36" s="657"/>
      <c r="BR36" s="657"/>
      <c r="BS36" s="657"/>
      <c r="BT36" s="657"/>
      <c r="BU36" s="658"/>
      <c r="BV36" s="641">
        <v>-92730</v>
      </c>
      <c r="BW36" s="642"/>
      <c r="BX36" s="642"/>
      <c r="BY36" s="642"/>
      <c r="BZ36" s="642"/>
      <c r="CA36" s="642"/>
      <c r="CB36" s="651"/>
      <c r="CD36" s="656" t="s">
        <v>328</v>
      </c>
      <c r="CE36" s="657"/>
      <c r="CF36" s="657"/>
      <c r="CG36" s="657"/>
      <c r="CH36" s="657"/>
      <c r="CI36" s="657"/>
      <c r="CJ36" s="657"/>
      <c r="CK36" s="657"/>
      <c r="CL36" s="657"/>
      <c r="CM36" s="657"/>
      <c r="CN36" s="657"/>
      <c r="CO36" s="657"/>
      <c r="CP36" s="657"/>
      <c r="CQ36" s="658"/>
      <c r="CR36" s="641">
        <v>2452653</v>
      </c>
      <c r="CS36" s="642"/>
      <c r="CT36" s="642"/>
      <c r="CU36" s="642"/>
      <c r="CV36" s="642"/>
      <c r="CW36" s="642"/>
      <c r="CX36" s="642"/>
      <c r="CY36" s="643"/>
      <c r="CZ36" s="646">
        <v>5.3</v>
      </c>
      <c r="DA36" s="674"/>
      <c r="DB36" s="674"/>
      <c r="DC36" s="679"/>
      <c r="DD36" s="650">
        <v>1564983</v>
      </c>
      <c r="DE36" s="642"/>
      <c r="DF36" s="642"/>
      <c r="DG36" s="642"/>
      <c r="DH36" s="642"/>
      <c r="DI36" s="642"/>
      <c r="DJ36" s="642"/>
      <c r="DK36" s="643"/>
      <c r="DL36" s="650">
        <v>1207918</v>
      </c>
      <c r="DM36" s="642"/>
      <c r="DN36" s="642"/>
      <c r="DO36" s="642"/>
      <c r="DP36" s="642"/>
      <c r="DQ36" s="642"/>
      <c r="DR36" s="642"/>
      <c r="DS36" s="642"/>
      <c r="DT36" s="642"/>
      <c r="DU36" s="642"/>
      <c r="DV36" s="643"/>
      <c r="DW36" s="646">
        <v>4.7</v>
      </c>
      <c r="DX36" s="674"/>
      <c r="DY36" s="674"/>
      <c r="DZ36" s="674"/>
      <c r="EA36" s="674"/>
      <c r="EB36" s="674"/>
      <c r="EC36" s="675"/>
    </row>
    <row r="37" spans="2:133" ht="11.25" customHeight="1" x14ac:dyDescent="0.15">
      <c r="B37" s="638" t="s">
        <v>329</v>
      </c>
      <c r="C37" s="639"/>
      <c r="D37" s="639"/>
      <c r="E37" s="639"/>
      <c r="F37" s="639"/>
      <c r="G37" s="639"/>
      <c r="H37" s="639"/>
      <c r="I37" s="639"/>
      <c r="J37" s="639"/>
      <c r="K37" s="639"/>
      <c r="L37" s="639"/>
      <c r="M37" s="639"/>
      <c r="N37" s="639"/>
      <c r="O37" s="639"/>
      <c r="P37" s="639"/>
      <c r="Q37" s="640"/>
      <c r="R37" s="641">
        <v>1087700</v>
      </c>
      <c r="S37" s="642"/>
      <c r="T37" s="642"/>
      <c r="U37" s="642"/>
      <c r="V37" s="642"/>
      <c r="W37" s="642"/>
      <c r="X37" s="642"/>
      <c r="Y37" s="643"/>
      <c r="Z37" s="644">
        <v>2.2999999999999998</v>
      </c>
      <c r="AA37" s="644"/>
      <c r="AB37" s="644"/>
      <c r="AC37" s="644"/>
      <c r="AD37" s="645" t="s">
        <v>130</v>
      </c>
      <c r="AE37" s="645"/>
      <c r="AF37" s="645"/>
      <c r="AG37" s="645"/>
      <c r="AH37" s="645"/>
      <c r="AI37" s="645"/>
      <c r="AJ37" s="645"/>
      <c r="AK37" s="645"/>
      <c r="AL37" s="646" t="s">
        <v>130</v>
      </c>
      <c r="AM37" s="647"/>
      <c r="AN37" s="647"/>
      <c r="AO37" s="648"/>
      <c r="AQ37" s="718" t="s">
        <v>330</v>
      </c>
      <c r="AR37" s="719"/>
      <c r="AS37" s="719"/>
      <c r="AT37" s="719"/>
      <c r="AU37" s="719"/>
      <c r="AV37" s="719"/>
      <c r="AW37" s="719"/>
      <c r="AX37" s="719"/>
      <c r="AY37" s="720"/>
      <c r="AZ37" s="641">
        <v>208769</v>
      </c>
      <c r="BA37" s="642"/>
      <c r="BB37" s="642"/>
      <c r="BC37" s="642"/>
      <c r="BD37" s="677"/>
      <c r="BE37" s="677"/>
      <c r="BF37" s="700"/>
      <c r="BG37" s="656" t="s">
        <v>331</v>
      </c>
      <c r="BH37" s="657"/>
      <c r="BI37" s="657"/>
      <c r="BJ37" s="657"/>
      <c r="BK37" s="657"/>
      <c r="BL37" s="657"/>
      <c r="BM37" s="657"/>
      <c r="BN37" s="657"/>
      <c r="BO37" s="657"/>
      <c r="BP37" s="657"/>
      <c r="BQ37" s="657"/>
      <c r="BR37" s="657"/>
      <c r="BS37" s="657"/>
      <c r="BT37" s="657"/>
      <c r="BU37" s="658"/>
      <c r="BV37" s="641">
        <v>11468</v>
      </c>
      <c r="BW37" s="642"/>
      <c r="BX37" s="642"/>
      <c r="BY37" s="642"/>
      <c r="BZ37" s="642"/>
      <c r="CA37" s="642"/>
      <c r="CB37" s="651"/>
      <c r="CD37" s="656" t="s">
        <v>332</v>
      </c>
      <c r="CE37" s="657"/>
      <c r="CF37" s="657"/>
      <c r="CG37" s="657"/>
      <c r="CH37" s="657"/>
      <c r="CI37" s="657"/>
      <c r="CJ37" s="657"/>
      <c r="CK37" s="657"/>
      <c r="CL37" s="657"/>
      <c r="CM37" s="657"/>
      <c r="CN37" s="657"/>
      <c r="CO37" s="657"/>
      <c r="CP37" s="657"/>
      <c r="CQ37" s="658"/>
      <c r="CR37" s="641">
        <v>49592</v>
      </c>
      <c r="CS37" s="677"/>
      <c r="CT37" s="677"/>
      <c r="CU37" s="677"/>
      <c r="CV37" s="677"/>
      <c r="CW37" s="677"/>
      <c r="CX37" s="677"/>
      <c r="CY37" s="678"/>
      <c r="CZ37" s="646">
        <v>0.1</v>
      </c>
      <c r="DA37" s="674"/>
      <c r="DB37" s="674"/>
      <c r="DC37" s="679"/>
      <c r="DD37" s="650">
        <v>49592</v>
      </c>
      <c r="DE37" s="677"/>
      <c r="DF37" s="677"/>
      <c r="DG37" s="677"/>
      <c r="DH37" s="677"/>
      <c r="DI37" s="677"/>
      <c r="DJ37" s="677"/>
      <c r="DK37" s="678"/>
      <c r="DL37" s="650">
        <v>45405</v>
      </c>
      <c r="DM37" s="677"/>
      <c r="DN37" s="677"/>
      <c r="DO37" s="677"/>
      <c r="DP37" s="677"/>
      <c r="DQ37" s="677"/>
      <c r="DR37" s="677"/>
      <c r="DS37" s="677"/>
      <c r="DT37" s="677"/>
      <c r="DU37" s="677"/>
      <c r="DV37" s="678"/>
      <c r="DW37" s="646">
        <v>0.2</v>
      </c>
      <c r="DX37" s="674"/>
      <c r="DY37" s="674"/>
      <c r="DZ37" s="674"/>
      <c r="EA37" s="674"/>
      <c r="EB37" s="674"/>
      <c r="EC37" s="675"/>
    </row>
    <row r="38" spans="2:133" ht="11.25" customHeight="1" x14ac:dyDescent="0.15">
      <c r="B38" s="686" t="s">
        <v>333</v>
      </c>
      <c r="C38" s="687"/>
      <c r="D38" s="687"/>
      <c r="E38" s="687"/>
      <c r="F38" s="687"/>
      <c r="G38" s="687"/>
      <c r="H38" s="687"/>
      <c r="I38" s="687"/>
      <c r="J38" s="687"/>
      <c r="K38" s="687"/>
      <c r="L38" s="687"/>
      <c r="M38" s="687"/>
      <c r="N38" s="687"/>
      <c r="O38" s="687"/>
      <c r="P38" s="687"/>
      <c r="Q38" s="688"/>
      <c r="R38" s="721">
        <v>46955945</v>
      </c>
      <c r="S38" s="722"/>
      <c r="T38" s="722"/>
      <c r="U38" s="722"/>
      <c r="V38" s="722"/>
      <c r="W38" s="722"/>
      <c r="X38" s="722"/>
      <c r="Y38" s="723"/>
      <c r="Z38" s="724">
        <v>100</v>
      </c>
      <c r="AA38" s="724"/>
      <c r="AB38" s="724"/>
      <c r="AC38" s="724"/>
      <c r="AD38" s="725">
        <v>24474475</v>
      </c>
      <c r="AE38" s="725"/>
      <c r="AF38" s="725"/>
      <c r="AG38" s="725"/>
      <c r="AH38" s="725"/>
      <c r="AI38" s="725"/>
      <c r="AJ38" s="725"/>
      <c r="AK38" s="725"/>
      <c r="AL38" s="726">
        <v>100</v>
      </c>
      <c r="AM38" s="712"/>
      <c r="AN38" s="712"/>
      <c r="AO38" s="727"/>
      <c r="AQ38" s="718" t="s">
        <v>334</v>
      </c>
      <c r="AR38" s="719"/>
      <c r="AS38" s="719"/>
      <c r="AT38" s="719"/>
      <c r="AU38" s="719"/>
      <c r="AV38" s="719"/>
      <c r="AW38" s="719"/>
      <c r="AX38" s="719"/>
      <c r="AY38" s="720"/>
      <c r="AZ38" s="641">
        <v>18269</v>
      </c>
      <c r="BA38" s="642"/>
      <c r="BB38" s="642"/>
      <c r="BC38" s="642"/>
      <c r="BD38" s="677"/>
      <c r="BE38" s="677"/>
      <c r="BF38" s="700"/>
      <c r="BG38" s="656" t="s">
        <v>335</v>
      </c>
      <c r="BH38" s="657"/>
      <c r="BI38" s="657"/>
      <c r="BJ38" s="657"/>
      <c r="BK38" s="657"/>
      <c r="BL38" s="657"/>
      <c r="BM38" s="657"/>
      <c r="BN38" s="657"/>
      <c r="BO38" s="657"/>
      <c r="BP38" s="657"/>
      <c r="BQ38" s="657"/>
      <c r="BR38" s="657"/>
      <c r="BS38" s="657"/>
      <c r="BT38" s="657"/>
      <c r="BU38" s="658"/>
      <c r="BV38" s="641">
        <v>18097</v>
      </c>
      <c r="BW38" s="642"/>
      <c r="BX38" s="642"/>
      <c r="BY38" s="642"/>
      <c r="BZ38" s="642"/>
      <c r="CA38" s="642"/>
      <c r="CB38" s="651"/>
      <c r="CD38" s="656" t="s">
        <v>336</v>
      </c>
      <c r="CE38" s="657"/>
      <c r="CF38" s="657"/>
      <c r="CG38" s="657"/>
      <c r="CH38" s="657"/>
      <c r="CI38" s="657"/>
      <c r="CJ38" s="657"/>
      <c r="CK38" s="657"/>
      <c r="CL38" s="657"/>
      <c r="CM38" s="657"/>
      <c r="CN38" s="657"/>
      <c r="CO38" s="657"/>
      <c r="CP38" s="657"/>
      <c r="CQ38" s="658"/>
      <c r="CR38" s="641">
        <v>4502489</v>
      </c>
      <c r="CS38" s="642"/>
      <c r="CT38" s="642"/>
      <c r="CU38" s="642"/>
      <c r="CV38" s="642"/>
      <c r="CW38" s="642"/>
      <c r="CX38" s="642"/>
      <c r="CY38" s="643"/>
      <c r="CZ38" s="646">
        <v>9.8000000000000007</v>
      </c>
      <c r="DA38" s="674"/>
      <c r="DB38" s="674"/>
      <c r="DC38" s="679"/>
      <c r="DD38" s="650">
        <v>3808433</v>
      </c>
      <c r="DE38" s="642"/>
      <c r="DF38" s="642"/>
      <c r="DG38" s="642"/>
      <c r="DH38" s="642"/>
      <c r="DI38" s="642"/>
      <c r="DJ38" s="642"/>
      <c r="DK38" s="643"/>
      <c r="DL38" s="650">
        <v>3365701</v>
      </c>
      <c r="DM38" s="642"/>
      <c r="DN38" s="642"/>
      <c r="DO38" s="642"/>
      <c r="DP38" s="642"/>
      <c r="DQ38" s="642"/>
      <c r="DR38" s="642"/>
      <c r="DS38" s="642"/>
      <c r="DT38" s="642"/>
      <c r="DU38" s="642"/>
      <c r="DV38" s="643"/>
      <c r="DW38" s="646">
        <v>13.2</v>
      </c>
      <c r="DX38" s="674"/>
      <c r="DY38" s="674"/>
      <c r="DZ38" s="674"/>
      <c r="EA38" s="674"/>
      <c r="EB38" s="674"/>
      <c r="EC38" s="675"/>
    </row>
    <row r="39" spans="2:133" ht="11.25" customHeight="1" x14ac:dyDescent="0.15">
      <c r="AQ39" s="718" t="s">
        <v>337</v>
      </c>
      <c r="AR39" s="719"/>
      <c r="AS39" s="719"/>
      <c r="AT39" s="719"/>
      <c r="AU39" s="719"/>
      <c r="AV39" s="719"/>
      <c r="AW39" s="719"/>
      <c r="AX39" s="719"/>
      <c r="AY39" s="720"/>
      <c r="AZ39" s="641" t="s">
        <v>130</v>
      </c>
      <c r="BA39" s="642"/>
      <c r="BB39" s="642"/>
      <c r="BC39" s="642"/>
      <c r="BD39" s="677"/>
      <c r="BE39" s="677"/>
      <c r="BF39" s="700"/>
      <c r="BG39" s="732" t="s">
        <v>338</v>
      </c>
      <c r="BH39" s="733"/>
      <c r="BI39" s="733"/>
      <c r="BJ39" s="733"/>
      <c r="BK39" s="733"/>
      <c r="BL39" s="235"/>
      <c r="BM39" s="657" t="s">
        <v>339</v>
      </c>
      <c r="BN39" s="657"/>
      <c r="BO39" s="657"/>
      <c r="BP39" s="657"/>
      <c r="BQ39" s="657"/>
      <c r="BR39" s="657"/>
      <c r="BS39" s="657"/>
      <c r="BT39" s="657"/>
      <c r="BU39" s="658"/>
      <c r="BV39" s="641">
        <v>91</v>
      </c>
      <c r="BW39" s="642"/>
      <c r="BX39" s="642"/>
      <c r="BY39" s="642"/>
      <c r="BZ39" s="642"/>
      <c r="CA39" s="642"/>
      <c r="CB39" s="651"/>
      <c r="CD39" s="656" t="s">
        <v>340</v>
      </c>
      <c r="CE39" s="657"/>
      <c r="CF39" s="657"/>
      <c r="CG39" s="657"/>
      <c r="CH39" s="657"/>
      <c r="CI39" s="657"/>
      <c r="CJ39" s="657"/>
      <c r="CK39" s="657"/>
      <c r="CL39" s="657"/>
      <c r="CM39" s="657"/>
      <c r="CN39" s="657"/>
      <c r="CO39" s="657"/>
      <c r="CP39" s="657"/>
      <c r="CQ39" s="658"/>
      <c r="CR39" s="641">
        <v>1322561</v>
      </c>
      <c r="CS39" s="677"/>
      <c r="CT39" s="677"/>
      <c r="CU39" s="677"/>
      <c r="CV39" s="677"/>
      <c r="CW39" s="677"/>
      <c r="CX39" s="677"/>
      <c r="CY39" s="678"/>
      <c r="CZ39" s="646">
        <v>2.9</v>
      </c>
      <c r="DA39" s="674"/>
      <c r="DB39" s="674"/>
      <c r="DC39" s="679"/>
      <c r="DD39" s="650">
        <v>400100</v>
      </c>
      <c r="DE39" s="677"/>
      <c r="DF39" s="677"/>
      <c r="DG39" s="677"/>
      <c r="DH39" s="677"/>
      <c r="DI39" s="677"/>
      <c r="DJ39" s="677"/>
      <c r="DK39" s="678"/>
      <c r="DL39" s="650" t="s">
        <v>130</v>
      </c>
      <c r="DM39" s="677"/>
      <c r="DN39" s="677"/>
      <c r="DO39" s="677"/>
      <c r="DP39" s="677"/>
      <c r="DQ39" s="677"/>
      <c r="DR39" s="677"/>
      <c r="DS39" s="677"/>
      <c r="DT39" s="677"/>
      <c r="DU39" s="677"/>
      <c r="DV39" s="678"/>
      <c r="DW39" s="646" t="s">
        <v>130</v>
      </c>
      <c r="DX39" s="674"/>
      <c r="DY39" s="674"/>
      <c r="DZ39" s="674"/>
      <c r="EA39" s="674"/>
      <c r="EB39" s="674"/>
      <c r="EC39" s="675"/>
    </row>
    <row r="40" spans="2:133" ht="11.25" customHeight="1" x14ac:dyDescent="0.15">
      <c r="AQ40" s="718" t="s">
        <v>341</v>
      </c>
      <c r="AR40" s="719"/>
      <c r="AS40" s="719"/>
      <c r="AT40" s="719"/>
      <c r="AU40" s="719"/>
      <c r="AV40" s="719"/>
      <c r="AW40" s="719"/>
      <c r="AX40" s="719"/>
      <c r="AY40" s="720"/>
      <c r="AZ40" s="641">
        <v>940679</v>
      </c>
      <c r="BA40" s="642"/>
      <c r="BB40" s="642"/>
      <c r="BC40" s="642"/>
      <c r="BD40" s="677"/>
      <c r="BE40" s="677"/>
      <c r="BF40" s="700"/>
      <c r="BG40" s="732"/>
      <c r="BH40" s="733"/>
      <c r="BI40" s="733"/>
      <c r="BJ40" s="733"/>
      <c r="BK40" s="733"/>
      <c r="BL40" s="235"/>
      <c r="BM40" s="657" t="s">
        <v>342</v>
      </c>
      <c r="BN40" s="657"/>
      <c r="BO40" s="657"/>
      <c r="BP40" s="657"/>
      <c r="BQ40" s="657"/>
      <c r="BR40" s="657"/>
      <c r="BS40" s="657"/>
      <c r="BT40" s="657"/>
      <c r="BU40" s="658"/>
      <c r="BV40" s="641" t="s">
        <v>130</v>
      </c>
      <c r="BW40" s="642"/>
      <c r="BX40" s="642"/>
      <c r="BY40" s="642"/>
      <c r="BZ40" s="642"/>
      <c r="CA40" s="642"/>
      <c r="CB40" s="651"/>
      <c r="CD40" s="656" t="s">
        <v>343</v>
      </c>
      <c r="CE40" s="657"/>
      <c r="CF40" s="657"/>
      <c r="CG40" s="657"/>
      <c r="CH40" s="657"/>
      <c r="CI40" s="657"/>
      <c r="CJ40" s="657"/>
      <c r="CK40" s="657"/>
      <c r="CL40" s="657"/>
      <c r="CM40" s="657"/>
      <c r="CN40" s="657"/>
      <c r="CO40" s="657"/>
      <c r="CP40" s="657"/>
      <c r="CQ40" s="658"/>
      <c r="CR40" s="641">
        <v>346480</v>
      </c>
      <c r="CS40" s="642"/>
      <c r="CT40" s="642"/>
      <c r="CU40" s="642"/>
      <c r="CV40" s="642"/>
      <c r="CW40" s="642"/>
      <c r="CX40" s="642"/>
      <c r="CY40" s="643"/>
      <c r="CZ40" s="646">
        <v>0.8</v>
      </c>
      <c r="DA40" s="674"/>
      <c r="DB40" s="674"/>
      <c r="DC40" s="679"/>
      <c r="DD40" s="650">
        <v>150000</v>
      </c>
      <c r="DE40" s="642"/>
      <c r="DF40" s="642"/>
      <c r="DG40" s="642"/>
      <c r="DH40" s="642"/>
      <c r="DI40" s="642"/>
      <c r="DJ40" s="642"/>
      <c r="DK40" s="643"/>
      <c r="DL40" s="650" t="s">
        <v>130</v>
      </c>
      <c r="DM40" s="642"/>
      <c r="DN40" s="642"/>
      <c r="DO40" s="642"/>
      <c r="DP40" s="642"/>
      <c r="DQ40" s="642"/>
      <c r="DR40" s="642"/>
      <c r="DS40" s="642"/>
      <c r="DT40" s="642"/>
      <c r="DU40" s="642"/>
      <c r="DV40" s="643"/>
      <c r="DW40" s="646" t="s">
        <v>130</v>
      </c>
      <c r="DX40" s="674"/>
      <c r="DY40" s="674"/>
      <c r="DZ40" s="674"/>
      <c r="EA40" s="674"/>
      <c r="EB40" s="674"/>
      <c r="EC40" s="675"/>
    </row>
    <row r="41" spans="2:133" ht="11.25" customHeight="1" x14ac:dyDescent="0.15">
      <c r="AQ41" s="728" t="s">
        <v>344</v>
      </c>
      <c r="AR41" s="729"/>
      <c r="AS41" s="729"/>
      <c r="AT41" s="729"/>
      <c r="AU41" s="729"/>
      <c r="AV41" s="729"/>
      <c r="AW41" s="729"/>
      <c r="AX41" s="729"/>
      <c r="AY41" s="730"/>
      <c r="AZ41" s="721">
        <v>2778305</v>
      </c>
      <c r="BA41" s="722"/>
      <c r="BB41" s="722"/>
      <c r="BC41" s="722"/>
      <c r="BD41" s="711"/>
      <c r="BE41" s="711"/>
      <c r="BF41" s="713"/>
      <c r="BG41" s="734"/>
      <c r="BH41" s="735"/>
      <c r="BI41" s="735"/>
      <c r="BJ41" s="735"/>
      <c r="BK41" s="735"/>
      <c r="BL41" s="236"/>
      <c r="BM41" s="666" t="s">
        <v>345</v>
      </c>
      <c r="BN41" s="666"/>
      <c r="BO41" s="666"/>
      <c r="BP41" s="666"/>
      <c r="BQ41" s="666"/>
      <c r="BR41" s="666"/>
      <c r="BS41" s="666"/>
      <c r="BT41" s="666"/>
      <c r="BU41" s="667"/>
      <c r="BV41" s="721">
        <v>386</v>
      </c>
      <c r="BW41" s="722"/>
      <c r="BX41" s="722"/>
      <c r="BY41" s="722"/>
      <c r="BZ41" s="722"/>
      <c r="CA41" s="722"/>
      <c r="CB41" s="731"/>
      <c r="CD41" s="656" t="s">
        <v>346</v>
      </c>
      <c r="CE41" s="657"/>
      <c r="CF41" s="657"/>
      <c r="CG41" s="657"/>
      <c r="CH41" s="657"/>
      <c r="CI41" s="657"/>
      <c r="CJ41" s="657"/>
      <c r="CK41" s="657"/>
      <c r="CL41" s="657"/>
      <c r="CM41" s="657"/>
      <c r="CN41" s="657"/>
      <c r="CO41" s="657"/>
      <c r="CP41" s="657"/>
      <c r="CQ41" s="658"/>
      <c r="CR41" s="641" t="s">
        <v>130</v>
      </c>
      <c r="CS41" s="677"/>
      <c r="CT41" s="677"/>
      <c r="CU41" s="677"/>
      <c r="CV41" s="677"/>
      <c r="CW41" s="677"/>
      <c r="CX41" s="677"/>
      <c r="CY41" s="678"/>
      <c r="CZ41" s="646" t="s">
        <v>130</v>
      </c>
      <c r="DA41" s="674"/>
      <c r="DB41" s="674"/>
      <c r="DC41" s="679"/>
      <c r="DD41" s="650" t="s">
        <v>130</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348</v>
      </c>
      <c r="CE42" s="639"/>
      <c r="CF42" s="639"/>
      <c r="CG42" s="639"/>
      <c r="CH42" s="639"/>
      <c r="CI42" s="639"/>
      <c r="CJ42" s="639"/>
      <c r="CK42" s="639"/>
      <c r="CL42" s="639"/>
      <c r="CM42" s="639"/>
      <c r="CN42" s="639"/>
      <c r="CO42" s="639"/>
      <c r="CP42" s="639"/>
      <c r="CQ42" s="640"/>
      <c r="CR42" s="641">
        <v>7725652</v>
      </c>
      <c r="CS42" s="642"/>
      <c r="CT42" s="642"/>
      <c r="CU42" s="642"/>
      <c r="CV42" s="642"/>
      <c r="CW42" s="642"/>
      <c r="CX42" s="642"/>
      <c r="CY42" s="643"/>
      <c r="CZ42" s="646">
        <v>16.8</v>
      </c>
      <c r="DA42" s="647"/>
      <c r="DB42" s="647"/>
      <c r="DC42" s="742"/>
      <c r="DD42" s="650">
        <v>1469851</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350</v>
      </c>
      <c r="CE43" s="639"/>
      <c r="CF43" s="639"/>
      <c r="CG43" s="639"/>
      <c r="CH43" s="639"/>
      <c r="CI43" s="639"/>
      <c r="CJ43" s="639"/>
      <c r="CK43" s="639"/>
      <c r="CL43" s="639"/>
      <c r="CM43" s="639"/>
      <c r="CN43" s="639"/>
      <c r="CO43" s="639"/>
      <c r="CP43" s="639"/>
      <c r="CQ43" s="640"/>
      <c r="CR43" s="641">
        <v>159308</v>
      </c>
      <c r="CS43" s="677"/>
      <c r="CT43" s="677"/>
      <c r="CU43" s="677"/>
      <c r="CV43" s="677"/>
      <c r="CW43" s="677"/>
      <c r="CX43" s="677"/>
      <c r="CY43" s="678"/>
      <c r="CZ43" s="646">
        <v>0.3</v>
      </c>
      <c r="DA43" s="674"/>
      <c r="DB43" s="674"/>
      <c r="DC43" s="679"/>
      <c r="DD43" s="650">
        <v>120819</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351</v>
      </c>
      <c r="CD44" s="753" t="s">
        <v>303</v>
      </c>
      <c r="CE44" s="754"/>
      <c r="CF44" s="638" t="s">
        <v>352</v>
      </c>
      <c r="CG44" s="639"/>
      <c r="CH44" s="639"/>
      <c r="CI44" s="639"/>
      <c r="CJ44" s="639"/>
      <c r="CK44" s="639"/>
      <c r="CL44" s="639"/>
      <c r="CM44" s="639"/>
      <c r="CN44" s="639"/>
      <c r="CO44" s="639"/>
      <c r="CP44" s="639"/>
      <c r="CQ44" s="640"/>
      <c r="CR44" s="641">
        <v>6898008</v>
      </c>
      <c r="CS44" s="642"/>
      <c r="CT44" s="642"/>
      <c r="CU44" s="642"/>
      <c r="CV44" s="642"/>
      <c r="CW44" s="642"/>
      <c r="CX44" s="642"/>
      <c r="CY44" s="643"/>
      <c r="CZ44" s="646">
        <v>15</v>
      </c>
      <c r="DA44" s="647"/>
      <c r="DB44" s="647"/>
      <c r="DC44" s="742"/>
      <c r="DD44" s="650">
        <v>1254430</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353</v>
      </c>
      <c r="CG45" s="639"/>
      <c r="CH45" s="639"/>
      <c r="CI45" s="639"/>
      <c r="CJ45" s="639"/>
      <c r="CK45" s="639"/>
      <c r="CL45" s="639"/>
      <c r="CM45" s="639"/>
      <c r="CN45" s="639"/>
      <c r="CO45" s="639"/>
      <c r="CP45" s="639"/>
      <c r="CQ45" s="640"/>
      <c r="CR45" s="641">
        <v>3088209</v>
      </c>
      <c r="CS45" s="677"/>
      <c r="CT45" s="677"/>
      <c r="CU45" s="677"/>
      <c r="CV45" s="677"/>
      <c r="CW45" s="677"/>
      <c r="CX45" s="677"/>
      <c r="CY45" s="678"/>
      <c r="CZ45" s="646">
        <v>6.7</v>
      </c>
      <c r="DA45" s="674"/>
      <c r="DB45" s="674"/>
      <c r="DC45" s="679"/>
      <c r="DD45" s="650">
        <v>186944</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354</v>
      </c>
      <c r="CG46" s="639"/>
      <c r="CH46" s="639"/>
      <c r="CI46" s="639"/>
      <c r="CJ46" s="639"/>
      <c r="CK46" s="639"/>
      <c r="CL46" s="639"/>
      <c r="CM46" s="639"/>
      <c r="CN46" s="639"/>
      <c r="CO46" s="639"/>
      <c r="CP46" s="639"/>
      <c r="CQ46" s="640"/>
      <c r="CR46" s="641">
        <v>3416793</v>
      </c>
      <c r="CS46" s="642"/>
      <c r="CT46" s="642"/>
      <c r="CU46" s="642"/>
      <c r="CV46" s="642"/>
      <c r="CW46" s="642"/>
      <c r="CX46" s="642"/>
      <c r="CY46" s="643"/>
      <c r="CZ46" s="646">
        <v>7.4</v>
      </c>
      <c r="DA46" s="647"/>
      <c r="DB46" s="647"/>
      <c r="DC46" s="742"/>
      <c r="DD46" s="650">
        <v>953037</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355</v>
      </c>
      <c r="CG47" s="639"/>
      <c r="CH47" s="639"/>
      <c r="CI47" s="639"/>
      <c r="CJ47" s="639"/>
      <c r="CK47" s="639"/>
      <c r="CL47" s="639"/>
      <c r="CM47" s="639"/>
      <c r="CN47" s="639"/>
      <c r="CO47" s="639"/>
      <c r="CP47" s="639"/>
      <c r="CQ47" s="640"/>
      <c r="CR47" s="641">
        <v>827644</v>
      </c>
      <c r="CS47" s="677"/>
      <c r="CT47" s="677"/>
      <c r="CU47" s="677"/>
      <c r="CV47" s="677"/>
      <c r="CW47" s="677"/>
      <c r="CX47" s="677"/>
      <c r="CY47" s="678"/>
      <c r="CZ47" s="646">
        <v>1.8</v>
      </c>
      <c r="DA47" s="674"/>
      <c r="DB47" s="674"/>
      <c r="DC47" s="679"/>
      <c r="DD47" s="650">
        <v>215421</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356</v>
      </c>
      <c r="CG48" s="639"/>
      <c r="CH48" s="639"/>
      <c r="CI48" s="639"/>
      <c r="CJ48" s="639"/>
      <c r="CK48" s="639"/>
      <c r="CL48" s="639"/>
      <c r="CM48" s="639"/>
      <c r="CN48" s="639"/>
      <c r="CO48" s="639"/>
      <c r="CP48" s="639"/>
      <c r="CQ48" s="640"/>
      <c r="CR48" s="641" t="s">
        <v>357</v>
      </c>
      <c r="CS48" s="642"/>
      <c r="CT48" s="642"/>
      <c r="CU48" s="642"/>
      <c r="CV48" s="642"/>
      <c r="CW48" s="642"/>
      <c r="CX48" s="642"/>
      <c r="CY48" s="643"/>
      <c r="CZ48" s="646" t="s">
        <v>357</v>
      </c>
      <c r="DA48" s="647"/>
      <c r="DB48" s="647"/>
      <c r="DC48" s="742"/>
      <c r="DD48" s="650" t="s">
        <v>130</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358</v>
      </c>
      <c r="CE49" s="687"/>
      <c r="CF49" s="687"/>
      <c r="CG49" s="687"/>
      <c r="CH49" s="687"/>
      <c r="CI49" s="687"/>
      <c r="CJ49" s="687"/>
      <c r="CK49" s="687"/>
      <c r="CL49" s="687"/>
      <c r="CM49" s="687"/>
      <c r="CN49" s="687"/>
      <c r="CO49" s="687"/>
      <c r="CP49" s="687"/>
      <c r="CQ49" s="688"/>
      <c r="CR49" s="721">
        <v>46012210</v>
      </c>
      <c r="CS49" s="711"/>
      <c r="CT49" s="711"/>
      <c r="CU49" s="711"/>
      <c r="CV49" s="711"/>
      <c r="CW49" s="711"/>
      <c r="CX49" s="711"/>
      <c r="CY49" s="743"/>
      <c r="CZ49" s="726">
        <v>100</v>
      </c>
      <c r="DA49" s="744"/>
      <c r="DB49" s="744"/>
      <c r="DC49" s="745"/>
      <c r="DD49" s="746">
        <v>29465718</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6C1G1A7ZLoLYChUvmSNLn5pH+YkCUTw8sgj/pv3CSX8esJQYND5Q2naOYC8eDMFdH47sPy9pOlc9WQYkhDPUWw==" saltValue="MOfh1k0jRb+/Ymvn8f+Ka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360</v>
      </c>
      <c r="DK2" s="789"/>
      <c r="DL2" s="789"/>
      <c r="DM2" s="789"/>
      <c r="DN2" s="789"/>
      <c r="DO2" s="790"/>
      <c r="DP2" s="249"/>
      <c r="DQ2" s="788" t="s">
        <v>361</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362</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364</v>
      </c>
      <c r="B5" s="783"/>
      <c r="C5" s="783"/>
      <c r="D5" s="783"/>
      <c r="E5" s="783"/>
      <c r="F5" s="783"/>
      <c r="G5" s="783"/>
      <c r="H5" s="783"/>
      <c r="I5" s="783"/>
      <c r="J5" s="783"/>
      <c r="K5" s="783"/>
      <c r="L5" s="783"/>
      <c r="M5" s="783"/>
      <c r="N5" s="783"/>
      <c r="O5" s="783"/>
      <c r="P5" s="784"/>
      <c r="Q5" s="759" t="s">
        <v>365</v>
      </c>
      <c r="R5" s="760"/>
      <c r="S5" s="760"/>
      <c r="T5" s="760"/>
      <c r="U5" s="761"/>
      <c r="V5" s="759" t="s">
        <v>366</v>
      </c>
      <c r="W5" s="760"/>
      <c r="X5" s="760"/>
      <c r="Y5" s="760"/>
      <c r="Z5" s="761"/>
      <c r="AA5" s="759" t="s">
        <v>367</v>
      </c>
      <c r="AB5" s="760"/>
      <c r="AC5" s="760"/>
      <c r="AD5" s="760"/>
      <c r="AE5" s="760"/>
      <c r="AF5" s="792" t="s">
        <v>368</v>
      </c>
      <c r="AG5" s="760"/>
      <c r="AH5" s="760"/>
      <c r="AI5" s="760"/>
      <c r="AJ5" s="771"/>
      <c r="AK5" s="760" t="s">
        <v>369</v>
      </c>
      <c r="AL5" s="760"/>
      <c r="AM5" s="760"/>
      <c r="AN5" s="760"/>
      <c r="AO5" s="761"/>
      <c r="AP5" s="759" t="s">
        <v>370</v>
      </c>
      <c r="AQ5" s="760"/>
      <c r="AR5" s="760"/>
      <c r="AS5" s="760"/>
      <c r="AT5" s="761"/>
      <c r="AU5" s="759" t="s">
        <v>371</v>
      </c>
      <c r="AV5" s="760"/>
      <c r="AW5" s="760"/>
      <c r="AX5" s="760"/>
      <c r="AY5" s="771"/>
      <c r="AZ5" s="256"/>
      <c r="BA5" s="256"/>
      <c r="BB5" s="256"/>
      <c r="BC5" s="256"/>
      <c r="BD5" s="256"/>
      <c r="BE5" s="257"/>
      <c r="BF5" s="257"/>
      <c r="BG5" s="257"/>
      <c r="BH5" s="257"/>
      <c r="BI5" s="257"/>
      <c r="BJ5" s="257"/>
      <c r="BK5" s="257"/>
      <c r="BL5" s="257"/>
      <c r="BM5" s="257"/>
      <c r="BN5" s="257"/>
      <c r="BO5" s="257"/>
      <c r="BP5" s="257"/>
      <c r="BQ5" s="782" t="s">
        <v>372</v>
      </c>
      <c r="BR5" s="783"/>
      <c r="BS5" s="783"/>
      <c r="BT5" s="783"/>
      <c r="BU5" s="783"/>
      <c r="BV5" s="783"/>
      <c r="BW5" s="783"/>
      <c r="BX5" s="783"/>
      <c r="BY5" s="783"/>
      <c r="BZ5" s="783"/>
      <c r="CA5" s="783"/>
      <c r="CB5" s="783"/>
      <c r="CC5" s="783"/>
      <c r="CD5" s="783"/>
      <c r="CE5" s="783"/>
      <c r="CF5" s="783"/>
      <c r="CG5" s="784"/>
      <c r="CH5" s="759" t="s">
        <v>373</v>
      </c>
      <c r="CI5" s="760"/>
      <c r="CJ5" s="760"/>
      <c r="CK5" s="760"/>
      <c r="CL5" s="761"/>
      <c r="CM5" s="759" t="s">
        <v>374</v>
      </c>
      <c r="CN5" s="760"/>
      <c r="CO5" s="760"/>
      <c r="CP5" s="760"/>
      <c r="CQ5" s="761"/>
      <c r="CR5" s="759" t="s">
        <v>375</v>
      </c>
      <c r="CS5" s="760"/>
      <c r="CT5" s="760"/>
      <c r="CU5" s="760"/>
      <c r="CV5" s="761"/>
      <c r="CW5" s="759" t="s">
        <v>376</v>
      </c>
      <c r="CX5" s="760"/>
      <c r="CY5" s="760"/>
      <c r="CZ5" s="760"/>
      <c r="DA5" s="761"/>
      <c r="DB5" s="759" t="s">
        <v>377</v>
      </c>
      <c r="DC5" s="760"/>
      <c r="DD5" s="760"/>
      <c r="DE5" s="760"/>
      <c r="DF5" s="761"/>
      <c r="DG5" s="765" t="s">
        <v>378</v>
      </c>
      <c r="DH5" s="766"/>
      <c r="DI5" s="766"/>
      <c r="DJ5" s="766"/>
      <c r="DK5" s="767"/>
      <c r="DL5" s="765" t="s">
        <v>379</v>
      </c>
      <c r="DM5" s="766"/>
      <c r="DN5" s="766"/>
      <c r="DO5" s="766"/>
      <c r="DP5" s="767"/>
      <c r="DQ5" s="759" t="s">
        <v>380</v>
      </c>
      <c r="DR5" s="760"/>
      <c r="DS5" s="760"/>
      <c r="DT5" s="760"/>
      <c r="DU5" s="761"/>
      <c r="DV5" s="759" t="s">
        <v>371</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381</v>
      </c>
      <c r="C7" s="774"/>
      <c r="D7" s="774"/>
      <c r="E7" s="774"/>
      <c r="F7" s="774"/>
      <c r="G7" s="774"/>
      <c r="H7" s="774"/>
      <c r="I7" s="774"/>
      <c r="J7" s="774"/>
      <c r="K7" s="774"/>
      <c r="L7" s="774"/>
      <c r="M7" s="774"/>
      <c r="N7" s="774"/>
      <c r="O7" s="774"/>
      <c r="P7" s="775"/>
      <c r="Q7" s="776">
        <v>46761</v>
      </c>
      <c r="R7" s="777"/>
      <c r="S7" s="777"/>
      <c r="T7" s="777"/>
      <c r="U7" s="777"/>
      <c r="V7" s="777">
        <v>45817</v>
      </c>
      <c r="W7" s="777"/>
      <c r="X7" s="777"/>
      <c r="Y7" s="777"/>
      <c r="Z7" s="777"/>
      <c r="AA7" s="777">
        <v>943</v>
      </c>
      <c r="AB7" s="777"/>
      <c r="AC7" s="777"/>
      <c r="AD7" s="777"/>
      <c r="AE7" s="778"/>
      <c r="AF7" s="779">
        <v>740</v>
      </c>
      <c r="AG7" s="780"/>
      <c r="AH7" s="780"/>
      <c r="AI7" s="780"/>
      <c r="AJ7" s="781"/>
      <c r="AK7" s="816">
        <v>2888</v>
      </c>
      <c r="AL7" s="817"/>
      <c r="AM7" s="817"/>
      <c r="AN7" s="817"/>
      <c r="AO7" s="817"/>
      <c r="AP7" s="817">
        <v>49087</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595</v>
      </c>
      <c r="BT7" s="821"/>
      <c r="BU7" s="821"/>
      <c r="BV7" s="821"/>
      <c r="BW7" s="821"/>
      <c r="BX7" s="821"/>
      <c r="BY7" s="821"/>
      <c r="BZ7" s="821"/>
      <c r="CA7" s="821"/>
      <c r="CB7" s="821"/>
      <c r="CC7" s="821"/>
      <c r="CD7" s="821"/>
      <c r="CE7" s="821"/>
      <c r="CF7" s="821"/>
      <c r="CG7" s="822"/>
      <c r="CH7" s="813">
        <v>-1</v>
      </c>
      <c r="CI7" s="814"/>
      <c r="CJ7" s="814"/>
      <c r="CK7" s="814"/>
      <c r="CL7" s="815"/>
      <c r="CM7" s="813">
        <v>2</v>
      </c>
      <c r="CN7" s="814"/>
      <c r="CO7" s="814"/>
      <c r="CP7" s="814"/>
      <c r="CQ7" s="815"/>
      <c r="CR7" s="813">
        <v>3</v>
      </c>
      <c r="CS7" s="814"/>
      <c r="CT7" s="814"/>
      <c r="CU7" s="814"/>
      <c r="CV7" s="815"/>
      <c r="CW7" s="813" t="s">
        <v>603</v>
      </c>
      <c r="CX7" s="814"/>
      <c r="CY7" s="814"/>
      <c r="CZ7" s="814"/>
      <c r="DA7" s="815"/>
      <c r="DB7" s="813" t="s">
        <v>606</v>
      </c>
      <c r="DC7" s="814"/>
      <c r="DD7" s="814"/>
      <c r="DE7" s="814"/>
      <c r="DF7" s="815"/>
      <c r="DG7" s="813" t="s">
        <v>508</v>
      </c>
      <c r="DH7" s="814"/>
      <c r="DI7" s="814"/>
      <c r="DJ7" s="814"/>
      <c r="DK7" s="815"/>
      <c r="DL7" s="813" t="s">
        <v>508</v>
      </c>
      <c r="DM7" s="814"/>
      <c r="DN7" s="814"/>
      <c r="DO7" s="814"/>
      <c r="DP7" s="815"/>
      <c r="DQ7" s="813" t="s">
        <v>508</v>
      </c>
      <c r="DR7" s="814"/>
      <c r="DS7" s="814"/>
      <c r="DT7" s="814"/>
      <c r="DU7" s="815"/>
      <c r="DV7" s="794"/>
      <c r="DW7" s="795"/>
      <c r="DX7" s="795"/>
      <c r="DY7" s="795"/>
      <c r="DZ7" s="796"/>
      <c r="EA7" s="254"/>
    </row>
    <row r="8" spans="1:131" s="255" customFormat="1" ht="26.25" customHeight="1" x14ac:dyDescent="0.15">
      <c r="A8" s="261">
        <v>2</v>
      </c>
      <c r="B8" s="797" t="s">
        <v>382</v>
      </c>
      <c r="C8" s="798"/>
      <c r="D8" s="798"/>
      <c r="E8" s="798"/>
      <c r="F8" s="798"/>
      <c r="G8" s="798"/>
      <c r="H8" s="798"/>
      <c r="I8" s="798"/>
      <c r="J8" s="798"/>
      <c r="K8" s="798"/>
      <c r="L8" s="798"/>
      <c r="M8" s="798"/>
      <c r="N8" s="798"/>
      <c r="O8" s="798"/>
      <c r="P8" s="799"/>
      <c r="Q8" s="800">
        <v>26</v>
      </c>
      <c r="R8" s="801"/>
      <c r="S8" s="801"/>
      <c r="T8" s="801"/>
      <c r="U8" s="801"/>
      <c r="V8" s="801">
        <v>26</v>
      </c>
      <c r="W8" s="801"/>
      <c r="X8" s="801"/>
      <c r="Y8" s="801"/>
      <c r="Z8" s="801"/>
      <c r="AA8" s="801" t="s">
        <v>572</v>
      </c>
      <c r="AB8" s="801"/>
      <c r="AC8" s="801"/>
      <c r="AD8" s="801"/>
      <c r="AE8" s="802"/>
      <c r="AF8" s="803" t="s">
        <v>130</v>
      </c>
      <c r="AG8" s="804"/>
      <c r="AH8" s="804"/>
      <c r="AI8" s="804"/>
      <c r="AJ8" s="805"/>
      <c r="AK8" s="806">
        <v>22</v>
      </c>
      <c r="AL8" s="807"/>
      <c r="AM8" s="807"/>
      <c r="AN8" s="807"/>
      <c r="AO8" s="807"/>
      <c r="AP8" s="807">
        <v>156</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596</v>
      </c>
      <c r="BT8" s="811"/>
      <c r="BU8" s="811"/>
      <c r="BV8" s="811"/>
      <c r="BW8" s="811"/>
      <c r="BX8" s="811"/>
      <c r="BY8" s="811"/>
      <c r="BZ8" s="811"/>
      <c r="CA8" s="811"/>
      <c r="CB8" s="811"/>
      <c r="CC8" s="811"/>
      <c r="CD8" s="811"/>
      <c r="CE8" s="811"/>
      <c r="CF8" s="811"/>
      <c r="CG8" s="812"/>
      <c r="CH8" s="823">
        <v>3</v>
      </c>
      <c r="CI8" s="824"/>
      <c r="CJ8" s="824"/>
      <c r="CK8" s="824"/>
      <c r="CL8" s="825"/>
      <c r="CM8" s="823">
        <v>802</v>
      </c>
      <c r="CN8" s="824"/>
      <c r="CO8" s="824"/>
      <c r="CP8" s="824"/>
      <c r="CQ8" s="825"/>
      <c r="CR8" s="823">
        <v>3</v>
      </c>
      <c r="CS8" s="824"/>
      <c r="CT8" s="824"/>
      <c r="CU8" s="824"/>
      <c r="CV8" s="825"/>
      <c r="CW8" s="823" t="s">
        <v>604</v>
      </c>
      <c r="CX8" s="824"/>
      <c r="CY8" s="824"/>
      <c r="CZ8" s="824"/>
      <c r="DA8" s="825"/>
      <c r="DB8" s="823" t="s">
        <v>508</v>
      </c>
      <c r="DC8" s="824"/>
      <c r="DD8" s="824"/>
      <c r="DE8" s="824"/>
      <c r="DF8" s="825"/>
      <c r="DG8" s="823" t="s">
        <v>508</v>
      </c>
      <c r="DH8" s="824"/>
      <c r="DI8" s="824"/>
      <c r="DJ8" s="824"/>
      <c r="DK8" s="825"/>
      <c r="DL8" s="823" t="s">
        <v>508</v>
      </c>
      <c r="DM8" s="824"/>
      <c r="DN8" s="824"/>
      <c r="DO8" s="824"/>
      <c r="DP8" s="825"/>
      <c r="DQ8" s="823" t="s">
        <v>508</v>
      </c>
      <c r="DR8" s="824"/>
      <c r="DS8" s="824"/>
      <c r="DT8" s="824"/>
      <c r="DU8" s="825"/>
      <c r="DV8" s="826"/>
      <c r="DW8" s="827"/>
      <c r="DX8" s="827"/>
      <c r="DY8" s="827"/>
      <c r="DZ8" s="828"/>
      <c r="EA8" s="254"/>
    </row>
    <row r="9" spans="1:131" s="255" customFormat="1" ht="26.25" customHeight="1" x14ac:dyDescent="0.15">
      <c r="A9" s="261">
        <v>3</v>
      </c>
      <c r="B9" s="797" t="s">
        <v>383</v>
      </c>
      <c r="C9" s="798"/>
      <c r="D9" s="798"/>
      <c r="E9" s="798"/>
      <c r="F9" s="798"/>
      <c r="G9" s="798"/>
      <c r="H9" s="798"/>
      <c r="I9" s="798"/>
      <c r="J9" s="798"/>
      <c r="K9" s="798"/>
      <c r="L9" s="798"/>
      <c r="M9" s="798"/>
      <c r="N9" s="798"/>
      <c r="O9" s="798"/>
      <c r="P9" s="799"/>
      <c r="Q9" s="800">
        <v>297</v>
      </c>
      <c r="R9" s="801"/>
      <c r="S9" s="801"/>
      <c r="T9" s="801"/>
      <c r="U9" s="801"/>
      <c r="V9" s="801">
        <v>297</v>
      </c>
      <c r="W9" s="801"/>
      <c r="X9" s="801"/>
      <c r="Y9" s="801"/>
      <c r="Z9" s="801"/>
      <c r="AA9" s="801">
        <v>0</v>
      </c>
      <c r="AB9" s="801"/>
      <c r="AC9" s="801"/>
      <c r="AD9" s="801"/>
      <c r="AE9" s="802"/>
      <c r="AF9" s="803" t="s">
        <v>130</v>
      </c>
      <c r="AG9" s="804"/>
      <c r="AH9" s="804"/>
      <c r="AI9" s="804"/>
      <c r="AJ9" s="805"/>
      <c r="AK9" s="806">
        <v>106</v>
      </c>
      <c r="AL9" s="807"/>
      <c r="AM9" s="807"/>
      <c r="AN9" s="807"/>
      <c r="AO9" s="807"/>
      <c r="AP9" s="807">
        <v>34</v>
      </c>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597</v>
      </c>
      <c r="BT9" s="811"/>
      <c r="BU9" s="811"/>
      <c r="BV9" s="811"/>
      <c r="BW9" s="811"/>
      <c r="BX9" s="811"/>
      <c r="BY9" s="811"/>
      <c r="BZ9" s="811"/>
      <c r="CA9" s="811"/>
      <c r="CB9" s="811"/>
      <c r="CC9" s="811"/>
      <c r="CD9" s="811"/>
      <c r="CE9" s="811"/>
      <c r="CF9" s="811"/>
      <c r="CG9" s="812"/>
      <c r="CH9" s="823">
        <v>-8</v>
      </c>
      <c r="CI9" s="824"/>
      <c r="CJ9" s="824"/>
      <c r="CK9" s="824"/>
      <c r="CL9" s="825"/>
      <c r="CM9" s="823">
        <v>28</v>
      </c>
      <c r="CN9" s="824"/>
      <c r="CO9" s="824"/>
      <c r="CP9" s="824"/>
      <c r="CQ9" s="825"/>
      <c r="CR9" s="823">
        <v>23</v>
      </c>
      <c r="CS9" s="824"/>
      <c r="CT9" s="824"/>
      <c r="CU9" s="824"/>
      <c r="CV9" s="825"/>
      <c r="CW9" s="823" t="s">
        <v>592</v>
      </c>
      <c r="CX9" s="824"/>
      <c r="CY9" s="824"/>
      <c r="CZ9" s="824"/>
      <c r="DA9" s="825"/>
      <c r="DB9" s="823" t="s">
        <v>508</v>
      </c>
      <c r="DC9" s="824"/>
      <c r="DD9" s="824"/>
      <c r="DE9" s="824"/>
      <c r="DF9" s="825"/>
      <c r="DG9" s="823" t="s">
        <v>508</v>
      </c>
      <c r="DH9" s="824"/>
      <c r="DI9" s="824"/>
      <c r="DJ9" s="824"/>
      <c r="DK9" s="825"/>
      <c r="DL9" s="823" t="s">
        <v>508</v>
      </c>
      <c r="DM9" s="824"/>
      <c r="DN9" s="824"/>
      <c r="DO9" s="824"/>
      <c r="DP9" s="825"/>
      <c r="DQ9" s="823" t="s">
        <v>508</v>
      </c>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t="s">
        <v>598</v>
      </c>
      <c r="BT10" s="811"/>
      <c r="BU10" s="811"/>
      <c r="BV10" s="811"/>
      <c r="BW10" s="811"/>
      <c r="BX10" s="811"/>
      <c r="BY10" s="811"/>
      <c r="BZ10" s="811"/>
      <c r="CA10" s="811"/>
      <c r="CB10" s="811"/>
      <c r="CC10" s="811"/>
      <c r="CD10" s="811"/>
      <c r="CE10" s="811"/>
      <c r="CF10" s="811"/>
      <c r="CG10" s="812"/>
      <c r="CH10" s="823">
        <v>2</v>
      </c>
      <c r="CI10" s="824"/>
      <c r="CJ10" s="824"/>
      <c r="CK10" s="824"/>
      <c r="CL10" s="825"/>
      <c r="CM10" s="823">
        <v>36</v>
      </c>
      <c r="CN10" s="824"/>
      <c r="CO10" s="824"/>
      <c r="CP10" s="824"/>
      <c r="CQ10" s="825"/>
      <c r="CR10" s="823">
        <v>24</v>
      </c>
      <c r="CS10" s="824"/>
      <c r="CT10" s="824"/>
      <c r="CU10" s="824"/>
      <c r="CV10" s="825"/>
      <c r="CW10" s="823">
        <v>13</v>
      </c>
      <c r="CX10" s="824"/>
      <c r="CY10" s="824"/>
      <c r="CZ10" s="824"/>
      <c r="DA10" s="825"/>
      <c r="DB10" s="823" t="s">
        <v>508</v>
      </c>
      <c r="DC10" s="824"/>
      <c r="DD10" s="824"/>
      <c r="DE10" s="824"/>
      <c r="DF10" s="825"/>
      <c r="DG10" s="823" t="s">
        <v>508</v>
      </c>
      <c r="DH10" s="824"/>
      <c r="DI10" s="824"/>
      <c r="DJ10" s="824"/>
      <c r="DK10" s="825"/>
      <c r="DL10" s="823" t="s">
        <v>508</v>
      </c>
      <c r="DM10" s="824"/>
      <c r="DN10" s="824"/>
      <c r="DO10" s="824"/>
      <c r="DP10" s="825"/>
      <c r="DQ10" s="823" t="s">
        <v>508</v>
      </c>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t="s">
        <v>599</v>
      </c>
      <c r="BT11" s="811"/>
      <c r="BU11" s="811"/>
      <c r="BV11" s="811"/>
      <c r="BW11" s="811"/>
      <c r="BX11" s="811"/>
      <c r="BY11" s="811"/>
      <c r="BZ11" s="811"/>
      <c r="CA11" s="811"/>
      <c r="CB11" s="811"/>
      <c r="CC11" s="811"/>
      <c r="CD11" s="811"/>
      <c r="CE11" s="811"/>
      <c r="CF11" s="811"/>
      <c r="CG11" s="812"/>
      <c r="CH11" s="823">
        <v>-1</v>
      </c>
      <c r="CI11" s="824"/>
      <c r="CJ11" s="824"/>
      <c r="CK11" s="824"/>
      <c r="CL11" s="825"/>
      <c r="CM11" s="823">
        <v>-4</v>
      </c>
      <c r="CN11" s="824"/>
      <c r="CO11" s="824"/>
      <c r="CP11" s="824"/>
      <c r="CQ11" s="825"/>
      <c r="CR11" s="823">
        <v>5</v>
      </c>
      <c r="CS11" s="824"/>
      <c r="CT11" s="824"/>
      <c r="CU11" s="824"/>
      <c r="CV11" s="825"/>
      <c r="CW11" s="823" t="s">
        <v>605</v>
      </c>
      <c r="CX11" s="824"/>
      <c r="CY11" s="824"/>
      <c r="CZ11" s="824"/>
      <c r="DA11" s="825"/>
      <c r="DB11" s="823" t="s">
        <v>508</v>
      </c>
      <c r="DC11" s="824"/>
      <c r="DD11" s="824"/>
      <c r="DE11" s="824"/>
      <c r="DF11" s="825"/>
      <c r="DG11" s="823" t="s">
        <v>508</v>
      </c>
      <c r="DH11" s="824"/>
      <c r="DI11" s="824"/>
      <c r="DJ11" s="824"/>
      <c r="DK11" s="825"/>
      <c r="DL11" s="823" t="s">
        <v>508</v>
      </c>
      <c r="DM11" s="824"/>
      <c r="DN11" s="824"/>
      <c r="DO11" s="824"/>
      <c r="DP11" s="825"/>
      <c r="DQ11" s="823" t="s">
        <v>508</v>
      </c>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t="s">
        <v>600</v>
      </c>
      <c r="BT12" s="811"/>
      <c r="BU12" s="811"/>
      <c r="BV12" s="811"/>
      <c r="BW12" s="811"/>
      <c r="BX12" s="811"/>
      <c r="BY12" s="811"/>
      <c r="BZ12" s="811"/>
      <c r="CA12" s="811"/>
      <c r="CB12" s="811"/>
      <c r="CC12" s="811"/>
      <c r="CD12" s="811"/>
      <c r="CE12" s="811"/>
      <c r="CF12" s="811"/>
      <c r="CG12" s="812"/>
      <c r="CH12" s="823">
        <v>0</v>
      </c>
      <c r="CI12" s="824"/>
      <c r="CJ12" s="824"/>
      <c r="CK12" s="824"/>
      <c r="CL12" s="825"/>
      <c r="CM12" s="823">
        <v>3</v>
      </c>
      <c r="CN12" s="824"/>
      <c r="CO12" s="824"/>
      <c r="CP12" s="824"/>
      <c r="CQ12" s="825"/>
      <c r="CR12" s="823">
        <v>2</v>
      </c>
      <c r="CS12" s="824"/>
      <c r="CT12" s="824"/>
      <c r="CU12" s="824"/>
      <c r="CV12" s="825"/>
      <c r="CW12" s="823">
        <v>6</v>
      </c>
      <c r="CX12" s="824"/>
      <c r="CY12" s="824"/>
      <c r="CZ12" s="824"/>
      <c r="DA12" s="825"/>
      <c r="DB12" s="823" t="s">
        <v>508</v>
      </c>
      <c r="DC12" s="824"/>
      <c r="DD12" s="824"/>
      <c r="DE12" s="824"/>
      <c r="DF12" s="825"/>
      <c r="DG12" s="823" t="s">
        <v>508</v>
      </c>
      <c r="DH12" s="824"/>
      <c r="DI12" s="824"/>
      <c r="DJ12" s="824"/>
      <c r="DK12" s="825"/>
      <c r="DL12" s="823" t="s">
        <v>508</v>
      </c>
      <c r="DM12" s="824"/>
      <c r="DN12" s="824"/>
      <c r="DO12" s="824"/>
      <c r="DP12" s="825"/>
      <c r="DQ12" s="823" t="s">
        <v>508</v>
      </c>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t="s">
        <v>601</v>
      </c>
      <c r="BT13" s="811"/>
      <c r="BU13" s="811"/>
      <c r="BV13" s="811"/>
      <c r="BW13" s="811"/>
      <c r="BX13" s="811"/>
      <c r="BY13" s="811"/>
      <c r="BZ13" s="811"/>
      <c r="CA13" s="811"/>
      <c r="CB13" s="811"/>
      <c r="CC13" s="811"/>
      <c r="CD13" s="811"/>
      <c r="CE13" s="811"/>
      <c r="CF13" s="811"/>
      <c r="CG13" s="812"/>
      <c r="CH13" s="823">
        <v>-1</v>
      </c>
      <c r="CI13" s="824"/>
      <c r="CJ13" s="824"/>
      <c r="CK13" s="824"/>
      <c r="CL13" s="825"/>
      <c r="CM13" s="823">
        <v>20</v>
      </c>
      <c r="CN13" s="824"/>
      <c r="CO13" s="824"/>
      <c r="CP13" s="824"/>
      <c r="CQ13" s="825"/>
      <c r="CR13" s="823">
        <v>8</v>
      </c>
      <c r="CS13" s="824"/>
      <c r="CT13" s="824"/>
      <c r="CU13" s="824"/>
      <c r="CV13" s="825"/>
      <c r="CW13" s="823" t="s">
        <v>585</v>
      </c>
      <c r="CX13" s="824"/>
      <c r="CY13" s="824"/>
      <c r="CZ13" s="824"/>
      <c r="DA13" s="825"/>
      <c r="DB13" s="823" t="s">
        <v>508</v>
      </c>
      <c r="DC13" s="824"/>
      <c r="DD13" s="824"/>
      <c r="DE13" s="824"/>
      <c r="DF13" s="825"/>
      <c r="DG13" s="823" t="s">
        <v>508</v>
      </c>
      <c r="DH13" s="824"/>
      <c r="DI13" s="824"/>
      <c r="DJ13" s="824"/>
      <c r="DK13" s="825"/>
      <c r="DL13" s="823" t="s">
        <v>508</v>
      </c>
      <c r="DM13" s="824"/>
      <c r="DN13" s="824"/>
      <c r="DO13" s="824"/>
      <c r="DP13" s="825"/>
      <c r="DQ13" s="823" t="s">
        <v>508</v>
      </c>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t="s">
        <v>602</v>
      </c>
      <c r="BT14" s="811"/>
      <c r="BU14" s="811"/>
      <c r="BV14" s="811"/>
      <c r="BW14" s="811"/>
      <c r="BX14" s="811"/>
      <c r="BY14" s="811"/>
      <c r="BZ14" s="811"/>
      <c r="CA14" s="811"/>
      <c r="CB14" s="811"/>
      <c r="CC14" s="811"/>
      <c r="CD14" s="811"/>
      <c r="CE14" s="811"/>
      <c r="CF14" s="811"/>
      <c r="CG14" s="812"/>
      <c r="CH14" s="823">
        <v>-4</v>
      </c>
      <c r="CI14" s="824"/>
      <c r="CJ14" s="824"/>
      <c r="CK14" s="824"/>
      <c r="CL14" s="825"/>
      <c r="CM14" s="823">
        <v>20</v>
      </c>
      <c r="CN14" s="824"/>
      <c r="CO14" s="824"/>
      <c r="CP14" s="824"/>
      <c r="CQ14" s="825"/>
      <c r="CR14" s="823">
        <v>7</v>
      </c>
      <c r="CS14" s="824"/>
      <c r="CT14" s="824"/>
      <c r="CU14" s="824"/>
      <c r="CV14" s="825"/>
      <c r="CW14" s="823">
        <v>2</v>
      </c>
      <c r="CX14" s="824"/>
      <c r="CY14" s="824"/>
      <c r="CZ14" s="824"/>
      <c r="DA14" s="825"/>
      <c r="DB14" s="823" t="s">
        <v>508</v>
      </c>
      <c r="DC14" s="824"/>
      <c r="DD14" s="824"/>
      <c r="DE14" s="824"/>
      <c r="DF14" s="825"/>
      <c r="DG14" s="823" t="s">
        <v>508</v>
      </c>
      <c r="DH14" s="824"/>
      <c r="DI14" s="824"/>
      <c r="DJ14" s="824"/>
      <c r="DK14" s="825"/>
      <c r="DL14" s="823" t="s">
        <v>508</v>
      </c>
      <c r="DM14" s="824"/>
      <c r="DN14" s="824"/>
      <c r="DO14" s="824"/>
      <c r="DP14" s="825"/>
      <c r="DQ14" s="823" t="s">
        <v>508</v>
      </c>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384</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385</v>
      </c>
      <c r="B23" s="832" t="s">
        <v>386</v>
      </c>
      <c r="C23" s="833"/>
      <c r="D23" s="833"/>
      <c r="E23" s="833"/>
      <c r="F23" s="833"/>
      <c r="G23" s="833"/>
      <c r="H23" s="833"/>
      <c r="I23" s="833"/>
      <c r="J23" s="833"/>
      <c r="K23" s="833"/>
      <c r="L23" s="833"/>
      <c r="M23" s="833"/>
      <c r="N23" s="833"/>
      <c r="O23" s="833"/>
      <c r="P23" s="834"/>
      <c r="Q23" s="835">
        <v>46956</v>
      </c>
      <c r="R23" s="836"/>
      <c r="S23" s="836"/>
      <c r="T23" s="836"/>
      <c r="U23" s="836"/>
      <c r="V23" s="836">
        <v>46012</v>
      </c>
      <c r="W23" s="836"/>
      <c r="X23" s="836"/>
      <c r="Y23" s="836"/>
      <c r="Z23" s="836"/>
      <c r="AA23" s="836">
        <v>944</v>
      </c>
      <c r="AB23" s="836"/>
      <c r="AC23" s="836"/>
      <c r="AD23" s="836"/>
      <c r="AE23" s="837"/>
      <c r="AF23" s="838">
        <v>740</v>
      </c>
      <c r="AG23" s="836"/>
      <c r="AH23" s="836"/>
      <c r="AI23" s="836"/>
      <c r="AJ23" s="839"/>
      <c r="AK23" s="840"/>
      <c r="AL23" s="841"/>
      <c r="AM23" s="841"/>
      <c r="AN23" s="841"/>
      <c r="AO23" s="841"/>
      <c r="AP23" s="836">
        <v>49277</v>
      </c>
      <c r="AQ23" s="836"/>
      <c r="AR23" s="836"/>
      <c r="AS23" s="836"/>
      <c r="AT23" s="836"/>
      <c r="AU23" s="842"/>
      <c r="AV23" s="842"/>
      <c r="AW23" s="842"/>
      <c r="AX23" s="842"/>
      <c r="AY23" s="843"/>
      <c r="AZ23" s="851" t="s">
        <v>130</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387</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388</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364</v>
      </c>
      <c r="B26" s="783"/>
      <c r="C26" s="783"/>
      <c r="D26" s="783"/>
      <c r="E26" s="783"/>
      <c r="F26" s="783"/>
      <c r="G26" s="783"/>
      <c r="H26" s="783"/>
      <c r="I26" s="783"/>
      <c r="J26" s="783"/>
      <c r="K26" s="783"/>
      <c r="L26" s="783"/>
      <c r="M26" s="783"/>
      <c r="N26" s="783"/>
      <c r="O26" s="783"/>
      <c r="P26" s="784"/>
      <c r="Q26" s="759" t="s">
        <v>389</v>
      </c>
      <c r="R26" s="760"/>
      <c r="S26" s="760"/>
      <c r="T26" s="760"/>
      <c r="U26" s="761"/>
      <c r="V26" s="759" t="s">
        <v>390</v>
      </c>
      <c r="W26" s="760"/>
      <c r="X26" s="760"/>
      <c r="Y26" s="760"/>
      <c r="Z26" s="761"/>
      <c r="AA26" s="759" t="s">
        <v>391</v>
      </c>
      <c r="AB26" s="760"/>
      <c r="AC26" s="760"/>
      <c r="AD26" s="760"/>
      <c r="AE26" s="760"/>
      <c r="AF26" s="854" t="s">
        <v>392</v>
      </c>
      <c r="AG26" s="855"/>
      <c r="AH26" s="855"/>
      <c r="AI26" s="855"/>
      <c r="AJ26" s="856"/>
      <c r="AK26" s="760" t="s">
        <v>393</v>
      </c>
      <c r="AL26" s="760"/>
      <c r="AM26" s="760"/>
      <c r="AN26" s="760"/>
      <c r="AO26" s="761"/>
      <c r="AP26" s="759" t="s">
        <v>394</v>
      </c>
      <c r="AQ26" s="760"/>
      <c r="AR26" s="760"/>
      <c r="AS26" s="760"/>
      <c r="AT26" s="761"/>
      <c r="AU26" s="759" t="s">
        <v>395</v>
      </c>
      <c r="AV26" s="760"/>
      <c r="AW26" s="760"/>
      <c r="AX26" s="760"/>
      <c r="AY26" s="761"/>
      <c r="AZ26" s="759" t="s">
        <v>396</v>
      </c>
      <c r="BA26" s="760"/>
      <c r="BB26" s="760"/>
      <c r="BC26" s="760"/>
      <c r="BD26" s="761"/>
      <c r="BE26" s="759" t="s">
        <v>371</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397</v>
      </c>
      <c r="C28" s="774"/>
      <c r="D28" s="774"/>
      <c r="E28" s="774"/>
      <c r="F28" s="774"/>
      <c r="G28" s="774"/>
      <c r="H28" s="774"/>
      <c r="I28" s="774"/>
      <c r="J28" s="774"/>
      <c r="K28" s="774"/>
      <c r="L28" s="774"/>
      <c r="M28" s="774"/>
      <c r="N28" s="774"/>
      <c r="O28" s="774"/>
      <c r="P28" s="775"/>
      <c r="Q28" s="864">
        <v>10090</v>
      </c>
      <c r="R28" s="865"/>
      <c r="S28" s="865"/>
      <c r="T28" s="865"/>
      <c r="U28" s="865"/>
      <c r="V28" s="865">
        <v>10045</v>
      </c>
      <c r="W28" s="865"/>
      <c r="X28" s="865"/>
      <c r="Y28" s="865"/>
      <c r="Z28" s="865"/>
      <c r="AA28" s="865">
        <v>45</v>
      </c>
      <c r="AB28" s="865"/>
      <c r="AC28" s="865"/>
      <c r="AD28" s="865"/>
      <c r="AE28" s="866"/>
      <c r="AF28" s="867">
        <v>45</v>
      </c>
      <c r="AG28" s="865"/>
      <c r="AH28" s="865"/>
      <c r="AI28" s="865"/>
      <c r="AJ28" s="868"/>
      <c r="AK28" s="869">
        <v>884</v>
      </c>
      <c r="AL28" s="860"/>
      <c r="AM28" s="860"/>
      <c r="AN28" s="860"/>
      <c r="AO28" s="860"/>
      <c r="AP28" s="860" t="s">
        <v>574</v>
      </c>
      <c r="AQ28" s="860"/>
      <c r="AR28" s="860"/>
      <c r="AS28" s="860"/>
      <c r="AT28" s="860"/>
      <c r="AU28" s="860" t="s">
        <v>575</v>
      </c>
      <c r="AV28" s="860"/>
      <c r="AW28" s="860"/>
      <c r="AX28" s="860"/>
      <c r="AY28" s="860"/>
      <c r="AZ28" s="861" t="s">
        <v>575</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398</v>
      </c>
      <c r="C29" s="798"/>
      <c r="D29" s="798"/>
      <c r="E29" s="798"/>
      <c r="F29" s="798"/>
      <c r="G29" s="798"/>
      <c r="H29" s="798"/>
      <c r="I29" s="798"/>
      <c r="J29" s="798"/>
      <c r="K29" s="798"/>
      <c r="L29" s="798"/>
      <c r="M29" s="798"/>
      <c r="N29" s="798"/>
      <c r="O29" s="798"/>
      <c r="P29" s="799"/>
      <c r="Q29" s="800">
        <v>131</v>
      </c>
      <c r="R29" s="801"/>
      <c r="S29" s="801"/>
      <c r="T29" s="801"/>
      <c r="U29" s="801"/>
      <c r="V29" s="801">
        <v>131</v>
      </c>
      <c r="W29" s="801"/>
      <c r="X29" s="801"/>
      <c r="Y29" s="801"/>
      <c r="Z29" s="801"/>
      <c r="AA29" s="801" t="s">
        <v>573</v>
      </c>
      <c r="AB29" s="801"/>
      <c r="AC29" s="801"/>
      <c r="AD29" s="801"/>
      <c r="AE29" s="802"/>
      <c r="AF29" s="803" t="s">
        <v>130</v>
      </c>
      <c r="AG29" s="804"/>
      <c r="AH29" s="804"/>
      <c r="AI29" s="804"/>
      <c r="AJ29" s="805"/>
      <c r="AK29" s="872">
        <v>85</v>
      </c>
      <c r="AL29" s="873"/>
      <c r="AM29" s="873"/>
      <c r="AN29" s="873"/>
      <c r="AO29" s="873"/>
      <c r="AP29" s="873">
        <v>211</v>
      </c>
      <c r="AQ29" s="873"/>
      <c r="AR29" s="873"/>
      <c r="AS29" s="873"/>
      <c r="AT29" s="873"/>
      <c r="AU29" s="873">
        <v>137</v>
      </c>
      <c r="AV29" s="873"/>
      <c r="AW29" s="873"/>
      <c r="AX29" s="873"/>
      <c r="AY29" s="873"/>
      <c r="AZ29" s="874" t="s">
        <v>574</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399</v>
      </c>
      <c r="C30" s="798"/>
      <c r="D30" s="798"/>
      <c r="E30" s="798"/>
      <c r="F30" s="798"/>
      <c r="G30" s="798"/>
      <c r="H30" s="798"/>
      <c r="I30" s="798"/>
      <c r="J30" s="798"/>
      <c r="K30" s="798"/>
      <c r="L30" s="798"/>
      <c r="M30" s="798"/>
      <c r="N30" s="798"/>
      <c r="O30" s="798"/>
      <c r="P30" s="799"/>
      <c r="Q30" s="800">
        <v>8357</v>
      </c>
      <c r="R30" s="801"/>
      <c r="S30" s="801"/>
      <c r="T30" s="801"/>
      <c r="U30" s="801"/>
      <c r="V30" s="801">
        <v>8313</v>
      </c>
      <c r="W30" s="801"/>
      <c r="X30" s="801"/>
      <c r="Y30" s="801"/>
      <c r="Z30" s="801"/>
      <c r="AA30" s="801">
        <v>44</v>
      </c>
      <c r="AB30" s="801"/>
      <c r="AC30" s="801"/>
      <c r="AD30" s="801"/>
      <c r="AE30" s="802"/>
      <c r="AF30" s="803">
        <v>44</v>
      </c>
      <c r="AG30" s="804"/>
      <c r="AH30" s="804"/>
      <c r="AI30" s="804"/>
      <c r="AJ30" s="805"/>
      <c r="AK30" s="872">
        <v>1187</v>
      </c>
      <c r="AL30" s="873"/>
      <c r="AM30" s="873"/>
      <c r="AN30" s="873"/>
      <c r="AO30" s="873"/>
      <c r="AP30" s="873" t="s">
        <v>575</v>
      </c>
      <c r="AQ30" s="873"/>
      <c r="AR30" s="873"/>
      <c r="AS30" s="873"/>
      <c r="AT30" s="873"/>
      <c r="AU30" s="873" t="s">
        <v>577</v>
      </c>
      <c r="AV30" s="873"/>
      <c r="AW30" s="873"/>
      <c r="AX30" s="873"/>
      <c r="AY30" s="873"/>
      <c r="AZ30" s="874" t="s">
        <v>574</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400</v>
      </c>
      <c r="C31" s="798"/>
      <c r="D31" s="798"/>
      <c r="E31" s="798"/>
      <c r="F31" s="798"/>
      <c r="G31" s="798"/>
      <c r="H31" s="798"/>
      <c r="I31" s="798"/>
      <c r="J31" s="798"/>
      <c r="K31" s="798"/>
      <c r="L31" s="798"/>
      <c r="M31" s="798"/>
      <c r="N31" s="798"/>
      <c r="O31" s="798"/>
      <c r="P31" s="799"/>
      <c r="Q31" s="800">
        <v>49</v>
      </c>
      <c r="R31" s="801"/>
      <c r="S31" s="801"/>
      <c r="T31" s="801"/>
      <c r="U31" s="801"/>
      <c r="V31" s="801">
        <v>49</v>
      </c>
      <c r="W31" s="801"/>
      <c r="X31" s="801"/>
      <c r="Y31" s="801"/>
      <c r="Z31" s="801"/>
      <c r="AA31" s="801" t="s">
        <v>572</v>
      </c>
      <c r="AB31" s="801"/>
      <c r="AC31" s="801"/>
      <c r="AD31" s="801"/>
      <c r="AE31" s="802"/>
      <c r="AF31" s="803" t="s">
        <v>130</v>
      </c>
      <c r="AG31" s="804"/>
      <c r="AH31" s="804"/>
      <c r="AI31" s="804"/>
      <c r="AJ31" s="805"/>
      <c r="AK31" s="872">
        <v>30</v>
      </c>
      <c r="AL31" s="873"/>
      <c r="AM31" s="873"/>
      <c r="AN31" s="873"/>
      <c r="AO31" s="873"/>
      <c r="AP31" s="873" t="s">
        <v>572</v>
      </c>
      <c r="AQ31" s="873"/>
      <c r="AR31" s="873"/>
      <c r="AS31" s="873"/>
      <c r="AT31" s="873"/>
      <c r="AU31" s="873" t="s">
        <v>572</v>
      </c>
      <c r="AV31" s="873"/>
      <c r="AW31" s="873"/>
      <c r="AX31" s="873"/>
      <c r="AY31" s="873"/>
      <c r="AZ31" s="874" t="s">
        <v>574</v>
      </c>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401</v>
      </c>
      <c r="C32" s="798"/>
      <c r="D32" s="798"/>
      <c r="E32" s="798"/>
      <c r="F32" s="798"/>
      <c r="G32" s="798"/>
      <c r="H32" s="798"/>
      <c r="I32" s="798"/>
      <c r="J32" s="798"/>
      <c r="K32" s="798"/>
      <c r="L32" s="798"/>
      <c r="M32" s="798"/>
      <c r="N32" s="798"/>
      <c r="O32" s="798"/>
      <c r="P32" s="799"/>
      <c r="Q32" s="800">
        <v>1020</v>
      </c>
      <c r="R32" s="801"/>
      <c r="S32" s="801"/>
      <c r="T32" s="801"/>
      <c r="U32" s="801"/>
      <c r="V32" s="801">
        <v>1017</v>
      </c>
      <c r="W32" s="801"/>
      <c r="X32" s="801"/>
      <c r="Y32" s="801"/>
      <c r="Z32" s="801"/>
      <c r="AA32" s="801">
        <v>3</v>
      </c>
      <c r="AB32" s="801"/>
      <c r="AC32" s="801"/>
      <c r="AD32" s="801"/>
      <c r="AE32" s="802"/>
      <c r="AF32" s="803">
        <v>3</v>
      </c>
      <c r="AG32" s="804"/>
      <c r="AH32" s="804"/>
      <c r="AI32" s="804"/>
      <c r="AJ32" s="805"/>
      <c r="AK32" s="872">
        <v>351</v>
      </c>
      <c r="AL32" s="873"/>
      <c r="AM32" s="873"/>
      <c r="AN32" s="873"/>
      <c r="AO32" s="873"/>
      <c r="AP32" s="873" t="s">
        <v>576</v>
      </c>
      <c r="AQ32" s="873"/>
      <c r="AR32" s="873"/>
      <c r="AS32" s="873"/>
      <c r="AT32" s="873"/>
      <c r="AU32" s="873" t="s">
        <v>572</v>
      </c>
      <c r="AV32" s="873"/>
      <c r="AW32" s="873"/>
      <c r="AX32" s="873"/>
      <c r="AY32" s="873"/>
      <c r="AZ32" s="874" t="s">
        <v>574</v>
      </c>
      <c r="BA32" s="874"/>
      <c r="BB32" s="874"/>
      <c r="BC32" s="874"/>
      <c r="BD32" s="874"/>
      <c r="BE32" s="870"/>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402</v>
      </c>
      <c r="C33" s="798"/>
      <c r="D33" s="798"/>
      <c r="E33" s="798"/>
      <c r="F33" s="798"/>
      <c r="G33" s="798"/>
      <c r="H33" s="798"/>
      <c r="I33" s="798"/>
      <c r="J33" s="798"/>
      <c r="K33" s="798"/>
      <c r="L33" s="798"/>
      <c r="M33" s="798"/>
      <c r="N33" s="798"/>
      <c r="O33" s="798"/>
      <c r="P33" s="799"/>
      <c r="Q33" s="800">
        <v>1528</v>
      </c>
      <c r="R33" s="801"/>
      <c r="S33" s="801"/>
      <c r="T33" s="801"/>
      <c r="U33" s="801"/>
      <c r="V33" s="801">
        <v>1594</v>
      </c>
      <c r="W33" s="801"/>
      <c r="X33" s="801"/>
      <c r="Y33" s="801"/>
      <c r="Z33" s="801"/>
      <c r="AA33" s="801">
        <v>-67</v>
      </c>
      <c r="AB33" s="801"/>
      <c r="AC33" s="801"/>
      <c r="AD33" s="801"/>
      <c r="AE33" s="802"/>
      <c r="AF33" s="803">
        <v>676</v>
      </c>
      <c r="AG33" s="804"/>
      <c r="AH33" s="804"/>
      <c r="AI33" s="804"/>
      <c r="AJ33" s="805"/>
      <c r="AK33" s="872">
        <v>209</v>
      </c>
      <c r="AL33" s="873"/>
      <c r="AM33" s="873"/>
      <c r="AN33" s="873"/>
      <c r="AO33" s="873"/>
      <c r="AP33" s="873">
        <v>6233</v>
      </c>
      <c r="AQ33" s="873"/>
      <c r="AR33" s="873"/>
      <c r="AS33" s="873"/>
      <c r="AT33" s="873"/>
      <c r="AU33" s="873">
        <v>1344</v>
      </c>
      <c r="AV33" s="873"/>
      <c r="AW33" s="873"/>
      <c r="AX33" s="873"/>
      <c r="AY33" s="873"/>
      <c r="AZ33" s="874" t="s">
        <v>574</v>
      </c>
      <c r="BA33" s="874"/>
      <c r="BB33" s="874"/>
      <c r="BC33" s="874"/>
      <c r="BD33" s="874"/>
      <c r="BE33" s="870" t="s">
        <v>403</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t="s">
        <v>404</v>
      </c>
      <c r="C34" s="798"/>
      <c r="D34" s="798"/>
      <c r="E34" s="798"/>
      <c r="F34" s="798"/>
      <c r="G34" s="798"/>
      <c r="H34" s="798"/>
      <c r="I34" s="798"/>
      <c r="J34" s="798"/>
      <c r="K34" s="798"/>
      <c r="L34" s="798"/>
      <c r="M34" s="798"/>
      <c r="N34" s="798"/>
      <c r="O34" s="798"/>
      <c r="P34" s="799"/>
      <c r="Q34" s="800">
        <v>865</v>
      </c>
      <c r="R34" s="801"/>
      <c r="S34" s="801"/>
      <c r="T34" s="801"/>
      <c r="U34" s="801"/>
      <c r="V34" s="801">
        <v>865</v>
      </c>
      <c r="W34" s="801"/>
      <c r="X34" s="801"/>
      <c r="Y34" s="801"/>
      <c r="Z34" s="801"/>
      <c r="AA34" s="801" t="s">
        <v>572</v>
      </c>
      <c r="AB34" s="801"/>
      <c r="AC34" s="801"/>
      <c r="AD34" s="801"/>
      <c r="AE34" s="802"/>
      <c r="AF34" s="803">
        <v>559</v>
      </c>
      <c r="AG34" s="804"/>
      <c r="AH34" s="804"/>
      <c r="AI34" s="804"/>
      <c r="AJ34" s="805"/>
      <c r="AK34" s="872">
        <v>552</v>
      </c>
      <c r="AL34" s="873"/>
      <c r="AM34" s="873"/>
      <c r="AN34" s="873"/>
      <c r="AO34" s="873"/>
      <c r="AP34" s="873">
        <v>5932</v>
      </c>
      <c r="AQ34" s="873"/>
      <c r="AR34" s="873"/>
      <c r="AS34" s="873"/>
      <c r="AT34" s="873"/>
      <c r="AU34" s="873">
        <v>3891</v>
      </c>
      <c r="AV34" s="873"/>
      <c r="AW34" s="873"/>
      <c r="AX34" s="873"/>
      <c r="AY34" s="873"/>
      <c r="AZ34" s="874" t="s">
        <v>574</v>
      </c>
      <c r="BA34" s="874"/>
      <c r="BB34" s="874"/>
      <c r="BC34" s="874"/>
      <c r="BD34" s="874"/>
      <c r="BE34" s="870" t="s">
        <v>403</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t="s">
        <v>405</v>
      </c>
      <c r="C35" s="798"/>
      <c r="D35" s="798"/>
      <c r="E35" s="798"/>
      <c r="F35" s="798"/>
      <c r="G35" s="798"/>
      <c r="H35" s="798"/>
      <c r="I35" s="798"/>
      <c r="J35" s="798"/>
      <c r="K35" s="798"/>
      <c r="L35" s="798"/>
      <c r="M35" s="798"/>
      <c r="N35" s="798"/>
      <c r="O35" s="798"/>
      <c r="P35" s="799"/>
      <c r="Q35" s="800">
        <v>71</v>
      </c>
      <c r="R35" s="801"/>
      <c r="S35" s="801"/>
      <c r="T35" s="801"/>
      <c r="U35" s="801"/>
      <c r="V35" s="801">
        <v>71</v>
      </c>
      <c r="W35" s="801"/>
      <c r="X35" s="801"/>
      <c r="Y35" s="801"/>
      <c r="Z35" s="801"/>
      <c r="AA35" s="801" t="s">
        <v>578</v>
      </c>
      <c r="AB35" s="801"/>
      <c r="AC35" s="801"/>
      <c r="AD35" s="801"/>
      <c r="AE35" s="802"/>
      <c r="AF35" s="803" t="s">
        <v>130</v>
      </c>
      <c r="AG35" s="804"/>
      <c r="AH35" s="804"/>
      <c r="AI35" s="804"/>
      <c r="AJ35" s="805"/>
      <c r="AK35" s="872">
        <v>18</v>
      </c>
      <c r="AL35" s="873"/>
      <c r="AM35" s="873"/>
      <c r="AN35" s="873"/>
      <c r="AO35" s="873"/>
      <c r="AP35" s="873">
        <v>60</v>
      </c>
      <c r="AQ35" s="873"/>
      <c r="AR35" s="873"/>
      <c r="AS35" s="873"/>
      <c r="AT35" s="873"/>
      <c r="AU35" s="873">
        <v>12</v>
      </c>
      <c r="AV35" s="873"/>
      <c r="AW35" s="873"/>
      <c r="AX35" s="873"/>
      <c r="AY35" s="873"/>
      <c r="AZ35" s="874" t="s">
        <v>574</v>
      </c>
      <c r="BA35" s="874"/>
      <c r="BB35" s="874"/>
      <c r="BC35" s="874"/>
      <c r="BD35" s="874"/>
      <c r="BE35" s="870" t="s">
        <v>406</v>
      </c>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t="s">
        <v>407</v>
      </c>
      <c r="C36" s="798"/>
      <c r="D36" s="798"/>
      <c r="E36" s="798"/>
      <c r="F36" s="798"/>
      <c r="G36" s="798"/>
      <c r="H36" s="798"/>
      <c r="I36" s="798"/>
      <c r="J36" s="798"/>
      <c r="K36" s="798"/>
      <c r="L36" s="798"/>
      <c r="M36" s="798"/>
      <c r="N36" s="798"/>
      <c r="O36" s="798"/>
      <c r="P36" s="799"/>
      <c r="Q36" s="800">
        <v>30</v>
      </c>
      <c r="R36" s="801"/>
      <c r="S36" s="801"/>
      <c r="T36" s="801"/>
      <c r="U36" s="801"/>
      <c r="V36" s="801">
        <v>27</v>
      </c>
      <c r="W36" s="801"/>
      <c r="X36" s="801"/>
      <c r="Y36" s="801"/>
      <c r="Z36" s="801"/>
      <c r="AA36" s="801">
        <v>2</v>
      </c>
      <c r="AB36" s="801"/>
      <c r="AC36" s="801"/>
      <c r="AD36" s="801"/>
      <c r="AE36" s="802"/>
      <c r="AF36" s="803">
        <v>2</v>
      </c>
      <c r="AG36" s="804"/>
      <c r="AH36" s="804"/>
      <c r="AI36" s="804"/>
      <c r="AJ36" s="805"/>
      <c r="AK36" s="872" t="s">
        <v>580</v>
      </c>
      <c r="AL36" s="873"/>
      <c r="AM36" s="873"/>
      <c r="AN36" s="873"/>
      <c r="AO36" s="873"/>
      <c r="AP36" s="873">
        <v>8</v>
      </c>
      <c r="AQ36" s="873"/>
      <c r="AR36" s="873"/>
      <c r="AS36" s="873"/>
      <c r="AT36" s="873"/>
      <c r="AU36" s="873" t="s">
        <v>572</v>
      </c>
      <c r="AV36" s="873"/>
      <c r="AW36" s="873"/>
      <c r="AX36" s="873"/>
      <c r="AY36" s="873"/>
      <c r="AZ36" s="874" t="s">
        <v>574</v>
      </c>
      <c r="BA36" s="874"/>
      <c r="BB36" s="874"/>
      <c r="BC36" s="874"/>
      <c r="BD36" s="874"/>
      <c r="BE36" s="870" t="s">
        <v>406</v>
      </c>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t="s">
        <v>408</v>
      </c>
      <c r="C37" s="798"/>
      <c r="D37" s="798"/>
      <c r="E37" s="798"/>
      <c r="F37" s="798"/>
      <c r="G37" s="798"/>
      <c r="H37" s="798"/>
      <c r="I37" s="798"/>
      <c r="J37" s="798"/>
      <c r="K37" s="798"/>
      <c r="L37" s="798"/>
      <c r="M37" s="798"/>
      <c r="N37" s="798"/>
      <c r="O37" s="798"/>
      <c r="P37" s="799"/>
      <c r="Q37" s="800">
        <v>432</v>
      </c>
      <c r="R37" s="801"/>
      <c r="S37" s="801"/>
      <c r="T37" s="801"/>
      <c r="U37" s="801"/>
      <c r="V37" s="801">
        <v>431</v>
      </c>
      <c r="W37" s="801"/>
      <c r="X37" s="801"/>
      <c r="Y37" s="801"/>
      <c r="Z37" s="801"/>
      <c r="AA37" s="801">
        <v>1</v>
      </c>
      <c r="AB37" s="801"/>
      <c r="AC37" s="801"/>
      <c r="AD37" s="801"/>
      <c r="AE37" s="802"/>
      <c r="AF37" s="803" t="s">
        <v>409</v>
      </c>
      <c r="AG37" s="804"/>
      <c r="AH37" s="804"/>
      <c r="AI37" s="804"/>
      <c r="AJ37" s="805"/>
      <c r="AK37" s="872">
        <v>254</v>
      </c>
      <c r="AL37" s="873"/>
      <c r="AM37" s="873"/>
      <c r="AN37" s="873"/>
      <c r="AO37" s="873"/>
      <c r="AP37" s="873">
        <v>1884</v>
      </c>
      <c r="AQ37" s="873"/>
      <c r="AR37" s="873"/>
      <c r="AS37" s="873"/>
      <c r="AT37" s="873"/>
      <c r="AU37" s="873">
        <v>1820</v>
      </c>
      <c r="AV37" s="873"/>
      <c r="AW37" s="873"/>
      <c r="AX37" s="873"/>
      <c r="AY37" s="873"/>
      <c r="AZ37" s="874" t="s">
        <v>574</v>
      </c>
      <c r="BA37" s="874"/>
      <c r="BB37" s="874"/>
      <c r="BC37" s="874"/>
      <c r="BD37" s="874"/>
      <c r="BE37" s="870" t="s">
        <v>406</v>
      </c>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t="s">
        <v>410</v>
      </c>
      <c r="C38" s="798"/>
      <c r="D38" s="798"/>
      <c r="E38" s="798"/>
      <c r="F38" s="798"/>
      <c r="G38" s="798"/>
      <c r="H38" s="798"/>
      <c r="I38" s="798"/>
      <c r="J38" s="798"/>
      <c r="K38" s="798"/>
      <c r="L38" s="798"/>
      <c r="M38" s="798"/>
      <c r="N38" s="798"/>
      <c r="O38" s="798"/>
      <c r="P38" s="799"/>
      <c r="Q38" s="800">
        <v>515</v>
      </c>
      <c r="R38" s="801"/>
      <c r="S38" s="801"/>
      <c r="T38" s="801"/>
      <c r="U38" s="801"/>
      <c r="V38" s="801">
        <v>515</v>
      </c>
      <c r="W38" s="801"/>
      <c r="X38" s="801"/>
      <c r="Y38" s="801"/>
      <c r="Z38" s="801"/>
      <c r="AA38" s="801" t="s">
        <v>572</v>
      </c>
      <c r="AB38" s="801"/>
      <c r="AC38" s="801"/>
      <c r="AD38" s="801"/>
      <c r="AE38" s="802"/>
      <c r="AF38" s="803" t="s">
        <v>130</v>
      </c>
      <c r="AG38" s="804"/>
      <c r="AH38" s="804"/>
      <c r="AI38" s="804"/>
      <c r="AJ38" s="805"/>
      <c r="AK38" s="872">
        <v>341</v>
      </c>
      <c r="AL38" s="873"/>
      <c r="AM38" s="873"/>
      <c r="AN38" s="873"/>
      <c r="AO38" s="873"/>
      <c r="AP38" s="873">
        <v>2034</v>
      </c>
      <c r="AQ38" s="873"/>
      <c r="AR38" s="873"/>
      <c r="AS38" s="873"/>
      <c r="AT38" s="873"/>
      <c r="AU38" s="873">
        <v>1971</v>
      </c>
      <c r="AV38" s="873"/>
      <c r="AW38" s="873"/>
      <c r="AX38" s="873"/>
      <c r="AY38" s="873"/>
      <c r="AZ38" s="874" t="s">
        <v>574</v>
      </c>
      <c r="BA38" s="874"/>
      <c r="BB38" s="874"/>
      <c r="BC38" s="874"/>
      <c r="BD38" s="874"/>
      <c r="BE38" s="870" t="s">
        <v>406</v>
      </c>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t="s">
        <v>411</v>
      </c>
      <c r="C39" s="798"/>
      <c r="D39" s="798"/>
      <c r="E39" s="798"/>
      <c r="F39" s="798"/>
      <c r="G39" s="798"/>
      <c r="H39" s="798"/>
      <c r="I39" s="798"/>
      <c r="J39" s="798"/>
      <c r="K39" s="798"/>
      <c r="L39" s="798"/>
      <c r="M39" s="798"/>
      <c r="N39" s="798"/>
      <c r="O39" s="798"/>
      <c r="P39" s="799"/>
      <c r="Q39" s="800">
        <v>243</v>
      </c>
      <c r="R39" s="801"/>
      <c r="S39" s="801"/>
      <c r="T39" s="801"/>
      <c r="U39" s="801"/>
      <c r="V39" s="801">
        <v>240</v>
      </c>
      <c r="W39" s="801"/>
      <c r="X39" s="801"/>
      <c r="Y39" s="801"/>
      <c r="Z39" s="801"/>
      <c r="AA39" s="801">
        <v>3</v>
      </c>
      <c r="AB39" s="801"/>
      <c r="AC39" s="801"/>
      <c r="AD39" s="801"/>
      <c r="AE39" s="802"/>
      <c r="AF39" s="803" t="s">
        <v>130</v>
      </c>
      <c r="AG39" s="804"/>
      <c r="AH39" s="804"/>
      <c r="AI39" s="804"/>
      <c r="AJ39" s="805"/>
      <c r="AK39" s="872">
        <v>170</v>
      </c>
      <c r="AL39" s="873"/>
      <c r="AM39" s="873"/>
      <c r="AN39" s="873"/>
      <c r="AO39" s="873"/>
      <c r="AP39" s="873">
        <v>870</v>
      </c>
      <c r="AQ39" s="873"/>
      <c r="AR39" s="873"/>
      <c r="AS39" s="873"/>
      <c r="AT39" s="873"/>
      <c r="AU39" s="873">
        <v>854</v>
      </c>
      <c r="AV39" s="873"/>
      <c r="AW39" s="873"/>
      <c r="AX39" s="873"/>
      <c r="AY39" s="873"/>
      <c r="AZ39" s="874" t="s">
        <v>574</v>
      </c>
      <c r="BA39" s="874"/>
      <c r="BB39" s="874"/>
      <c r="BC39" s="874"/>
      <c r="BD39" s="874"/>
      <c r="BE39" s="870" t="s">
        <v>406</v>
      </c>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t="s">
        <v>412</v>
      </c>
      <c r="C40" s="798"/>
      <c r="D40" s="798"/>
      <c r="E40" s="798"/>
      <c r="F40" s="798"/>
      <c r="G40" s="798"/>
      <c r="H40" s="798"/>
      <c r="I40" s="798"/>
      <c r="J40" s="798"/>
      <c r="K40" s="798"/>
      <c r="L40" s="798"/>
      <c r="M40" s="798"/>
      <c r="N40" s="798"/>
      <c r="O40" s="798"/>
      <c r="P40" s="799"/>
      <c r="Q40" s="800">
        <v>7</v>
      </c>
      <c r="R40" s="801"/>
      <c r="S40" s="801"/>
      <c r="T40" s="801"/>
      <c r="U40" s="801"/>
      <c r="V40" s="801">
        <v>7</v>
      </c>
      <c r="W40" s="801"/>
      <c r="X40" s="801"/>
      <c r="Y40" s="801"/>
      <c r="Z40" s="801"/>
      <c r="AA40" s="801" t="s">
        <v>577</v>
      </c>
      <c r="AB40" s="801"/>
      <c r="AC40" s="801"/>
      <c r="AD40" s="801"/>
      <c r="AE40" s="802"/>
      <c r="AF40" s="803" t="s">
        <v>130</v>
      </c>
      <c r="AG40" s="804"/>
      <c r="AH40" s="804"/>
      <c r="AI40" s="804"/>
      <c r="AJ40" s="805"/>
      <c r="AK40" s="872">
        <v>6</v>
      </c>
      <c r="AL40" s="873"/>
      <c r="AM40" s="873"/>
      <c r="AN40" s="873"/>
      <c r="AO40" s="873"/>
      <c r="AP40" s="873">
        <v>43</v>
      </c>
      <c r="AQ40" s="873"/>
      <c r="AR40" s="873"/>
      <c r="AS40" s="873"/>
      <c r="AT40" s="873"/>
      <c r="AU40" s="873">
        <v>43</v>
      </c>
      <c r="AV40" s="873"/>
      <c r="AW40" s="873"/>
      <c r="AX40" s="873"/>
      <c r="AY40" s="873"/>
      <c r="AZ40" s="874" t="s">
        <v>574</v>
      </c>
      <c r="BA40" s="874"/>
      <c r="BB40" s="874"/>
      <c r="BC40" s="874"/>
      <c r="BD40" s="874"/>
      <c r="BE40" s="870" t="s">
        <v>406</v>
      </c>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t="s">
        <v>413</v>
      </c>
      <c r="C41" s="798"/>
      <c r="D41" s="798"/>
      <c r="E41" s="798"/>
      <c r="F41" s="798"/>
      <c r="G41" s="798"/>
      <c r="H41" s="798"/>
      <c r="I41" s="798"/>
      <c r="J41" s="798"/>
      <c r="K41" s="798"/>
      <c r="L41" s="798"/>
      <c r="M41" s="798"/>
      <c r="N41" s="798"/>
      <c r="O41" s="798"/>
      <c r="P41" s="799"/>
      <c r="Q41" s="800">
        <v>56</v>
      </c>
      <c r="R41" s="801"/>
      <c r="S41" s="801"/>
      <c r="T41" s="801"/>
      <c r="U41" s="801"/>
      <c r="V41" s="801">
        <v>56</v>
      </c>
      <c r="W41" s="801"/>
      <c r="X41" s="801"/>
      <c r="Y41" s="801"/>
      <c r="Z41" s="801"/>
      <c r="AA41" s="801" t="s">
        <v>579</v>
      </c>
      <c r="AB41" s="801"/>
      <c r="AC41" s="801"/>
      <c r="AD41" s="801"/>
      <c r="AE41" s="802"/>
      <c r="AF41" s="803" t="s">
        <v>130</v>
      </c>
      <c r="AG41" s="804"/>
      <c r="AH41" s="804"/>
      <c r="AI41" s="804"/>
      <c r="AJ41" s="805"/>
      <c r="AK41" s="872">
        <v>15</v>
      </c>
      <c r="AL41" s="873"/>
      <c r="AM41" s="873"/>
      <c r="AN41" s="873"/>
      <c r="AO41" s="873"/>
      <c r="AP41" s="873">
        <v>84</v>
      </c>
      <c r="AQ41" s="873"/>
      <c r="AR41" s="873"/>
      <c r="AS41" s="873"/>
      <c r="AT41" s="873"/>
      <c r="AU41" s="873">
        <v>79</v>
      </c>
      <c r="AV41" s="873"/>
      <c r="AW41" s="873"/>
      <c r="AX41" s="873"/>
      <c r="AY41" s="873"/>
      <c r="AZ41" s="874" t="s">
        <v>574</v>
      </c>
      <c r="BA41" s="874"/>
      <c r="BB41" s="874"/>
      <c r="BC41" s="874"/>
      <c r="BD41" s="874"/>
      <c r="BE41" s="870" t="s">
        <v>406</v>
      </c>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414</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385</v>
      </c>
      <c r="B63" s="832" t="s">
        <v>415</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1329</v>
      </c>
      <c r="AG63" s="884"/>
      <c r="AH63" s="884"/>
      <c r="AI63" s="884"/>
      <c r="AJ63" s="885"/>
      <c r="AK63" s="886"/>
      <c r="AL63" s="881"/>
      <c r="AM63" s="881"/>
      <c r="AN63" s="881"/>
      <c r="AO63" s="881"/>
      <c r="AP63" s="884">
        <v>17359</v>
      </c>
      <c r="AQ63" s="884"/>
      <c r="AR63" s="884"/>
      <c r="AS63" s="884"/>
      <c r="AT63" s="884"/>
      <c r="AU63" s="884">
        <v>10151</v>
      </c>
      <c r="AV63" s="884"/>
      <c r="AW63" s="884"/>
      <c r="AX63" s="884"/>
      <c r="AY63" s="884"/>
      <c r="AZ63" s="888"/>
      <c r="BA63" s="888"/>
      <c r="BB63" s="888"/>
      <c r="BC63" s="888"/>
      <c r="BD63" s="888"/>
      <c r="BE63" s="889"/>
      <c r="BF63" s="889"/>
      <c r="BG63" s="889"/>
      <c r="BH63" s="889"/>
      <c r="BI63" s="890"/>
      <c r="BJ63" s="891" t="s">
        <v>130</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416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417</v>
      </c>
      <c r="B66" s="783"/>
      <c r="C66" s="783"/>
      <c r="D66" s="783"/>
      <c r="E66" s="783"/>
      <c r="F66" s="783"/>
      <c r="G66" s="783"/>
      <c r="H66" s="783"/>
      <c r="I66" s="783"/>
      <c r="J66" s="783"/>
      <c r="K66" s="783"/>
      <c r="L66" s="783"/>
      <c r="M66" s="783"/>
      <c r="N66" s="783"/>
      <c r="O66" s="783"/>
      <c r="P66" s="784"/>
      <c r="Q66" s="759" t="s">
        <v>389</v>
      </c>
      <c r="R66" s="760"/>
      <c r="S66" s="760"/>
      <c r="T66" s="760"/>
      <c r="U66" s="761"/>
      <c r="V66" s="759" t="s">
        <v>390</v>
      </c>
      <c r="W66" s="760"/>
      <c r="X66" s="760"/>
      <c r="Y66" s="760"/>
      <c r="Z66" s="761"/>
      <c r="AA66" s="759" t="s">
        <v>391</v>
      </c>
      <c r="AB66" s="760"/>
      <c r="AC66" s="760"/>
      <c r="AD66" s="760"/>
      <c r="AE66" s="761"/>
      <c r="AF66" s="894" t="s">
        <v>418</v>
      </c>
      <c r="AG66" s="855"/>
      <c r="AH66" s="855"/>
      <c r="AI66" s="855"/>
      <c r="AJ66" s="895"/>
      <c r="AK66" s="759" t="s">
        <v>393</v>
      </c>
      <c r="AL66" s="783"/>
      <c r="AM66" s="783"/>
      <c r="AN66" s="783"/>
      <c r="AO66" s="784"/>
      <c r="AP66" s="759" t="s">
        <v>394</v>
      </c>
      <c r="AQ66" s="760"/>
      <c r="AR66" s="760"/>
      <c r="AS66" s="760"/>
      <c r="AT66" s="761"/>
      <c r="AU66" s="759" t="s">
        <v>419</v>
      </c>
      <c r="AV66" s="760"/>
      <c r="AW66" s="760"/>
      <c r="AX66" s="760"/>
      <c r="AY66" s="761"/>
      <c r="AZ66" s="759" t="s">
        <v>371</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581</v>
      </c>
      <c r="C68" s="912"/>
      <c r="D68" s="912"/>
      <c r="E68" s="912"/>
      <c r="F68" s="912"/>
      <c r="G68" s="912"/>
      <c r="H68" s="912"/>
      <c r="I68" s="912"/>
      <c r="J68" s="912"/>
      <c r="K68" s="912"/>
      <c r="L68" s="912"/>
      <c r="M68" s="912"/>
      <c r="N68" s="912"/>
      <c r="O68" s="912"/>
      <c r="P68" s="913"/>
      <c r="Q68" s="914">
        <v>370</v>
      </c>
      <c r="R68" s="908"/>
      <c r="S68" s="908"/>
      <c r="T68" s="908"/>
      <c r="U68" s="908"/>
      <c r="V68" s="908">
        <v>369</v>
      </c>
      <c r="W68" s="908"/>
      <c r="X68" s="908"/>
      <c r="Y68" s="908"/>
      <c r="Z68" s="908"/>
      <c r="AA68" s="908">
        <v>0</v>
      </c>
      <c r="AB68" s="908"/>
      <c r="AC68" s="908"/>
      <c r="AD68" s="908"/>
      <c r="AE68" s="908"/>
      <c r="AF68" s="908">
        <v>0</v>
      </c>
      <c r="AG68" s="908"/>
      <c r="AH68" s="908"/>
      <c r="AI68" s="908"/>
      <c r="AJ68" s="908"/>
      <c r="AK68" s="908">
        <v>5</v>
      </c>
      <c r="AL68" s="908"/>
      <c r="AM68" s="908"/>
      <c r="AN68" s="908"/>
      <c r="AO68" s="908"/>
      <c r="AP68" s="908" t="s">
        <v>582</v>
      </c>
      <c r="AQ68" s="908"/>
      <c r="AR68" s="908"/>
      <c r="AS68" s="908"/>
      <c r="AT68" s="908"/>
      <c r="AU68" s="908" t="s">
        <v>582</v>
      </c>
      <c r="AV68" s="908"/>
      <c r="AW68" s="908"/>
      <c r="AX68" s="908"/>
      <c r="AY68" s="908"/>
      <c r="AZ68" s="909" t="s">
        <v>583</v>
      </c>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584</v>
      </c>
      <c r="C69" s="916"/>
      <c r="D69" s="916"/>
      <c r="E69" s="916"/>
      <c r="F69" s="916"/>
      <c r="G69" s="916"/>
      <c r="H69" s="916"/>
      <c r="I69" s="916"/>
      <c r="J69" s="916"/>
      <c r="K69" s="916"/>
      <c r="L69" s="916"/>
      <c r="M69" s="916"/>
      <c r="N69" s="916"/>
      <c r="O69" s="916"/>
      <c r="P69" s="917"/>
      <c r="Q69" s="918">
        <v>27</v>
      </c>
      <c r="R69" s="873"/>
      <c r="S69" s="873"/>
      <c r="T69" s="873"/>
      <c r="U69" s="873"/>
      <c r="V69" s="873">
        <v>26</v>
      </c>
      <c r="W69" s="873"/>
      <c r="X69" s="873"/>
      <c r="Y69" s="873"/>
      <c r="Z69" s="873"/>
      <c r="AA69" s="873">
        <v>1</v>
      </c>
      <c r="AB69" s="873"/>
      <c r="AC69" s="873"/>
      <c r="AD69" s="873"/>
      <c r="AE69" s="873"/>
      <c r="AF69" s="873">
        <v>1</v>
      </c>
      <c r="AG69" s="873"/>
      <c r="AH69" s="873"/>
      <c r="AI69" s="873"/>
      <c r="AJ69" s="873"/>
      <c r="AK69" s="873" t="s">
        <v>582</v>
      </c>
      <c r="AL69" s="873"/>
      <c r="AM69" s="873"/>
      <c r="AN69" s="873"/>
      <c r="AO69" s="873"/>
      <c r="AP69" s="873" t="s">
        <v>585</v>
      </c>
      <c r="AQ69" s="873"/>
      <c r="AR69" s="873"/>
      <c r="AS69" s="873"/>
      <c r="AT69" s="873"/>
      <c r="AU69" s="873" t="s">
        <v>585</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586</v>
      </c>
      <c r="C70" s="916"/>
      <c r="D70" s="916"/>
      <c r="E70" s="916"/>
      <c r="F70" s="916"/>
      <c r="G70" s="916"/>
      <c r="H70" s="916"/>
      <c r="I70" s="916"/>
      <c r="J70" s="916"/>
      <c r="K70" s="916"/>
      <c r="L70" s="916"/>
      <c r="M70" s="916"/>
      <c r="N70" s="916"/>
      <c r="O70" s="916"/>
      <c r="P70" s="917"/>
      <c r="Q70" s="918">
        <v>69</v>
      </c>
      <c r="R70" s="873"/>
      <c r="S70" s="873"/>
      <c r="T70" s="873"/>
      <c r="U70" s="873"/>
      <c r="V70" s="873">
        <v>51</v>
      </c>
      <c r="W70" s="873"/>
      <c r="X70" s="873"/>
      <c r="Y70" s="873"/>
      <c r="Z70" s="873"/>
      <c r="AA70" s="873">
        <v>19</v>
      </c>
      <c r="AB70" s="873"/>
      <c r="AC70" s="873"/>
      <c r="AD70" s="873"/>
      <c r="AE70" s="873"/>
      <c r="AF70" s="873">
        <v>19</v>
      </c>
      <c r="AG70" s="873"/>
      <c r="AH70" s="873"/>
      <c r="AI70" s="873"/>
      <c r="AJ70" s="873"/>
      <c r="AK70" s="873" t="s">
        <v>585</v>
      </c>
      <c r="AL70" s="873"/>
      <c r="AM70" s="873"/>
      <c r="AN70" s="873"/>
      <c r="AO70" s="873"/>
      <c r="AP70" s="873" t="s">
        <v>585</v>
      </c>
      <c r="AQ70" s="873"/>
      <c r="AR70" s="873"/>
      <c r="AS70" s="873"/>
      <c r="AT70" s="873"/>
      <c r="AU70" s="873" t="s">
        <v>587</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588</v>
      </c>
      <c r="C71" s="916"/>
      <c r="D71" s="916"/>
      <c r="E71" s="916"/>
      <c r="F71" s="916"/>
      <c r="G71" s="916"/>
      <c r="H71" s="916"/>
      <c r="I71" s="916"/>
      <c r="J71" s="916"/>
      <c r="K71" s="916"/>
      <c r="L71" s="916"/>
      <c r="M71" s="916"/>
      <c r="N71" s="916"/>
      <c r="O71" s="916"/>
      <c r="P71" s="917"/>
      <c r="Q71" s="918">
        <v>253</v>
      </c>
      <c r="R71" s="873"/>
      <c r="S71" s="873"/>
      <c r="T71" s="873"/>
      <c r="U71" s="873"/>
      <c r="V71" s="873">
        <v>188</v>
      </c>
      <c r="W71" s="873"/>
      <c r="X71" s="873"/>
      <c r="Y71" s="873"/>
      <c r="Z71" s="873"/>
      <c r="AA71" s="873">
        <v>65</v>
      </c>
      <c r="AB71" s="873"/>
      <c r="AC71" s="873"/>
      <c r="AD71" s="873"/>
      <c r="AE71" s="873"/>
      <c r="AF71" s="873">
        <v>65</v>
      </c>
      <c r="AG71" s="873"/>
      <c r="AH71" s="873"/>
      <c r="AI71" s="873"/>
      <c r="AJ71" s="873"/>
      <c r="AK71" s="873">
        <v>47</v>
      </c>
      <c r="AL71" s="873"/>
      <c r="AM71" s="873"/>
      <c r="AN71" s="873"/>
      <c r="AO71" s="873"/>
      <c r="AP71" s="873" t="s">
        <v>589</v>
      </c>
      <c r="AQ71" s="873"/>
      <c r="AR71" s="873"/>
      <c r="AS71" s="873"/>
      <c r="AT71" s="873"/>
      <c r="AU71" s="873" t="s">
        <v>585</v>
      </c>
      <c r="AV71" s="873"/>
      <c r="AW71" s="873"/>
      <c r="AX71" s="873"/>
      <c r="AY71" s="873"/>
      <c r="AZ71" s="919" t="s">
        <v>590</v>
      </c>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591</v>
      </c>
      <c r="C72" s="916"/>
      <c r="D72" s="916"/>
      <c r="E72" s="916"/>
      <c r="F72" s="916"/>
      <c r="G72" s="916"/>
      <c r="H72" s="916"/>
      <c r="I72" s="916"/>
      <c r="J72" s="916"/>
      <c r="K72" s="916"/>
      <c r="L72" s="916"/>
      <c r="M72" s="916"/>
      <c r="N72" s="916"/>
      <c r="O72" s="916"/>
      <c r="P72" s="917"/>
      <c r="Q72" s="918">
        <v>198218</v>
      </c>
      <c r="R72" s="873"/>
      <c r="S72" s="873"/>
      <c r="T72" s="873"/>
      <c r="U72" s="873"/>
      <c r="V72" s="873">
        <v>189076</v>
      </c>
      <c r="W72" s="873"/>
      <c r="X72" s="873"/>
      <c r="Y72" s="873"/>
      <c r="Z72" s="873"/>
      <c r="AA72" s="873">
        <v>9142</v>
      </c>
      <c r="AB72" s="873"/>
      <c r="AC72" s="873"/>
      <c r="AD72" s="873"/>
      <c r="AE72" s="873"/>
      <c r="AF72" s="873">
        <v>9142</v>
      </c>
      <c r="AG72" s="873"/>
      <c r="AH72" s="873"/>
      <c r="AI72" s="873"/>
      <c r="AJ72" s="873"/>
      <c r="AK72" s="873" t="s">
        <v>592</v>
      </c>
      <c r="AL72" s="873"/>
      <c r="AM72" s="873"/>
      <c r="AN72" s="873"/>
      <c r="AO72" s="873"/>
      <c r="AP72" s="873" t="s">
        <v>593</v>
      </c>
      <c r="AQ72" s="873"/>
      <c r="AR72" s="873"/>
      <c r="AS72" s="873"/>
      <c r="AT72" s="873"/>
      <c r="AU72" s="873" t="s">
        <v>582</v>
      </c>
      <c r="AV72" s="873"/>
      <c r="AW72" s="873"/>
      <c r="AX72" s="873"/>
      <c r="AY72" s="873"/>
      <c r="AZ72" s="919" t="s">
        <v>594</v>
      </c>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c r="C73" s="916"/>
      <c r="D73" s="916"/>
      <c r="E73" s="916"/>
      <c r="F73" s="916"/>
      <c r="G73" s="916"/>
      <c r="H73" s="916"/>
      <c r="I73" s="916"/>
      <c r="J73" s="916"/>
      <c r="K73" s="916"/>
      <c r="L73" s="916"/>
      <c r="M73" s="916"/>
      <c r="N73" s="916"/>
      <c r="O73" s="916"/>
      <c r="P73" s="917"/>
      <c r="Q73" s="918"/>
      <c r="R73" s="873"/>
      <c r="S73" s="873"/>
      <c r="T73" s="873"/>
      <c r="U73" s="873"/>
      <c r="V73" s="873"/>
      <c r="W73" s="873"/>
      <c r="X73" s="873"/>
      <c r="Y73" s="873"/>
      <c r="Z73" s="873"/>
      <c r="AA73" s="873"/>
      <c r="AB73" s="873"/>
      <c r="AC73" s="873"/>
      <c r="AD73" s="873"/>
      <c r="AE73" s="873"/>
      <c r="AF73" s="873"/>
      <c r="AG73" s="873"/>
      <c r="AH73" s="873"/>
      <c r="AI73" s="873"/>
      <c r="AJ73" s="873"/>
      <c r="AK73" s="873"/>
      <c r="AL73" s="873"/>
      <c r="AM73" s="873"/>
      <c r="AN73" s="873"/>
      <c r="AO73" s="873"/>
      <c r="AP73" s="873"/>
      <c r="AQ73" s="873"/>
      <c r="AR73" s="873"/>
      <c r="AS73" s="873"/>
      <c r="AT73" s="873"/>
      <c r="AU73" s="873"/>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c r="C74" s="916"/>
      <c r="D74" s="916"/>
      <c r="E74" s="916"/>
      <c r="F74" s="916"/>
      <c r="G74" s="916"/>
      <c r="H74" s="916"/>
      <c r="I74" s="916"/>
      <c r="J74" s="916"/>
      <c r="K74" s="916"/>
      <c r="L74" s="916"/>
      <c r="M74" s="916"/>
      <c r="N74" s="916"/>
      <c r="O74" s="916"/>
      <c r="P74" s="917"/>
      <c r="Q74" s="918"/>
      <c r="R74" s="873"/>
      <c r="S74" s="873"/>
      <c r="T74" s="873"/>
      <c r="U74" s="873"/>
      <c r="V74" s="873"/>
      <c r="W74" s="873"/>
      <c r="X74" s="873"/>
      <c r="Y74" s="873"/>
      <c r="Z74" s="873"/>
      <c r="AA74" s="873"/>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c r="C75" s="916"/>
      <c r="D75" s="916"/>
      <c r="E75" s="916"/>
      <c r="F75" s="916"/>
      <c r="G75" s="916"/>
      <c r="H75" s="916"/>
      <c r="I75" s="916"/>
      <c r="J75" s="916"/>
      <c r="K75" s="916"/>
      <c r="L75" s="916"/>
      <c r="M75" s="916"/>
      <c r="N75" s="916"/>
      <c r="O75" s="916"/>
      <c r="P75" s="917"/>
      <c r="Q75" s="921"/>
      <c r="R75" s="922"/>
      <c r="S75" s="922"/>
      <c r="T75" s="922"/>
      <c r="U75" s="872"/>
      <c r="V75" s="923"/>
      <c r="W75" s="922"/>
      <c r="X75" s="922"/>
      <c r="Y75" s="922"/>
      <c r="Z75" s="872"/>
      <c r="AA75" s="923"/>
      <c r="AB75" s="922"/>
      <c r="AC75" s="922"/>
      <c r="AD75" s="922"/>
      <c r="AE75" s="872"/>
      <c r="AF75" s="923"/>
      <c r="AG75" s="922"/>
      <c r="AH75" s="922"/>
      <c r="AI75" s="922"/>
      <c r="AJ75" s="872"/>
      <c r="AK75" s="923"/>
      <c r="AL75" s="922"/>
      <c r="AM75" s="922"/>
      <c r="AN75" s="922"/>
      <c r="AO75" s="872"/>
      <c r="AP75" s="923"/>
      <c r="AQ75" s="922"/>
      <c r="AR75" s="922"/>
      <c r="AS75" s="922"/>
      <c r="AT75" s="872"/>
      <c r="AU75" s="923"/>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385</v>
      </c>
      <c r="B88" s="832" t="s">
        <v>420</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9227</v>
      </c>
      <c r="AG88" s="884"/>
      <c r="AH88" s="884"/>
      <c r="AI88" s="884"/>
      <c r="AJ88" s="884"/>
      <c r="AK88" s="881"/>
      <c r="AL88" s="881"/>
      <c r="AM88" s="881"/>
      <c r="AN88" s="881"/>
      <c r="AO88" s="881"/>
      <c r="AP88" s="884" t="s">
        <v>609</v>
      </c>
      <c r="AQ88" s="884"/>
      <c r="AR88" s="884"/>
      <c r="AS88" s="884"/>
      <c r="AT88" s="884"/>
      <c r="AU88" s="884" t="s">
        <v>610</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832" t="s">
        <v>421</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75</v>
      </c>
      <c r="CS102" s="892"/>
      <c r="CT102" s="892"/>
      <c r="CU102" s="892"/>
      <c r="CV102" s="935"/>
      <c r="CW102" s="934">
        <v>21</v>
      </c>
      <c r="CX102" s="892"/>
      <c r="CY102" s="892"/>
      <c r="CZ102" s="892"/>
      <c r="DA102" s="935"/>
      <c r="DB102" s="934" t="s">
        <v>607</v>
      </c>
      <c r="DC102" s="892"/>
      <c r="DD102" s="892"/>
      <c r="DE102" s="892"/>
      <c r="DF102" s="935"/>
      <c r="DG102" s="934" t="s">
        <v>607</v>
      </c>
      <c r="DH102" s="892"/>
      <c r="DI102" s="892"/>
      <c r="DJ102" s="892"/>
      <c r="DK102" s="935"/>
      <c r="DL102" s="934" t="s">
        <v>607</v>
      </c>
      <c r="DM102" s="892"/>
      <c r="DN102" s="892"/>
      <c r="DO102" s="892"/>
      <c r="DP102" s="935"/>
      <c r="DQ102" s="934" t="s">
        <v>608</v>
      </c>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422</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423</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426</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427</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428</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429</v>
      </c>
      <c r="AB109" s="937"/>
      <c r="AC109" s="937"/>
      <c r="AD109" s="937"/>
      <c r="AE109" s="938"/>
      <c r="AF109" s="936" t="s">
        <v>302</v>
      </c>
      <c r="AG109" s="937"/>
      <c r="AH109" s="937"/>
      <c r="AI109" s="937"/>
      <c r="AJ109" s="938"/>
      <c r="AK109" s="936" t="s">
        <v>301</v>
      </c>
      <c r="AL109" s="937"/>
      <c r="AM109" s="937"/>
      <c r="AN109" s="937"/>
      <c r="AO109" s="938"/>
      <c r="AP109" s="936" t="s">
        <v>430</v>
      </c>
      <c r="AQ109" s="937"/>
      <c r="AR109" s="937"/>
      <c r="AS109" s="937"/>
      <c r="AT109" s="939"/>
      <c r="AU109" s="956" t="s">
        <v>428</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429</v>
      </c>
      <c r="BR109" s="937"/>
      <c r="BS109" s="937"/>
      <c r="BT109" s="937"/>
      <c r="BU109" s="938"/>
      <c r="BV109" s="936" t="s">
        <v>302</v>
      </c>
      <c r="BW109" s="937"/>
      <c r="BX109" s="937"/>
      <c r="BY109" s="937"/>
      <c r="BZ109" s="938"/>
      <c r="CA109" s="936" t="s">
        <v>301</v>
      </c>
      <c r="CB109" s="937"/>
      <c r="CC109" s="937"/>
      <c r="CD109" s="937"/>
      <c r="CE109" s="938"/>
      <c r="CF109" s="957" t="s">
        <v>430</v>
      </c>
      <c r="CG109" s="957"/>
      <c r="CH109" s="957"/>
      <c r="CI109" s="957"/>
      <c r="CJ109" s="957"/>
      <c r="CK109" s="936" t="s">
        <v>431</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429</v>
      </c>
      <c r="DH109" s="937"/>
      <c r="DI109" s="937"/>
      <c r="DJ109" s="937"/>
      <c r="DK109" s="938"/>
      <c r="DL109" s="936" t="s">
        <v>302</v>
      </c>
      <c r="DM109" s="937"/>
      <c r="DN109" s="937"/>
      <c r="DO109" s="937"/>
      <c r="DP109" s="938"/>
      <c r="DQ109" s="936" t="s">
        <v>301</v>
      </c>
      <c r="DR109" s="937"/>
      <c r="DS109" s="937"/>
      <c r="DT109" s="937"/>
      <c r="DU109" s="938"/>
      <c r="DV109" s="936" t="s">
        <v>430</v>
      </c>
      <c r="DW109" s="937"/>
      <c r="DX109" s="937"/>
      <c r="DY109" s="937"/>
      <c r="DZ109" s="939"/>
    </row>
    <row r="110" spans="1:131" s="246" customFormat="1" ht="26.25" customHeight="1" x14ac:dyDescent="0.15">
      <c r="A110" s="940" t="s">
        <v>432</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7542148</v>
      </c>
      <c r="AB110" s="944"/>
      <c r="AC110" s="944"/>
      <c r="AD110" s="944"/>
      <c r="AE110" s="945"/>
      <c r="AF110" s="946">
        <v>7642299</v>
      </c>
      <c r="AG110" s="944"/>
      <c r="AH110" s="944"/>
      <c r="AI110" s="944"/>
      <c r="AJ110" s="945"/>
      <c r="AK110" s="946">
        <v>7093288</v>
      </c>
      <c r="AL110" s="944"/>
      <c r="AM110" s="944"/>
      <c r="AN110" s="944"/>
      <c r="AO110" s="945"/>
      <c r="AP110" s="947">
        <v>37.1</v>
      </c>
      <c r="AQ110" s="948"/>
      <c r="AR110" s="948"/>
      <c r="AS110" s="948"/>
      <c r="AT110" s="949"/>
      <c r="AU110" s="950" t="s">
        <v>73</v>
      </c>
      <c r="AV110" s="951"/>
      <c r="AW110" s="951"/>
      <c r="AX110" s="951"/>
      <c r="AY110" s="951"/>
      <c r="AZ110" s="992" t="s">
        <v>433</v>
      </c>
      <c r="BA110" s="941"/>
      <c r="BB110" s="941"/>
      <c r="BC110" s="941"/>
      <c r="BD110" s="941"/>
      <c r="BE110" s="941"/>
      <c r="BF110" s="941"/>
      <c r="BG110" s="941"/>
      <c r="BH110" s="941"/>
      <c r="BI110" s="941"/>
      <c r="BJ110" s="941"/>
      <c r="BK110" s="941"/>
      <c r="BL110" s="941"/>
      <c r="BM110" s="941"/>
      <c r="BN110" s="941"/>
      <c r="BO110" s="941"/>
      <c r="BP110" s="942"/>
      <c r="BQ110" s="978">
        <v>52566684</v>
      </c>
      <c r="BR110" s="979"/>
      <c r="BS110" s="979"/>
      <c r="BT110" s="979"/>
      <c r="BU110" s="979"/>
      <c r="BV110" s="979">
        <v>51095882</v>
      </c>
      <c r="BW110" s="979"/>
      <c r="BX110" s="979"/>
      <c r="BY110" s="979"/>
      <c r="BZ110" s="979"/>
      <c r="CA110" s="979">
        <v>49276638</v>
      </c>
      <c r="CB110" s="979"/>
      <c r="CC110" s="979"/>
      <c r="CD110" s="979"/>
      <c r="CE110" s="979"/>
      <c r="CF110" s="993">
        <v>257.5</v>
      </c>
      <c r="CG110" s="994"/>
      <c r="CH110" s="994"/>
      <c r="CI110" s="994"/>
      <c r="CJ110" s="994"/>
      <c r="CK110" s="995" t="s">
        <v>434</v>
      </c>
      <c r="CL110" s="996"/>
      <c r="CM110" s="975" t="s">
        <v>435</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436</v>
      </c>
      <c r="DH110" s="979"/>
      <c r="DI110" s="979"/>
      <c r="DJ110" s="979"/>
      <c r="DK110" s="979"/>
      <c r="DL110" s="979" t="s">
        <v>436</v>
      </c>
      <c r="DM110" s="979"/>
      <c r="DN110" s="979"/>
      <c r="DO110" s="979"/>
      <c r="DP110" s="979"/>
      <c r="DQ110" s="979" t="s">
        <v>409</v>
      </c>
      <c r="DR110" s="979"/>
      <c r="DS110" s="979"/>
      <c r="DT110" s="979"/>
      <c r="DU110" s="979"/>
      <c r="DV110" s="980" t="s">
        <v>130</v>
      </c>
      <c r="DW110" s="980"/>
      <c r="DX110" s="980"/>
      <c r="DY110" s="980"/>
      <c r="DZ110" s="981"/>
    </row>
    <row r="111" spans="1:131" s="246" customFormat="1" ht="26.25" customHeight="1" x14ac:dyDescent="0.15">
      <c r="A111" s="982" t="s">
        <v>437</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436</v>
      </c>
      <c r="AB111" s="986"/>
      <c r="AC111" s="986"/>
      <c r="AD111" s="986"/>
      <c r="AE111" s="987"/>
      <c r="AF111" s="988" t="s">
        <v>130</v>
      </c>
      <c r="AG111" s="986"/>
      <c r="AH111" s="986"/>
      <c r="AI111" s="986"/>
      <c r="AJ111" s="987"/>
      <c r="AK111" s="988" t="s">
        <v>130</v>
      </c>
      <c r="AL111" s="986"/>
      <c r="AM111" s="986"/>
      <c r="AN111" s="986"/>
      <c r="AO111" s="987"/>
      <c r="AP111" s="989" t="s">
        <v>436</v>
      </c>
      <c r="AQ111" s="990"/>
      <c r="AR111" s="990"/>
      <c r="AS111" s="990"/>
      <c r="AT111" s="991"/>
      <c r="AU111" s="952"/>
      <c r="AV111" s="953"/>
      <c r="AW111" s="953"/>
      <c r="AX111" s="953"/>
      <c r="AY111" s="953"/>
      <c r="AZ111" s="1001" t="s">
        <v>438</v>
      </c>
      <c r="BA111" s="1002"/>
      <c r="BB111" s="1002"/>
      <c r="BC111" s="1002"/>
      <c r="BD111" s="1002"/>
      <c r="BE111" s="1002"/>
      <c r="BF111" s="1002"/>
      <c r="BG111" s="1002"/>
      <c r="BH111" s="1002"/>
      <c r="BI111" s="1002"/>
      <c r="BJ111" s="1002"/>
      <c r="BK111" s="1002"/>
      <c r="BL111" s="1002"/>
      <c r="BM111" s="1002"/>
      <c r="BN111" s="1002"/>
      <c r="BO111" s="1002"/>
      <c r="BP111" s="1003"/>
      <c r="BQ111" s="971" t="s">
        <v>130</v>
      </c>
      <c r="BR111" s="972"/>
      <c r="BS111" s="972"/>
      <c r="BT111" s="972"/>
      <c r="BU111" s="972"/>
      <c r="BV111" s="972" t="s">
        <v>409</v>
      </c>
      <c r="BW111" s="972"/>
      <c r="BX111" s="972"/>
      <c r="BY111" s="972"/>
      <c r="BZ111" s="972"/>
      <c r="CA111" s="972" t="s">
        <v>130</v>
      </c>
      <c r="CB111" s="972"/>
      <c r="CC111" s="972"/>
      <c r="CD111" s="972"/>
      <c r="CE111" s="972"/>
      <c r="CF111" s="966" t="s">
        <v>130</v>
      </c>
      <c r="CG111" s="967"/>
      <c r="CH111" s="967"/>
      <c r="CI111" s="967"/>
      <c r="CJ111" s="967"/>
      <c r="CK111" s="997"/>
      <c r="CL111" s="998"/>
      <c r="CM111" s="968" t="s">
        <v>439</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436</v>
      </c>
      <c r="DH111" s="972"/>
      <c r="DI111" s="972"/>
      <c r="DJ111" s="972"/>
      <c r="DK111" s="972"/>
      <c r="DL111" s="972" t="s">
        <v>409</v>
      </c>
      <c r="DM111" s="972"/>
      <c r="DN111" s="972"/>
      <c r="DO111" s="972"/>
      <c r="DP111" s="972"/>
      <c r="DQ111" s="972" t="s">
        <v>436</v>
      </c>
      <c r="DR111" s="972"/>
      <c r="DS111" s="972"/>
      <c r="DT111" s="972"/>
      <c r="DU111" s="972"/>
      <c r="DV111" s="973" t="s">
        <v>409</v>
      </c>
      <c r="DW111" s="973"/>
      <c r="DX111" s="973"/>
      <c r="DY111" s="973"/>
      <c r="DZ111" s="974"/>
    </row>
    <row r="112" spans="1:131" s="246" customFormat="1" ht="26.25" customHeight="1" x14ac:dyDescent="0.15">
      <c r="A112" s="1004" t="s">
        <v>440</v>
      </c>
      <c r="B112" s="1005"/>
      <c r="C112" s="1002" t="s">
        <v>441</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436</v>
      </c>
      <c r="AB112" s="1011"/>
      <c r="AC112" s="1011"/>
      <c r="AD112" s="1011"/>
      <c r="AE112" s="1012"/>
      <c r="AF112" s="1013" t="s">
        <v>130</v>
      </c>
      <c r="AG112" s="1011"/>
      <c r="AH112" s="1011"/>
      <c r="AI112" s="1011"/>
      <c r="AJ112" s="1012"/>
      <c r="AK112" s="1013" t="s">
        <v>130</v>
      </c>
      <c r="AL112" s="1011"/>
      <c r="AM112" s="1011"/>
      <c r="AN112" s="1011"/>
      <c r="AO112" s="1012"/>
      <c r="AP112" s="1014" t="s">
        <v>409</v>
      </c>
      <c r="AQ112" s="1015"/>
      <c r="AR112" s="1015"/>
      <c r="AS112" s="1015"/>
      <c r="AT112" s="1016"/>
      <c r="AU112" s="952"/>
      <c r="AV112" s="953"/>
      <c r="AW112" s="953"/>
      <c r="AX112" s="953"/>
      <c r="AY112" s="953"/>
      <c r="AZ112" s="1001" t="s">
        <v>442</v>
      </c>
      <c r="BA112" s="1002"/>
      <c r="BB112" s="1002"/>
      <c r="BC112" s="1002"/>
      <c r="BD112" s="1002"/>
      <c r="BE112" s="1002"/>
      <c r="BF112" s="1002"/>
      <c r="BG112" s="1002"/>
      <c r="BH112" s="1002"/>
      <c r="BI112" s="1002"/>
      <c r="BJ112" s="1002"/>
      <c r="BK112" s="1002"/>
      <c r="BL112" s="1002"/>
      <c r="BM112" s="1002"/>
      <c r="BN112" s="1002"/>
      <c r="BO112" s="1002"/>
      <c r="BP112" s="1003"/>
      <c r="BQ112" s="971">
        <v>11255310</v>
      </c>
      <c r="BR112" s="972"/>
      <c r="BS112" s="972"/>
      <c r="BT112" s="972"/>
      <c r="BU112" s="972"/>
      <c r="BV112" s="972">
        <v>10769347</v>
      </c>
      <c r="BW112" s="972"/>
      <c r="BX112" s="972"/>
      <c r="BY112" s="972"/>
      <c r="BZ112" s="972"/>
      <c r="CA112" s="972">
        <v>10149740</v>
      </c>
      <c r="CB112" s="972"/>
      <c r="CC112" s="972"/>
      <c r="CD112" s="972"/>
      <c r="CE112" s="972"/>
      <c r="CF112" s="966">
        <v>53</v>
      </c>
      <c r="CG112" s="967"/>
      <c r="CH112" s="967"/>
      <c r="CI112" s="967"/>
      <c r="CJ112" s="967"/>
      <c r="CK112" s="997"/>
      <c r="CL112" s="998"/>
      <c r="CM112" s="968" t="s">
        <v>443</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130</v>
      </c>
      <c r="DH112" s="972"/>
      <c r="DI112" s="972"/>
      <c r="DJ112" s="972"/>
      <c r="DK112" s="972"/>
      <c r="DL112" s="972" t="s">
        <v>436</v>
      </c>
      <c r="DM112" s="972"/>
      <c r="DN112" s="972"/>
      <c r="DO112" s="972"/>
      <c r="DP112" s="972"/>
      <c r="DQ112" s="972" t="s">
        <v>130</v>
      </c>
      <c r="DR112" s="972"/>
      <c r="DS112" s="972"/>
      <c r="DT112" s="972"/>
      <c r="DU112" s="972"/>
      <c r="DV112" s="973" t="s">
        <v>130</v>
      </c>
      <c r="DW112" s="973"/>
      <c r="DX112" s="973"/>
      <c r="DY112" s="973"/>
      <c r="DZ112" s="974"/>
    </row>
    <row r="113" spans="1:130" s="246" customFormat="1" ht="26.25" customHeight="1" x14ac:dyDescent="0.15">
      <c r="A113" s="1006"/>
      <c r="B113" s="1007"/>
      <c r="C113" s="1002" t="s">
        <v>444</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1104654</v>
      </c>
      <c r="AB113" s="986"/>
      <c r="AC113" s="986"/>
      <c r="AD113" s="986"/>
      <c r="AE113" s="987"/>
      <c r="AF113" s="988">
        <v>1087119</v>
      </c>
      <c r="AG113" s="986"/>
      <c r="AH113" s="986"/>
      <c r="AI113" s="986"/>
      <c r="AJ113" s="987"/>
      <c r="AK113" s="988">
        <v>981471</v>
      </c>
      <c r="AL113" s="986"/>
      <c r="AM113" s="986"/>
      <c r="AN113" s="986"/>
      <c r="AO113" s="987"/>
      <c r="AP113" s="989">
        <v>5.0999999999999996</v>
      </c>
      <c r="AQ113" s="990"/>
      <c r="AR113" s="990"/>
      <c r="AS113" s="990"/>
      <c r="AT113" s="991"/>
      <c r="AU113" s="952"/>
      <c r="AV113" s="953"/>
      <c r="AW113" s="953"/>
      <c r="AX113" s="953"/>
      <c r="AY113" s="953"/>
      <c r="AZ113" s="1001" t="s">
        <v>445</v>
      </c>
      <c r="BA113" s="1002"/>
      <c r="BB113" s="1002"/>
      <c r="BC113" s="1002"/>
      <c r="BD113" s="1002"/>
      <c r="BE113" s="1002"/>
      <c r="BF113" s="1002"/>
      <c r="BG113" s="1002"/>
      <c r="BH113" s="1002"/>
      <c r="BI113" s="1002"/>
      <c r="BJ113" s="1002"/>
      <c r="BK113" s="1002"/>
      <c r="BL113" s="1002"/>
      <c r="BM113" s="1002"/>
      <c r="BN113" s="1002"/>
      <c r="BO113" s="1002"/>
      <c r="BP113" s="1003"/>
      <c r="BQ113" s="971" t="s">
        <v>436</v>
      </c>
      <c r="BR113" s="972"/>
      <c r="BS113" s="972"/>
      <c r="BT113" s="972"/>
      <c r="BU113" s="972"/>
      <c r="BV113" s="972" t="s">
        <v>436</v>
      </c>
      <c r="BW113" s="972"/>
      <c r="BX113" s="972"/>
      <c r="BY113" s="972"/>
      <c r="BZ113" s="972"/>
      <c r="CA113" s="972" t="s">
        <v>436</v>
      </c>
      <c r="CB113" s="972"/>
      <c r="CC113" s="972"/>
      <c r="CD113" s="972"/>
      <c r="CE113" s="972"/>
      <c r="CF113" s="966" t="s">
        <v>130</v>
      </c>
      <c r="CG113" s="967"/>
      <c r="CH113" s="967"/>
      <c r="CI113" s="967"/>
      <c r="CJ113" s="967"/>
      <c r="CK113" s="997"/>
      <c r="CL113" s="998"/>
      <c r="CM113" s="968" t="s">
        <v>446</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436</v>
      </c>
      <c r="DH113" s="1011"/>
      <c r="DI113" s="1011"/>
      <c r="DJ113" s="1011"/>
      <c r="DK113" s="1012"/>
      <c r="DL113" s="1013" t="s">
        <v>436</v>
      </c>
      <c r="DM113" s="1011"/>
      <c r="DN113" s="1011"/>
      <c r="DO113" s="1011"/>
      <c r="DP113" s="1012"/>
      <c r="DQ113" s="1013" t="s">
        <v>436</v>
      </c>
      <c r="DR113" s="1011"/>
      <c r="DS113" s="1011"/>
      <c r="DT113" s="1011"/>
      <c r="DU113" s="1012"/>
      <c r="DV113" s="1014" t="s">
        <v>436</v>
      </c>
      <c r="DW113" s="1015"/>
      <c r="DX113" s="1015"/>
      <c r="DY113" s="1015"/>
      <c r="DZ113" s="1016"/>
    </row>
    <row r="114" spans="1:130" s="246" customFormat="1" ht="26.25" customHeight="1" x14ac:dyDescent="0.15">
      <c r="A114" s="1006"/>
      <c r="B114" s="1007"/>
      <c r="C114" s="1002" t="s">
        <v>447</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t="s">
        <v>436</v>
      </c>
      <c r="AB114" s="1011"/>
      <c r="AC114" s="1011"/>
      <c r="AD114" s="1011"/>
      <c r="AE114" s="1012"/>
      <c r="AF114" s="1013" t="s">
        <v>436</v>
      </c>
      <c r="AG114" s="1011"/>
      <c r="AH114" s="1011"/>
      <c r="AI114" s="1011"/>
      <c r="AJ114" s="1012"/>
      <c r="AK114" s="1013" t="s">
        <v>130</v>
      </c>
      <c r="AL114" s="1011"/>
      <c r="AM114" s="1011"/>
      <c r="AN114" s="1011"/>
      <c r="AO114" s="1012"/>
      <c r="AP114" s="1014" t="s">
        <v>130</v>
      </c>
      <c r="AQ114" s="1015"/>
      <c r="AR114" s="1015"/>
      <c r="AS114" s="1015"/>
      <c r="AT114" s="1016"/>
      <c r="AU114" s="952"/>
      <c r="AV114" s="953"/>
      <c r="AW114" s="953"/>
      <c r="AX114" s="953"/>
      <c r="AY114" s="953"/>
      <c r="AZ114" s="1001" t="s">
        <v>448</v>
      </c>
      <c r="BA114" s="1002"/>
      <c r="BB114" s="1002"/>
      <c r="BC114" s="1002"/>
      <c r="BD114" s="1002"/>
      <c r="BE114" s="1002"/>
      <c r="BF114" s="1002"/>
      <c r="BG114" s="1002"/>
      <c r="BH114" s="1002"/>
      <c r="BI114" s="1002"/>
      <c r="BJ114" s="1002"/>
      <c r="BK114" s="1002"/>
      <c r="BL114" s="1002"/>
      <c r="BM114" s="1002"/>
      <c r="BN114" s="1002"/>
      <c r="BO114" s="1002"/>
      <c r="BP114" s="1003"/>
      <c r="BQ114" s="971">
        <v>8378363</v>
      </c>
      <c r="BR114" s="972"/>
      <c r="BS114" s="972"/>
      <c r="BT114" s="972"/>
      <c r="BU114" s="972"/>
      <c r="BV114" s="972">
        <v>8082842</v>
      </c>
      <c r="BW114" s="972"/>
      <c r="BX114" s="972"/>
      <c r="BY114" s="972"/>
      <c r="BZ114" s="972"/>
      <c r="CA114" s="972">
        <v>7743397</v>
      </c>
      <c r="CB114" s="972"/>
      <c r="CC114" s="972"/>
      <c r="CD114" s="972"/>
      <c r="CE114" s="972"/>
      <c r="CF114" s="966">
        <v>40.5</v>
      </c>
      <c r="CG114" s="967"/>
      <c r="CH114" s="967"/>
      <c r="CI114" s="967"/>
      <c r="CJ114" s="967"/>
      <c r="CK114" s="997"/>
      <c r="CL114" s="998"/>
      <c r="CM114" s="968" t="s">
        <v>449</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130</v>
      </c>
      <c r="DH114" s="1011"/>
      <c r="DI114" s="1011"/>
      <c r="DJ114" s="1011"/>
      <c r="DK114" s="1012"/>
      <c r="DL114" s="1013" t="s">
        <v>436</v>
      </c>
      <c r="DM114" s="1011"/>
      <c r="DN114" s="1011"/>
      <c r="DO114" s="1011"/>
      <c r="DP114" s="1012"/>
      <c r="DQ114" s="1013" t="s">
        <v>409</v>
      </c>
      <c r="DR114" s="1011"/>
      <c r="DS114" s="1011"/>
      <c r="DT114" s="1011"/>
      <c r="DU114" s="1012"/>
      <c r="DV114" s="1014" t="s">
        <v>436</v>
      </c>
      <c r="DW114" s="1015"/>
      <c r="DX114" s="1015"/>
      <c r="DY114" s="1015"/>
      <c r="DZ114" s="1016"/>
    </row>
    <row r="115" spans="1:130" s="246" customFormat="1" ht="26.25" customHeight="1" x14ac:dyDescent="0.15">
      <c r="A115" s="1006"/>
      <c r="B115" s="1007"/>
      <c r="C115" s="1002" t="s">
        <v>450</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3305</v>
      </c>
      <c r="AB115" s="986"/>
      <c r="AC115" s="986"/>
      <c r="AD115" s="986"/>
      <c r="AE115" s="987"/>
      <c r="AF115" s="988">
        <v>11950</v>
      </c>
      <c r="AG115" s="986"/>
      <c r="AH115" s="986"/>
      <c r="AI115" s="986"/>
      <c r="AJ115" s="987"/>
      <c r="AK115" s="988">
        <v>16818</v>
      </c>
      <c r="AL115" s="986"/>
      <c r="AM115" s="986"/>
      <c r="AN115" s="986"/>
      <c r="AO115" s="987"/>
      <c r="AP115" s="989">
        <v>0.1</v>
      </c>
      <c r="AQ115" s="990"/>
      <c r="AR115" s="990"/>
      <c r="AS115" s="990"/>
      <c r="AT115" s="991"/>
      <c r="AU115" s="952"/>
      <c r="AV115" s="953"/>
      <c r="AW115" s="953"/>
      <c r="AX115" s="953"/>
      <c r="AY115" s="953"/>
      <c r="AZ115" s="1001" t="s">
        <v>451</v>
      </c>
      <c r="BA115" s="1002"/>
      <c r="BB115" s="1002"/>
      <c r="BC115" s="1002"/>
      <c r="BD115" s="1002"/>
      <c r="BE115" s="1002"/>
      <c r="BF115" s="1002"/>
      <c r="BG115" s="1002"/>
      <c r="BH115" s="1002"/>
      <c r="BI115" s="1002"/>
      <c r="BJ115" s="1002"/>
      <c r="BK115" s="1002"/>
      <c r="BL115" s="1002"/>
      <c r="BM115" s="1002"/>
      <c r="BN115" s="1002"/>
      <c r="BO115" s="1002"/>
      <c r="BP115" s="1003"/>
      <c r="BQ115" s="971">
        <v>28270</v>
      </c>
      <c r="BR115" s="972"/>
      <c r="BS115" s="972"/>
      <c r="BT115" s="972"/>
      <c r="BU115" s="972"/>
      <c r="BV115" s="972">
        <v>19179</v>
      </c>
      <c r="BW115" s="972"/>
      <c r="BX115" s="972"/>
      <c r="BY115" s="972"/>
      <c r="BZ115" s="972"/>
      <c r="CA115" s="972">
        <v>17662</v>
      </c>
      <c r="CB115" s="972"/>
      <c r="CC115" s="972"/>
      <c r="CD115" s="972"/>
      <c r="CE115" s="972"/>
      <c r="CF115" s="966">
        <v>0.1</v>
      </c>
      <c r="CG115" s="967"/>
      <c r="CH115" s="967"/>
      <c r="CI115" s="967"/>
      <c r="CJ115" s="967"/>
      <c r="CK115" s="997"/>
      <c r="CL115" s="998"/>
      <c r="CM115" s="1001" t="s">
        <v>452</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436</v>
      </c>
      <c r="DH115" s="1011"/>
      <c r="DI115" s="1011"/>
      <c r="DJ115" s="1011"/>
      <c r="DK115" s="1012"/>
      <c r="DL115" s="1013" t="s">
        <v>409</v>
      </c>
      <c r="DM115" s="1011"/>
      <c r="DN115" s="1011"/>
      <c r="DO115" s="1011"/>
      <c r="DP115" s="1012"/>
      <c r="DQ115" s="1013" t="s">
        <v>409</v>
      </c>
      <c r="DR115" s="1011"/>
      <c r="DS115" s="1011"/>
      <c r="DT115" s="1011"/>
      <c r="DU115" s="1012"/>
      <c r="DV115" s="1014" t="s">
        <v>436</v>
      </c>
      <c r="DW115" s="1015"/>
      <c r="DX115" s="1015"/>
      <c r="DY115" s="1015"/>
      <c r="DZ115" s="1016"/>
    </row>
    <row r="116" spans="1:130" s="246" customFormat="1" ht="26.25" customHeight="1" x14ac:dyDescent="0.15">
      <c r="A116" s="1008"/>
      <c r="B116" s="1009"/>
      <c r="C116" s="1017" t="s">
        <v>453</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v>22</v>
      </c>
      <c r="AB116" s="1011"/>
      <c r="AC116" s="1011"/>
      <c r="AD116" s="1011"/>
      <c r="AE116" s="1012"/>
      <c r="AF116" s="1013">
        <v>137</v>
      </c>
      <c r="AG116" s="1011"/>
      <c r="AH116" s="1011"/>
      <c r="AI116" s="1011"/>
      <c r="AJ116" s="1012"/>
      <c r="AK116" s="1013">
        <v>252</v>
      </c>
      <c r="AL116" s="1011"/>
      <c r="AM116" s="1011"/>
      <c r="AN116" s="1011"/>
      <c r="AO116" s="1012"/>
      <c r="AP116" s="1014">
        <v>0</v>
      </c>
      <c r="AQ116" s="1015"/>
      <c r="AR116" s="1015"/>
      <c r="AS116" s="1015"/>
      <c r="AT116" s="1016"/>
      <c r="AU116" s="952"/>
      <c r="AV116" s="953"/>
      <c r="AW116" s="953"/>
      <c r="AX116" s="953"/>
      <c r="AY116" s="953"/>
      <c r="AZ116" s="1019" t="s">
        <v>454</v>
      </c>
      <c r="BA116" s="1020"/>
      <c r="BB116" s="1020"/>
      <c r="BC116" s="1020"/>
      <c r="BD116" s="1020"/>
      <c r="BE116" s="1020"/>
      <c r="BF116" s="1020"/>
      <c r="BG116" s="1020"/>
      <c r="BH116" s="1020"/>
      <c r="BI116" s="1020"/>
      <c r="BJ116" s="1020"/>
      <c r="BK116" s="1020"/>
      <c r="BL116" s="1020"/>
      <c r="BM116" s="1020"/>
      <c r="BN116" s="1020"/>
      <c r="BO116" s="1020"/>
      <c r="BP116" s="1021"/>
      <c r="BQ116" s="971" t="s">
        <v>436</v>
      </c>
      <c r="BR116" s="972"/>
      <c r="BS116" s="972"/>
      <c r="BT116" s="972"/>
      <c r="BU116" s="972"/>
      <c r="BV116" s="972" t="s">
        <v>409</v>
      </c>
      <c r="BW116" s="972"/>
      <c r="BX116" s="972"/>
      <c r="BY116" s="972"/>
      <c r="BZ116" s="972"/>
      <c r="CA116" s="972" t="s">
        <v>130</v>
      </c>
      <c r="CB116" s="972"/>
      <c r="CC116" s="972"/>
      <c r="CD116" s="972"/>
      <c r="CE116" s="972"/>
      <c r="CF116" s="966" t="s">
        <v>130</v>
      </c>
      <c r="CG116" s="967"/>
      <c r="CH116" s="967"/>
      <c r="CI116" s="967"/>
      <c r="CJ116" s="967"/>
      <c r="CK116" s="997"/>
      <c r="CL116" s="998"/>
      <c r="CM116" s="968" t="s">
        <v>455</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130</v>
      </c>
      <c r="DH116" s="1011"/>
      <c r="DI116" s="1011"/>
      <c r="DJ116" s="1011"/>
      <c r="DK116" s="1012"/>
      <c r="DL116" s="1013" t="s">
        <v>130</v>
      </c>
      <c r="DM116" s="1011"/>
      <c r="DN116" s="1011"/>
      <c r="DO116" s="1011"/>
      <c r="DP116" s="1012"/>
      <c r="DQ116" s="1013" t="s">
        <v>436</v>
      </c>
      <c r="DR116" s="1011"/>
      <c r="DS116" s="1011"/>
      <c r="DT116" s="1011"/>
      <c r="DU116" s="1012"/>
      <c r="DV116" s="1014" t="s">
        <v>436</v>
      </c>
      <c r="DW116" s="1015"/>
      <c r="DX116" s="1015"/>
      <c r="DY116" s="1015"/>
      <c r="DZ116" s="1016"/>
    </row>
    <row r="117" spans="1:130" s="246" customFormat="1" ht="26.25" customHeight="1" x14ac:dyDescent="0.15">
      <c r="A117" s="956" t="s">
        <v>187</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456</v>
      </c>
      <c r="Z117" s="938"/>
      <c r="AA117" s="1028">
        <v>8650129</v>
      </c>
      <c r="AB117" s="1029"/>
      <c r="AC117" s="1029"/>
      <c r="AD117" s="1029"/>
      <c r="AE117" s="1030"/>
      <c r="AF117" s="1031">
        <v>8741505</v>
      </c>
      <c r="AG117" s="1029"/>
      <c r="AH117" s="1029"/>
      <c r="AI117" s="1029"/>
      <c r="AJ117" s="1030"/>
      <c r="AK117" s="1031">
        <v>8091829</v>
      </c>
      <c r="AL117" s="1029"/>
      <c r="AM117" s="1029"/>
      <c r="AN117" s="1029"/>
      <c r="AO117" s="1030"/>
      <c r="AP117" s="1032"/>
      <c r="AQ117" s="1033"/>
      <c r="AR117" s="1033"/>
      <c r="AS117" s="1033"/>
      <c r="AT117" s="1034"/>
      <c r="AU117" s="952"/>
      <c r="AV117" s="953"/>
      <c r="AW117" s="953"/>
      <c r="AX117" s="953"/>
      <c r="AY117" s="953"/>
      <c r="AZ117" s="1019" t="s">
        <v>457</v>
      </c>
      <c r="BA117" s="1020"/>
      <c r="BB117" s="1020"/>
      <c r="BC117" s="1020"/>
      <c r="BD117" s="1020"/>
      <c r="BE117" s="1020"/>
      <c r="BF117" s="1020"/>
      <c r="BG117" s="1020"/>
      <c r="BH117" s="1020"/>
      <c r="BI117" s="1020"/>
      <c r="BJ117" s="1020"/>
      <c r="BK117" s="1020"/>
      <c r="BL117" s="1020"/>
      <c r="BM117" s="1020"/>
      <c r="BN117" s="1020"/>
      <c r="BO117" s="1020"/>
      <c r="BP117" s="1021"/>
      <c r="BQ117" s="971" t="s">
        <v>130</v>
      </c>
      <c r="BR117" s="972"/>
      <c r="BS117" s="972"/>
      <c r="BT117" s="972"/>
      <c r="BU117" s="972"/>
      <c r="BV117" s="972" t="s">
        <v>130</v>
      </c>
      <c r="BW117" s="972"/>
      <c r="BX117" s="972"/>
      <c r="BY117" s="972"/>
      <c r="BZ117" s="972"/>
      <c r="CA117" s="972" t="s">
        <v>130</v>
      </c>
      <c r="CB117" s="972"/>
      <c r="CC117" s="972"/>
      <c r="CD117" s="972"/>
      <c r="CE117" s="972"/>
      <c r="CF117" s="966" t="s">
        <v>130</v>
      </c>
      <c r="CG117" s="967"/>
      <c r="CH117" s="967"/>
      <c r="CI117" s="967"/>
      <c r="CJ117" s="967"/>
      <c r="CK117" s="997"/>
      <c r="CL117" s="998"/>
      <c r="CM117" s="968" t="s">
        <v>458</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130</v>
      </c>
      <c r="DH117" s="1011"/>
      <c r="DI117" s="1011"/>
      <c r="DJ117" s="1011"/>
      <c r="DK117" s="1012"/>
      <c r="DL117" s="1013" t="s">
        <v>130</v>
      </c>
      <c r="DM117" s="1011"/>
      <c r="DN117" s="1011"/>
      <c r="DO117" s="1011"/>
      <c r="DP117" s="1012"/>
      <c r="DQ117" s="1013" t="s">
        <v>130</v>
      </c>
      <c r="DR117" s="1011"/>
      <c r="DS117" s="1011"/>
      <c r="DT117" s="1011"/>
      <c r="DU117" s="1012"/>
      <c r="DV117" s="1014" t="s">
        <v>130</v>
      </c>
      <c r="DW117" s="1015"/>
      <c r="DX117" s="1015"/>
      <c r="DY117" s="1015"/>
      <c r="DZ117" s="1016"/>
    </row>
    <row r="118" spans="1:130" s="246" customFormat="1" ht="26.25" customHeight="1" x14ac:dyDescent="0.15">
      <c r="A118" s="956" t="s">
        <v>431</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429</v>
      </c>
      <c r="AB118" s="937"/>
      <c r="AC118" s="937"/>
      <c r="AD118" s="937"/>
      <c r="AE118" s="938"/>
      <c r="AF118" s="936" t="s">
        <v>302</v>
      </c>
      <c r="AG118" s="937"/>
      <c r="AH118" s="937"/>
      <c r="AI118" s="937"/>
      <c r="AJ118" s="938"/>
      <c r="AK118" s="936" t="s">
        <v>301</v>
      </c>
      <c r="AL118" s="937"/>
      <c r="AM118" s="937"/>
      <c r="AN118" s="937"/>
      <c r="AO118" s="938"/>
      <c r="AP118" s="1023" t="s">
        <v>430</v>
      </c>
      <c r="AQ118" s="1024"/>
      <c r="AR118" s="1024"/>
      <c r="AS118" s="1024"/>
      <c r="AT118" s="1025"/>
      <c r="AU118" s="952"/>
      <c r="AV118" s="953"/>
      <c r="AW118" s="953"/>
      <c r="AX118" s="953"/>
      <c r="AY118" s="953"/>
      <c r="AZ118" s="1026" t="s">
        <v>459</v>
      </c>
      <c r="BA118" s="1017"/>
      <c r="BB118" s="1017"/>
      <c r="BC118" s="1017"/>
      <c r="BD118" s="1017"/>
      <c r="BE118" s="1017"/>
      <c r="BF118" s="1017"/>
      <c r="BG118" s="1017"/>
      <c r="BH118" s="1017"/>
      <c r="BI118" s="1017"/>
      <c r="BJ118" s="1017"/>
      <c r="BK118" s="1017"/>
      <c r="BL118" s="1017"/>
      <c r="BM118" s="1017"/>
      <c r="BN118" s="1017"/>
      <c r="BO118" s="1017"/>
      <c r="BP118" s="1018"/>
      <c r="BQ118" s="1049" t="s">
        <v>130</v>
      </c>
      <c r="BR118" s="1050"/>
      <c r="BS118" s="1050"/>
      <c r="BT118" s="1050"/>
      <c r="BU118" s="1050"/>
      <c r="BV118" s="1050" t="s">
        <v>130</v>
      </c>
      <c r="BW118" s="1050"/>
      <c r="BX118" s="1050"/>
      <c r="BY118" s="1050"/>
      <c r="BZ118" s="1050"/>
      <c r="CA118" s="1050" t="s">
        <v>130</v>
      </c>
      <c r="CB118" s="1050"/>
      <c r="CC118" s="1050"/>
      <c r="CD118" s="1050"/>
      <c r="CE118" s="1050"/>
      <c r="CF118" s="966" t="s">
        <v>130</v>
      </c>
      <c r="CG118" s="967"/>
      <c r="CH118" s="967"/>
      <c r="CI118" s="967"/>
      <c r="CJ118" s="967"/>
      <c r="CK118" s="997"/>
      <c r="CL118" s="998"/>
      <c r="CM118" s="968" t="s">
        <v>460</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130</v>
      </c>
      <c r="DH118" s="1011"/>
      <c r="DI118" s="1011"/>
      <c r="DJ118" s="1011"/>
      <c r="DK118" s="1012"/>
      <c r="DL118" s="1013" t="s">
        <v>130</v>
      </c>
      <c r="DM118" s="1011"/>
      <c r="DN118" s="1011"/>
      <c r="DO118" s="1011"/>
      <c r="DP118" s="1012"/>
      <c r="DQ118" s="1013" t="s">
        <v>130</v>
      </c>
      <c r="DR118" s="1011"/>
      <c r="DS118" s="1011"/>
      <c r="DT118" s="1011"/>
      <c r="DU118" s="1012"/>
      <c r="DV118" s="1014" t="s">
        <v>130</v>
      </c>
      <c r="DW118" s="1015"/>
      <c r="DX118" s="1015"/>
      <c r="DY118" s="1015"/>
      <c r="DZ118" s="1016"/>
    </row>
    <row r="119" spans="1:130" s="246" customFormat="1" ht="26.25" customHeight="1" x14ac:dyDescent="0.15">
      <c r="A119" s="1110" t="s">
        <v>434</v>
      </c>
      <c r="B119" s="996"/>
      <c r="C119" s="975" t="s">
        <v>435</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130</v>
      </c>
      <c r="AB119" s="944"/>
      <c r="AC119" s="944"/>
      <c r="AD119" s="944"/>
      <c r="AE119" s="945"/>
      <c r="AF119" s="946" t="s">
        <v>130</v>
      </c>
      <c r="AG119" s="944"/>
      <c r="AH119" s="944"/>
      <c r="AI119" s="944"/>
      <c r="AJ119" s="945"/>
      <c r="AK119" s="946" t="s">
        <v>130</v>
      </c>
      <c r="AL119" s="944"/>
      <c r="AM119" s="944"/>
      <c r="AN119" s="944"/>
      <c r="AO119" s="945"/>
      <c r="AP119" s="947" t="s">
        <v>130</v>
      </c>
      <c r="AQ119" s="948"/>
      <c r="AR119" s="948"/>
      <c r="AS119" s="948"/>
      <c r="AT119" s="949"/>
      <c r="AU119" s="954"/>
      <c r="AV119" s="955"/>
      <c r="AW119" s="955"/>
      <c r="AX119" s="955"/>
      <c r="AY119" s="955"/>
      <c r="AZ119" s="277" t="s">
        <v>187</v>
      </c>
      <c r="BA119" s="277"/>
      <c r="BB119" s="277"/>
      <c r="BC119" s="277"/>
      <c r="BD119" s="277"/>
      <c r="BE119" s="277"/>
      <c r="BF119" s="277"/>
      <c r="BG119" s="277"/>
      <c r="BH119" s="277"/>
      <c r="BI119" s="277"/>
      <c r="BJ119" s="277"/>
      <c r="BK119" s="277"/>
      <c r="BL119" s="277"/>
      <c r="BM119" s="277"/>
      <c r="BN119" s="277"/>
      <c r="BO119" s="1027" t="s">
        <v>461</v>
      </c>
      <c r="BP119" s="1058"/>
      <c r="BQ119" s="1049">
        <v>72228627</v>
      </c>
      <c r="BR119" s="1050"/>
      <c r="BS119" s="1050"/>
      <c r="BT119" s="1050"/>
      <c r="BU119" s="1050"/>
      <c r="BV119" s="1050">
        <v>69967250</v>
      </c>
      <c r="BW119" s="1050"/>
      <c r="BX119" s="1050"/>
      <c r="BY119" s="1050"/>
      <c r="BZ119" s="1050"/>
      <c r="CA119" s="1050">
        <v>67187437</v>
      </c>
      <c r="CB119" s="1050"/>
      <c r="CC119" s="1050"/>
      <c r="CD119" s="1050"/>
      <c r="CE119" s="1050"/>
      <c r="CF119" s="1051"/>
      <c r="CG119" s="1052"/>
      <c r="CH119" s="1052"/>
      <c r="CI119" s="1052"/>
      <c r="CJ119" s="1053"/>
      <c r="CK119" s="999"/>
      <c r="CL119" s="1000"/>
      <c r="CM119" s="1054" t="s">
        <v>462</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130</v>
      </c>
      <c r="DH119" s="1036"/>
      <c r="DI119" s="1036"/>
      <c r="DJ119" s="1036"/>
      <c r="DK119" s="1037"/>
      <c r="DL119" s="1035" t="s">
        <v>130</v>
      </c>
      <c r="DM119" s="1036"/>
      <c r="DN119" s="1036"/>
      <c r="DO119" s="1036"/>
      <c r="DP119" s="1037"/>
      <c r="DQ119" s="1035" t="s">
        <v>130</v>
      </c>
      <c r="DR119" s="1036"/>
      <c r="DS119" s="1036"/>
      <c r="DT119" s="1036"/>
      <c r="DU119" s="1037"/>
      <c r="DV119" s="1038" t="s">
        <v>130</v>
      </c>
      <c r="DW119" s="1039"/>
      <c r="DX119" s="1039"/>
      <c r="DY119" s="1039"/>
      <c r="DZ119" s="1040"/>
    </row>
    <row r="120" spans="1:130" s="246" customFormat="1" ht="26.25" customHeight="1" x14ac:dyDescent="0.15">
      <c r="A120" s="1111"/>
      <c r="B120" s="998"/>
      <c r="C120" s="968" t="s">
        <v>439</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130</v>
      </c>
      <c r="AB120" s="1011"/>
      <c r="AC120" s="1011"/>
      <c r="AD120" s="1011"/>
      <c r="AE120" s="1012"/>
      <c r="AF120" s="1013" t="s">
        <v>130</v>
      </c>
      <c r="AG120" s="1011"/>
      <c r="AH120" s="1011"/>
      <c r="AI120" s="1011"/>
      <c r="AJ120" s="1012"/>
      <c r="AK120" s="1013" t="s">
        <v>130</v>
      </c>
      <c r="AL120" s="1011"/>
      <c r="AM120" s="1011"/>
      <c r="AN120" s="1011"/>
      <c r="AO120" s="1012"/>
      <c r="AP120" s="1014" t="s">
        <v>130</v>
      </c>
      <c r="AQ120" s="1015"/>
      <c r="AR120" s="1015"/>
      <c r="AS120" s="1015"/>
      <c r="AT120" s="1016"/>
      <c r="AU120" s="1041" t="s">
        <v>463</v>
      </c>
      <c r="AV120" s="1042"/>
      <c r="AW120" s="1042"/>
      <c r="AX120" s="1042"/>
      <c r="AY120" s="1043"/>
      <c r="AZ120" s="992" t="s">
        <v>464</v>
      </c>
      <c r="BA120" s="941"/>
      <c r="BB120" s="941"/>
      <c r="BC120" s="941"/>
      <c r="BD120" s="941"/>
      <c r="BE120" s="941"/>
      <c r="BF120" s="941"/>
      <c r="BG120" s="941"/>
      <c r="BH120" s="941"/>
      <c r="BI120" s="941"/>
      <c r="BJ120" s="941"/>
      <c r="BK120" s="941"/>
      <c r="BL120" s="941"/>
      <c r="BM120" s="941"/>
      <c r="BN120" s="941"/>
      <c r="BO120" s="941"/>
      <c r="BP120" s="942"/>
      <c r="BQ120" s="978">
        <v>23036619</v>
      </c>
      <c r="BR120" s="979"/>
      <c r="BS120" s="979"/>
      <c r="BT120" s="979"/>
      <c r="BU120" s="979"/>
      <c r="BV120" s="979">
        <v>22991012</v>
      </c>
      <c r="BW120" s="979"/>
      <c r="BX120" s="979"/>
      <c r="BY120" s="979"/>
      <c r="BZ120" s="979"/>
      <c r="CA120" s="979">
        <v>21806525</v>
      </c>
      <c r="CB120" s="979"/>
      <c r="CC120" s="979"/>
      <c r="CD120" s="979"/>
      <c r="CE120" s="979"/>
      <c r="CF120" s="993">
        <v>114</v>
      </c>
      <c r="CG120" s="994"/>
      <c r="CH120" s="994"/>
      <c r="CI120" s="994"/>
      <c r="CJ120" s="994"/>
      <c r="CK120" s="1059" t="s">
        <v>465</v>
      </c>
      <c r="CL120" s="1060"/>
      <c r="CM120" s="1060"/>
      <c r="CN120" s="1060"/>
      <c r="CO120" s="1061"/>
      <c r="CP120" s="1067" t="s">
        <v>404</v>
      </c>
      <c r="CQ120" s="1068"/>
      <c r="CR120" s="1068"/>
      <c r="CS120" s="1068"/>
      <c r="CT120" s="1068"/>
      <c r="CU120" s="1068"/>
      <c r="CV120" s="1068"/>
      <c r="CW120" s="1068"/>
      <c r="CX120" s="1068"/>
      <c r="CY120" s="1068"/>
      <c r="CZ120" s="1068"/>
      <c r="DA120" s="1068"/>
      <c r="DB120" s="1068"/>
      <c r="DC120" s="1068"/>
      <c r="DD120" s="1068"/>
      <c r="DE120" s="1068"/>
      <c r="DF120" s="1069"/>
      <c r="DG120" s="978">
        <v>4270995</v>
      </c>
      <c r="DH120" s="979"/>
      <c r="DI120" s="979"/>
      <c r="DJ120" s="979"/>
      <c r="DK120" s="979"/>
      <c r="DL120" s="979">
        <v>4109875</v>
      </c>
      <c r="DM120" s="979"/>
      <c r="DN120" s="979"/>
      <c r="DO120" s="979"/>
      <c r="DP120" s="979"/>
      <c r="DQ120" s="979">
        <v>3890623</v>
      </c>
      <c r="DR120" s="979"/>
      <c r="DS120" s="979"/>
      <c r="DT120" s="979"/>
      <c r="DU120" s="979"/>
      <c r="DV120" s="980">
        <v>20.3</v>
      </c>
      <c r="DW120" s="980"/>
      <c r="DX120" s="980"/>
      <c r="DY120" s="980"/>
      <c r="DZ120" s="981"/>
    </row>
    <row r="121" spans="1:130" s="246" customFormat="1" ht="26.25" customHeight="1" x14ac:dyDescent="0.15">
      <c r="A121" s="1111"/>
      <c r="B121" s="998"/>
      <c r="C121" s="1019" t="s">
        <v>466</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130</v>
      </c>
      <c r="AB121" s="1011"/>
      <c r="AC121" s="1011"/>
      <c r="AD121" s="1011"/>
      <c r="AE121" s="1012"/>
      <c r="AF121" s="1013" t="s">
        <v>130</v>
      </c>
      <c r="AG121" s="1011"/>
      <c r="AH121" s="1011"/>
      <c r="AI121" s="1011"/>
      <c r="AJ121" s="1012"/>
      <c r="AK121" s="1013" t="s">
        <v>130</v>
      </c>
      <c r="AL121" s="1011"/>
      <c r="AM121" s="1011"/>
      <c r="AN121" s="1011"/>
      <c r="AO121" s="1012"/>
      <c r="AP121" s="1014" t="s">
        <v>130</v>
      </c>
      <c r="AQ121" s="1015"/>
      <c r="AR121" s="1015"/>
      <c r="AS121" s="1015"/>
      <c r="AT121" s="1016"/>
      <c r="AU121" s="1044"/>
      <c r="AV121" s="1045"/>
      <c r="AW121" s="1045"/>
      <c r="AX121" s="1045"/>
      <c r="AY121" s="1046"/>
      <c r="AZ121" s="1001" t="s">
        <v>467</v>
      </c>
      <c r="BA121" s="1002"/>
      <c r="BB121" s="1002"/>
      <c r="BC121" s="1002"/>
      <c r="BD121" s="1002"/>
      <c r="BE121" s="1002"/>
      <c r="BF121" s="1002"/>
      <c r="BG121" s="1002"/>
      <c r="BH121" s="1002"/>
      <c r="BI121" s="1002"/>
      <c r="BJ121" s="1002"/>
      <c r="BK121" s="1002"/>
      <c r="BL121" s="1002"/>
      <c r="BM121" s="1002"/>
      <c r="BN121" s="1002"/>
      <c r="BO121" s="1002"/>
      <c r="BP121" s="1003"/>
      <c r="BQ121" s="971">
        <v>2981297</v>
      </c>
      <c r="BR121" s="972"/>
      <c r="BS121" s="972"/>
      <c r="BT121" s="972"/>
      <c r="BU121" s="972"/>
      <c r="BV121" s="972">
        <v>2841990</v>
      </c>
      <c r="BW121" s="972"/>
      <c r="BX121" s="972"/>
      <c r="BY121" s="972"/>
      <c r="BZ121" s="972"/>
      <c r="CA121" s="972">
        <v>2583371</v>
      </c>
      <c r="CB121" s="972"/>
      <c r="CC121" s="972"/>
      <c r="CD121" s="972"/>
      <c r="CE121" s="972"/>
      <c r="CF121" s="966">
        <v>13.5</v>
      </c>
      <c r="CG121" s="967"/>
      <c r="CH121" s="967"/>
      <c r="CI121" s="967"/>
      <c r="CJ121" s="967"/>
      <c r="CK121" s="1062"/>
      <c r="CL121" s="1063"/>
      <c r="CM121" s="1063"/>
      <c r="CN121" s="1063"/>
      <c r="CO121" s="1064"/>
      <c r="CP121" s="1072" t="s">
        <v>410</v>
      </c>
      <c r="CQ121" s="1073"/>
      <c r="CR121" s="1073"/>
      <c r="CS121" s="1073"/>
      <c r="CT121" s="1073"/>
      <c r="CU121" s="1073"/>
      <c r="CV121" s="1073"/>
      <c r="CW121" s="1073"/>
      <c r="CX121" s="1073"/>
      <c r="CY121" s="1073"/>
      <c r="CZ121" s="1073"/>
      <c r="DA121" s="1073"/>
      <c r="DB121" s="1073"/>
      <c r="DC121" s="1073"/>
      <c r="DD121" s="1073"/>
      <c r="DE121" s="1073"/>
      <c r="DF121" s="1074"/>
      <c r="DG121" s="971">
        <v>2337008</v>
      </c>
      <c r="DH121" s="972"/>
      <c r="DI121" s="972"/>
      <c r="DJ121" s="972"/>
      <c r="DK121" s="972"/>
      <c r="DL121" s="972">
        <v>2138638</v>
      </c>
      <c r="DM121" s="972"/>
      <c r="DN121" s="972"/>
      <c r="DO121" s="972"/>
      <c r="DP121" s="972"/>
      <c r="DQ121" s="972">
        <v>1970762</v>
      </c>
      <c r="DR121" s="972"/>
      <c r="DS121" s="972"/>
      <c r="DT121" s="972"/>
      <c r="DU121" s="972"/>
      <c r="DV121" s="973">
        <v>10.3</v>
      </c>
      <c r="DW121" s="973"/>
      <c r="DX121" s="973"/>
      <c r="DY121" s="973"/>
      <c r="DZ121" s="974"/>
    </row>
    <row r="122" spans="1:130" s="246" customFormat="1" ht="26.25" customHeight="1" x14ac:dyDescent="0.15">
      <c r="A122" s="1111"/>
      <c r="B122" s="998"/>
      <c r="C122" s="968" t="s">
        <v>449</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130</v>
      </c>
      <c r="AB122" s="1011"/>
      <c r="AC122" s="1011"/>
      <c r="AD122" s="1011"/>
      <c r="AE122" s="1012"/>
      <c r="AF122" s="1013" t="s">
        <v>130</v>
      </c>
      <c r="AG122" s="1011"/>
      <c r="AH122" s="1011"/>
      <c r="AI122" s="1011"/>
      <c r="AJ122" s="1012"/>
      <c r="AK122" s="1013" t="s">
        <v>130</v>
      </c>
      <c r="AL122" s="1011"/>
      <c r="AM122" s="1011"/>
      <c r="AN122" s="1011"/>
      <c r="AO122" s="1012"/>
      <c r="AP122" s="1014" t="s">
        <v>130</v>
      </c>
      <c r="AQ122" s="1015"/>
      <c r="AR122" s="1015"/>
      <c r="AS122" s="1015"/>
      <c r="AT122" s="1016"/>
      <c r="AU122" s="1044"/>
      <c r="AV122" s="1045"/>
      <c r="AW122" s="1045"/>
      <c r="AX122" s="1045"/>
      <c r="AY122" s="1046"/>
      <c r="AZ122" s="1026" t="s">
        <v>468</v>
      </c>
      <c r="BA122" s="1017"/>
      <c r="BB122" s="1017"/>
      <c r="BC122" s="1017"/>
      <c r="BD122" s="1017"/>
      <c r="BE122" s="1017"/>
      <c r="BF122" s="1017"/>
      <c r="BG122" s="1017"/>
      <c r="BH122" s="1017"/>
      <c r="BI122" s="1017"/>
      <c r="BJ122" s="1017"/>
      <c r="BK122" s="1017"/>
      <c r="BL122" s="1017"/>
      <c r="BM122" s="1017"/>
      <c r="BN122" s="1017"/>
      <c r="BO122" s="1017"/>
      <c r="BP122" s="1018"/>
      <c r="BQ122" s="1049">
        <v>48092749</v>
      </c>
      <c r="BR122" s="1050"/>
      <c r="BS122" s="1050"/>
      <c r="BT122" s="1050"/>
      <c r="BU122" s="1050"/>
      <c r="BV122" s="1050">
        <v>46771695</v>
      </c>
      <c r="BW122" s="1050"/>
      <c r="BX122" s="1050"/>
      <c r="BY122" s="1050"/>
      <c r="BZ122" s="1050"/>
      <c r="CA122" s="1050">
        <v>45251967</v>
      </c>
      <c r="CB122" s="1050"/>
      <c r="CC122" s="1050"/>
      <c r="CD122" s="1050"/>
      <c r="CE122" s="1050"/>
      <c r="CF122" s="1070">
        <v>236.5</v>
      </c>
      <c r="CG122" s="1071"/>
      <c r="CH122" s="1071"/>
      <c r="CI122" s="1071"/>
      <c r="CJ122" s="1071"/>
      <c r="CK122" s="1062"/>
      <c r="CL122" s="1063"/>
      <c r="CM122" s="1063"/>
      <c r="CN122" s="1063"/>
      <c r="CO122" s="1064"/>
      <c r="CP122" s="1072" t="s">
        <v>408</v>
      </c>
      <c r="CQ122" s="1073"/>
      <c r="CR122" s="1073"/>
      <c r="CS122" s="1073"/>
      <c r="CT122" s="1073"/>
      <c r="CU122" s="1073"/>
      <c r="CV122" s="1073"/>
      <c r="CW122" s="1073"/>
      <c r="CX122" s="1073"/>
      <c r="CY122" s="1073"/>
      <c r="CZ122" s="1073"/>
      <c r="DA122" s="1073"/>
      <c r="DB122" s="1073"/>
      <c r="DC122" s="1073"/>
      <c r="DD122" s="1073"/>
      <c r="DE122" s="1073"/>
      <c r="DF122" s="1074"/>
      <c r="DG122" s="971">
        <v>1996055</v>
      </c>
      <c r="DH122" s="972"/>
      <c r="DI122" s="972"/>
      <c r="DJ122" s="972"/>
      <c r="DK122" s="972"/>
      <c r="DL122" s="972">
        <v>1910849</v>
      </c>
      <c r="DM122" s="972"/>
      <c r="DN122" s="972"/>
      <c r="DO122" s="972"/>
      <c r="DP122" s="972"/>
      <c r="DQ122" s="972">
        <v>1819546</v>
      </c>
      <c r="DR122" s="972"/>
      <c r="DS122" s="972"/>
      <c r="DT122" s="972"/>
      <c r="DU122" s="972"/>
      <c r="DV122" s="973">
        <v>9.5</v>
      </c>
      <c r="DW122" s="973"/>
      <c r="DX122" s="973"/>
      <c r="DY122" s="973"/>
      <c r="DZ122" s="974"/>
    </row>
    <row r="123" spans="1:130" s="246" customFormat="1" ht="26.25" customHeight="1" x14ac:dyDescent="0.15">
      <c r="A123" s="1111"/>
      <c r="B123" s="998"/>
      <c r="C123" s="968" t="s">
        <v>455</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130</v>
      </c>
      <c r="AB123" s="1011"/>
      <c r="AC123" s="1011"/>
      <c r="AD123" s="1011"/>
      <c r="AE123" s="1012"/>
      <c r="AF123" s="1013" t="s">
        <v>130</v>
      </c>
      <c r="AG123" s="1011"/>
      <c r="AH123" s="1011"/>
      <c r="AI123" s="1011"/>
      <c r="AJ123" s="1012"/>
      <c r="AK123" s="1013" t="s">
        <v>130</v>
      </c>
      <c r="AL123" s="1011"/>
      <c r="AM123" s="1011"/>
      <c r="AN123" s="1011"/>
      <c r="AO123" s="1012"/>
      <c r="AP123" s="1014" t="s">
        <v>130</v>
      </c>
      <c r="AQ123" s="1015"/>
      <c r="AR123" s="1015"/>
      <c r="AS123" s="1015"/>
      <c r="AT123" s="1016"/>
      <c r="AU123" s="1047"/>
      <c r="AV123" s="1048"/>
      <c r="AW123" s="1048"/>
      <c r="AX123" s="1048"/>
      <c r="AY123" s="1048"/>
      <c r="AZ123" s="277" t="s">
        <v>187</v>
      </c>
      <c r="BA123" s="277"/>
      <c r="BB123" s="277"/>
      <c r="BC123" s="277"/>
      <c r="BD123" s="277"/>
      <c r="BE123" s="277"/>
      <c r="BF123" s="277"/>
      <c r="BG123" s="277"/>
      <c r="BH123" s="277"/>
      <c r="BI123" s="277"/>
      <c r="BJ123" s="277"/>
      <c r="BK123" s="277"/>
      <c r="BL123" s="277"/>
      <c r="BM123" s="277"/>
      <c r="BN123" s="277"/>
      <c r="BO123" s="1027" t="s">
        <v>469</v>
      </c>
      <c r="BP123" s="1058"/>
      <c r="BQ123" s="1117">
        <v>74110665</v>
      </c>
      <c r="BR123" s="1118"/>
      <c r="BS123" s="1118"/>
      <c r="BT123" s="1118"/>
      <c r="BU123" s="1118"/>
      <c r="BV123" s="1118">
        <v>72604697</v>
      </c>
      <c r="BW123" s="1118"/>
      <c r="BX123" s="1118"/>
      <c r="BY123" s="1118"/>
      <c r="BZ123" s="1118"/>
      <c r="CA123" s="1118">
        <v>69641863</v>
      </c>
      <c r="CB123" s="1118"/>
      <c r="CC123" s="1118"/>
      <c r="CD123" s="1118"/>
      <c r="CE123" s="1118"/>
      <c r="CF123" s="1051"/>
      <c r="CG123" s="1052"/>
      <c r="CH123" s="1052"/>
      <c r="CI123" s="1052"/>
      <c r="CJ123" s="1053"/>
      <c r="CK123" s="1062"/>
      <c r="CL123" s="1063"/>
      <c r="CM123" s="1063"/>
      <c r="CN123" s="1063"/>
      <c r="CO123" s="1064"/>
      <c r="CP123" s="1072" t="s">
        <v>402</v>
      </c>
      <c r="CQ123" s="1073"/>
      <c r="CR123" s="1073"/>
      <c r="CS123" s="1073"/>
      <c r="CT123" s="1073"/>
      <c r="CU123" s="1073"/>
      <c r="CV123" s="1073"/>
      <c r="CW123" s="1073"/>
      <c r="CX123" s="1073"/>
      <c r="CY123" s="1073"/>
      <c r="CZ123" s="1073"/>
      <c r="DA123" s="1073"/>
      <c r="DB123" s="1073"/>
      <c r="DC123" s="1073"/>
      <c r="DD123" s="1073"/>
      <c r="DE123" s="1073"/>
      <c r="DF123" s="1074"/>
      <c r="DG123" s="1010">
        <v>128027</v>
      </c>
      <c r="DH123" s="1011"/>
      <c r="DI123" s="1011"/>
      <c r="DJ123" s="1011"/>
      <c r="DK123" s="1012"/>
      <c r="DL123" s="1013">
        <v>187669</v>
      </c>
      <c r="DM123" s="1011"/>
      <c r="DN123" s="1011"/>
      <c r="DO123" s="1011"/>
      <c r="DP123" s="1012"/>
      <c r="DQ123" s="1013">
        <v>1343934</v>
      </c>
      <c r="DR123" s="1011"/>
      <c r="DS123" s="1011"/>
      <c r="DT123" s="1011"/>
      <c r="DU123" s="1012"/>
      <c r="DV123" s="1014">
        <v>7</v>
      </c>
      <c r="DW123" s="1015"/>
      <c r="DX123" s="1015"/>
      <c r="DY123" s="1015"/>
      <c r="DZ123" s="1016"/>
    </row>
    <row r="124" spans="1:130" s="246" customFormat="1" ht="26.25" customHeight="1" thickBot="1" x14ac:dyDescent="0.2">
      <c r="A124" s="1111"/>
      <c r="B124" s="998"/>
      <c r="C124" s="968" t="s">
        <v>458</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130</v>
      </c>
      <c r="AB124" s="1011"/>
      <c r="AC124" s="1011"/>
      <c r="AD124" s="1011"/>
      <c r="AE124" s="1012"/>
      <c r="AF124" s="1013" t="s">
        <v>130</v>
      </c>
      <c r="AG124" s="1011"/>
      <c r="AH124" s="1011"/>
      <c r="AI124" s="1011"/>
      <c r="AJ124" s="1012"/>
      <c r="AK124" s="1013" t="s">
        <v>130</v>
      </c>
      <c r="AL124" s="1011"/>
      <c r="AM124" s="1011"/>
      <c r="AN124" s="1011"/>
      <c r="AO124" s="1012"/>
      <c r="AP124" s="1014" t="s">
        <v>130</v>
      </c>
      <c r="AQ124" s="1015"/>
      <c r="AR124" s="1015"/>
      <c r="AS124" s="1015"/>
      <c r="AT124" s="1016"/>
      <c r="AU124" s="1113" t="s">
        <v>470</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t="s">
        <v>130</v>
      </c>
      <c r="BR124" s="1080"/>
      <c r="BS124" s="1080"/>
      <c r="BT124" s="1080"/>
      <c r="BU124" s="1080"/>
      <c r="BV124" s="1080" t="s">
        <v>130</v>
      </c>
      <c r="BW124" s="1080"/>
      <c r="BX124" s="1080"/>
      <c r="BY124" s="1080"/>
      <c r="BZ124" s="1080"/>
      <c r="CA124" s="1080" t="s">
        <v>130</v>
      </c>
      <c r="CB124" s="1080"/>
      <c r="CC124" s="1080"/>
      <c r="CD124" s="1080"/>
      <c r="CE124" s="1080"/>
      <c r="CF124" s="1081"/>
      <c r="CG124" s="1082"/>
      <c r="CH124" s="1082"/>
      <c r="CI124" s="1082"/>
      <c r="CJ124" s="1083"/>
      <c r="CK124" s="1065"/>
      <c r="CL124" s="1065"/>
      <c r="CM124" s="1065"/>
      <c r="CN124" s="1065"/>
      <c r="CO124" s="1066"/>
      <c r="CP124" s="1072" t="s">
        <v>471</v>
      </c>
      <c r="CQ124" s="1073"/>
      <c r="CR124" s="1073"/>
      <c r="CS124" s="1073"/>
      <c r="CT124" s="1073"/>
      <c r="CU124" s="1073"/>
      <c r="CV124" s="1073"/>
      <c r="CW124" s="1073"/>
      <c r="CX124" s="1073"/>
      <c r="CY124" s="1073"/>
      <c r="CZ124" s="1073"/>
      <c r="DA124" s="1073"/>
      <c r="DB124" s="1073"/>
      <c r="DC124" s="1073"/>
      <c r="DD124" s="1073"/>
      <c r="DE124" s="1073"/>
      <c r="DF124" s="1074"/>
      <c r="DG124" s="1057">
        <v>2523225</v>
      </c>
      <c r="DH124" s="1036"/>
      <c r="DI124" s="1036"/>
      <c r="DJ124" s="1036"/>
      <c r="DK124" s="1037"/>
      <c r="DL124" s="1035">
        <v>2422316</v>
      </c>
      <c r="DM124" s="1036"/>
      <c r="DN124" s="1036"/>
      <c r="DO124" s="1036"/>
      <c r="DP124" s="1037"/>
      <c r="DQ124" s="1035">
        <v>1124875</v>
      </c>
      <c r="DR124" s="1036"/>
      <c r="DS124" s="1036"/>
      <c r="DT124" s="1036"/>
      <c r="DU124" s="1037"/>
      <c r="DV124" s="1038">
        <v>5.9</v>
      </c>
      <c r="DW124" s="1039"/>
      <c r="DX124" s="1039"/>
      <c r="DY124" s="1039"/>
      <c r="DZ124" s="1040"/>
    </row>
    <row r="125" spans="1:130" s="246" customFormat="1" ht="26.25" customHeight="1" x14ac:dyDescent="0.15">
      <c r="A125" s="1111"/>
      <c r="B125" s="998"/>
      <c r="C125" s="968" t="s">
        <v>460</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130</v>
      </c>
      <c r="AB125" s="1011"/>
      <c r="AC125" s="1011"/>
      <c r="AD125" s="1011"/>
      <c r="AE125" s="1012"/>
      <c r="AF125" s="1013" t="s">
        <v>130</v>
      </c>
      <c r="AG125" s="1011"/>
      <c r="AH125" s="1011"/>
      <c r="AI125" s="1011"/>
      <c r="AJ125" s="1012"/>
      <c r="AK125" s="1013" t="s">
        <v>130</v>
      </c>
      <c r="AL125" s="1011"/>
      <c r="AM125" s="1011"/>
      <c r="AN125" s="1011"/>
      <c r="AO125" s="1012"/>
      <c r="AP125" s="1014" t="s">
        <v>130</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472</v>
      </c>
      <c r="CL125" s="1060"/>
      <c r="CM125" s="1060"/>
      <c r="CN125" s="1060"/>
      <c r="CO125" s="1061"/>
      <c r="CP125" s="992" t="s">
        <v>473</v>
      </c>
      <c r="CQ125" s="941"/>
      <c r="CR125" s="941"/>
      <c r="CS125" s="941"/>
      <c r="CT125" s="941"/>
      <c r="CU125" s="941"/>
      <c r="CV125" s="941"/>
      <c r="CW125" s="941"/>
      <c r="CX125" s="941"/>
      <c r="CY125" s="941"/>
      <c r="CZ125" s="941"/>
      <c r="DA125" s="941"/>
      <c r="DB125" s="941"/>
      <c r="DC125" s="941"/>
      <c r="DD125" s="941"/>
      <c r="DE125" s="941"/>
      <c r="DF125" s="942"/>
      <c r="DG125" s="978" t="s">
        <v>130</v>
      </c>
      <c r="DH125" s="979"/>
      <c r="DI125" s="979"/>
      <c r="DJ125" s="979"/>
      <c r="DK125" s="979"/>
      <c r="DL125" s="979" t="s">
        <v>130</v>
      </c>
      <c r="DM125" s="979"/>
      <c r="DN125" s="979"/>
      <c r="DO125" s="979"/>
      <c r="DP125" s="979"/>
      <c r="DQ125" s="979" t="s">
        <v>130</v>
      </c>
      <c r="DR125" s="979"/>
      <c r="DS125" s="979"/>
      <c r="DT125" s="979"/>
      <c r="DU125" s="979"/>
      <c r="DV125" s="980" t="s">
        <v>130</v>
      </c>
      <c r="DW125" s="980"/>
      <c r="DX125" s="980"/>
      <c r="DY125" s="980"/>
      <c r="DZ125" s="981"/>
    </row>
    <row r="126" spans="1:130" s="246" customFormat="1" ht="26.25" customHeight="1" thickBot="1" x14ac:dyDescent="0.2">
      <c r="A126" s="1111"/>
      <c r="B126" s="998"/>
      <c r="C126" s="968" t="s">
        <v>462</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130</v>
      </c>
      <c r="AB126" s="1011"/>
      <c r="AC126" s="1011"/>
      <c r="AD126" s="1011"/>
      <c r="AE126" s="1012"/>
      <c r="AF126" s="1013" t="s">
        <v>130</v>
      </c>
      <c r="AG126" s="1011"/>
      <c r="AH126" s="1011"/>
      <c r="AI126" s="1011"/>
      <c r="AJ126" s="1012"/>
      <c r="AK126" s="1013" t="s">
        <v>130</v>
      </c>
      <c r="AL126" s="1011"/>
      <c r="AM126" s="1011"/>
      <c r="AN126" s="1011"/>
      <c r="AO126" s="1012"/>
      <c r="AP126" s="1014" t="s">
        <v>130</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474</v>
      </c>
      <c r="CQ126" s="1002"/>
      <c r="CR126" s="1002"/>
      <c r="CS126" s="1002"/>
      <c r="CT126" s="1002"/>
      <c r="CU126" s="1002"/>
      <c r="CV126" s="1002"/>
      <c r="CW126" s="1002"/>
      <c r="CX126" s="1002"/>
      <c r="CY126" s="1002"/>
      <c r="CZ126" s="1002"/>
      <c r="DA126" s="1002"/>
      <c r="DB126" s="1002"/>
      <c r="DC126" s="1002"/>
      <c r="DD126" s="1002"/>
      <c r="DE126" s="1002"/>
      <c r="DF126" s="1003"/>
      <c r="DG126" s="971" t="s">
        <v>130</v>
      </c>
      <c r="DH126" s="972"/>
      <c r="DI126" s="972"/>
      <c r="DJ126" s="972"/>
      <c r="DK126" s="972"/>
      <c r="DL126" s="972" t="s">
        <v>130</v>
      </c>
      <c r="DM126" s="972"/>
      <c r="DN126" s="972"/>
      <c r="DO126" s="972"/>
      <c r="DP126" s="972"/>
      <c r="DQ126" s="972" t="s">
        <v>130</v>
      </c>
      <c r="DR126" s="972"/>
      <c r="DS126" s="972"/>
      <c r="DT126" s="972"/>
      <c r="DU126" s="972"/>
      <c r="DV126" s="973" t="s">
        <v>130</v>
      </c>
      <c r="DW126" s="973"/>
      <c r="DX126" s="973"/>
      <c r="DY126" s="973"/>
      <c r="DZ126" s="974"/>
    </row>
    <row r="127" spans="1:130" s="246" customFormat="1" ht="26.25" customHeight="1" x14ac:dyDescent="0.15">
      <c r="A127" s="1112"/>
      <c r="B127" s="1000"/>
      <c r="C127" s="1054" t="s">
        <v>475</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v>3305</v>
      </c>
      <c r="AB127" s="1011"/>
      <c r="AC127" s="1011"/>
      <c r="AD127" s="1011"/>
      <c r="AE127" s="1012"/>
      <c r="AF127" s="1013">
        <v>11950</v>
      </c>
      <c r="AG127" s="1011"/>
      <c r="AH127" s="1011"/>
      <c r="AI127" s="1011"/>
      <c r="AJ127" s="1012"/>
      <c r="AK127" s="1013">
        <v>16818</v>
      </c>
      <c r="AL127" s="1011"/>
      <c r="AM127" s="1011"/>
      <c r="AN127" s="1011"/>
      <c r="AO127" s="1012"/>
      <c r="AP127" s="1014">
        <v>0.1</v>
      </c>
      <c r="AQ127" s="1015"/>
      <c r="AR127" s="1015"/>
      <c r="AS127" s="1015"/>
      <c r="AT127" s="1016"/>
      <c r="AU127" s="282"/>
      <c r="AV127" s="282"/>
      <c r="AW127" s="282"/>
      <c r="AX127" s="1084" t="s">
        <v>476</v>
      </c>
      <c r="AY127" s="1085"/>
      <c r="AZ127" s="1085"/>
      <c r="BA127" s="1085"/>
      <c r="BB127" s="1085"/>
      <c r="BC127" s="1085"/>
      <c r="BD127" s="1085"/>
      <c r="BE127" s="1086"/>
      <c r="BF127" s="1087" t="s">
        <v>477</v>
      </c>
      <c r="BG127" s="1085"/>
      <c r="BH127" s="1085"/>
      <c r="BI127" s="1085"/>
      <c r="BJ127" s="1085"/>
      <c r="BK127" s="1085"/>
      <c r="BL127" s="1086"/>
      <c r="BM127" s="1087" t="s">
        <v>478</v>
      </c>
      <c r="BN127" s="1085"/>
      <c r="BO127" s="1085"/>
      <c r="BP127" s="1085"/>
      <c r="BQ127" s="1085"/>
      <c r="BR127" s="1085"/>
      <c r="BS127" s="1086"/>
      <c r="BT127" s="1087" t="s">
        <v>479</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480</v>
      </c>
      <c r="CQ127" s="1002"/>
      <c r="CR127" s="1002"/>
      <c r="CS127" s="1002"/>
      <c r="CT127" s="1002"/>
      <c r="CU127" s="1002"/>
      <c r="CV127" s="1002"/>
      <c r="CW127" s="1002"/>
      <c r="CX127" s="1002"/>
      <c r="CY127" s="1002"/>
      <c r="CZ127" s="1002"/>
      <c r="DA127" s="1002"/>
      <c r="DB127" s="1002"/>
      <c r="DC127" s="1002"/>
      <c r="DD127" s="1002"/>
      <c r="DE127" s="1002"/>
      <c r="DF127" s="1003"/>
      <c r="DG127" s="971" t="s">
        <v>130</v>
      </c>
      <c r="DH127" s="972"/>
      <c r="DI127" s="972"/>
      <c r="DJ127" s="972"/>
      <c r="DK127" s="972"/>
      <c r="DL127" s="972" t="s">
        <v>130</v>
      </c>
      <c r="DM127" s="972"/>
      <c r="DN127" s="972"/>
      <c r="DO127" s="972"/>
      <c r="DP127" s="972"/>
      <c r="DQ127" s="972" t="s">
        <v>130</v>
      </c>
      <c r="DR127" s="972"/>
      <c r="DS127" s="972"/>
      <c r="DT127" s="972"/>
      <c r="DU127" s="972"/>
      <c r="DV127" s="973" t="s">
        <v>130</v>
      </c>
      <c r="DW127" s="973"/>
      <c r="DX127" s="973"/>
      <c r="DY127" s="973"/>
      <c r="DZ127" s="974"/>
    </row>
    <row r="128" spans="1:130" s="246" customFormat="1" ht="26.25" customHeight="1" thickBot="1" x14ac:dyDescent="0.2">
      <c r="A128" s="1095" t="s">
        <v>481</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482</v>
      </c>
      <c r="X128" s="1097"/>
      <c r="Y128" s="1097"/>
      <c r="Z128" s="1098"/>
      <c r="AA128" s="1099">
        <v>461615</v>
      </c>
      <c r="AB128" s="1100"/>
      <c r="AC128" s="1100"/>
      <c r="AD128" s="1100"/>
      <c r="AE128" s="1101"/>
      <c r="AF128" s="1102">
        <v>468837</v>
      </c>
      <c r="AG128" s="1100"/>
      <c r="AH128" s="1100"/>
      <c r="AI128" s="1100"/>
      <c r="AJ128" s="1101"/>
      <c r="AK128" s="1102">
        <v>440748</v>
      </c>
      <c r="AL128" s="1100"/>
      <c r="AM128" s="1100"/>
      <c r="AN128" s="1100"/>
      <c r="AO128" s="1101"/>
      <c r="AP128" s="1103"/>
      <c r="AQ128" s="1104"/>
      <c r="AR128" s="1104"/>
      <c r="AS128" s="1104"/>
      <c r="AT128" s="1105"/>
      <c r="AU128" s="282"/>
      <c r="AV128" s="282"/>
      <c r="AW128" s="282"/>
      <c r="AX128" s="940" t="s">
        <v>483</v>
      </c>
      <c r="AY128" s="941"/>
      <c r="AZ128" s="941"/>
      <c r="BA128" s="941"/>
      <c r="BB128" s="941"/>
      <c r="BC128" s="941"/>
      <c r="BD128" s="941"/>
      <c r="BE128" s="942"/>
      <c r="BF128" s="1106" t="s">
        <v>130</v>
      </c>
      <c r="BG128" s="1107"/>
      <c r="BH128" s="1107"/>
      <c r="BI128" s="1107"/>
      <c r="BJ128" s="1107"/>
      <c r="BK128" s="1107"/>
      <c r="BL128" s="1108"/>
      <c r="BM128" s="1106">
        <v>12.07</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484</v>
      </c>
      <c r="CQ128" s="1089"/>
      <c r="CR128" s="1089"/>
      <c r="CS128" s="1089"/>
      <c r="CT128" s="1089"/>
      <c r="CU128" s="1089"/>
      <c r="CV128" s="1089"/>
      <c r="CW128" s="1089"/>
      <c r="CX128" s="1089"/>
      <c r="CY128" s="1089"/>
      <c r="CZ128" s="1089"/>
      <c r="DA128" s="1089"/>
      <c r="DB128" s="1089"/>
      <c r="DC128" s="1089"/>
      <c r="DD128" s="1089"/>
      <c r="DE128" s="1089"/>
      <c r="DF128" s="1090"/>
      <c r="DG128" s="1091">
        <v>28270</v>
      </c>
      <c r="DH128" s="1092"/>
      <c r="DI128" s="1092"/>
      <c r="DJ128" s="1092"/>
      <c r="DK128" s="1092"/>
      <c r="DL128" s="1092">
        <v>19179</v>
      </c>
      <c r="DM128" s="1092"/>
      <c r="DN128" s="1092"/>
      <c r="DO128" s="1092"/>
      <c r="DP128" s="1092"/>
      <c r="DQ128" s="1092">
        <v>17662</v>
      </c>
      <c r="DR128" s="1092"/>
      <c r="DS128" s="1092"/>
      <c r="DT128" s="1092"/>
      <c r="DU128" s="1092"/>
      <c r="DV128" s="1093">
        <v>0.1</v>
      </c>
      <c r="DW128" s="1093"/>
      <c r="DX128" s="1093"/>
      <c r="DY128" s="1093"/>
      <c r="DZ128" s="1094"/>
    </row>
    <row r="129" spans="1:131" s="246" customFormat="1" ht="26.25" customHeight="1" x14ac:dyDescent="0.15">
      <c r="A129" s="982" t="s">
        <v>107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485</v>
      </c>
      <c r="X129" s="1126"/>
      <c r="Y129" s="1126"/>
      <c r="Z129" s="1127"/>
      <c r="AA129" s="1010">
        <v>26581648</v>
      </c>
      <c r="AB129" s="1011"/>
      <c r="AC129" s="1011"/>
      <c r="AD129" s="1011"/>
      <c r="AE129" s="1012"/>
      <c r="AF129" s="1013">
        <v>26249144</v>
      </c>
      <c r="AG129" s="1011"/>
      <c r="AH129" s="1011"/>
      <c r="AI129" s="1011"/>
      <c r="AJ129" s="1012"/>
      <c r="AK129" s="1013">
        <v>25215020</v>
      </c>
      <c r="AL129" s="1011"/>
      <c r="AM129" s="1011"/>
      <c r="AN129" s="1011"/>
      <c r="AO129" s="1012"/>
      <c r="AP129" s="1128"/>
      <c r="AQ129" s="1129"/>
      <c r="AR129" s="1129"/>
      <c r="AS129" s="1129"/>
      <c r="AT129" s="1130"/>
      <c r="AU129" s="284"/>
      <c r="AV129" s="284"/>
      <c r="AW129" s="284"/>
      <c r="AX129" s="1119" t="s">
        <v>486</v>
      </c>
      <c r="AY129" s="1002"/>
      <c r="AZ129" s="1002"/>
      <c r="BA129" s="1002"/>
      <c r="BB129" s="1002"/>
      <c r="BC129" s="1002"/>
      <c r="BD129" s="1002"/>
      <c r="BE129" s="1003"/>
      <c r="BF129" s="1120" t="s">
        <v>130</v>
      </c>
      <c r="BG129" s="1121"/>
      <c r="BH129" s="1121"/>
      <c r="BI129" s="1121"/>
      <c r="BJ129" s="1121"/>
      <c r="BK129" s="1121"/>
      <c r="BL129" s="1122"/>
      <c r="BM129" s="1120">
        <v>17.07</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487</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488</v>
      </c>
      <c r="X130" s="1126"/>
      <c r="Y130" s="1126"/>
      <c r="Z130" s="1127"/>
      <c r="AA130" s="1010">
        <v>6411882</v>
      </c>
      <c r="AB130" s="1011"/>
      <c r="AC130" s="1011"/>
      <c r="AD130" s="1011"/>
      <c r="AE130" s="1012"/>
      <c r="AF130" s="1013">
        <v>6311553</v>
      </c>
      <c r="AG130" s="1011"/>
      <c r="AH130" s="1011"/>
      <c r="AI130" s="1011"/>
      <c r="AJ130" s="1012"/>
      <c r="AK130" s="1013">
        <v>6080026</v>
      </c>
      <c r="AL130" s="1011"/>
      <c r="AM130" s="1011"/>
      <c r="AN130" s="1011"/>
      <c r="AO130" s="1012"/>
      <c r="AP130" s="1128"/>
      <c r="AQ130" s="1129"/>
      <c r="AR130" s="1129"/>
      <c r="AS130" s="1129"/>
      <c r="AT130" s="1130"/>
      <c r="AU130" s="284"/>
      <c r="AV130" s="284"/>
      <c r="AW130" s="284"/>
      <c r="AX130" s="1119" t="s">
        <v>489</v>
      </c>
      <c r="AY130" s="1002"/>
      <c r="AZ130" s="1002"/>
      <c r="BA130" s="1002"/>
      <c r="BB130" s="1002"/>
      <c r="BC130" s="1002"/>
      <c r="BD130" s="1002"/>
      <c r="BE130" s="1003"/>
      <c r="BF130" s="1156">
        <v>8.9</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490</v>
      </c>
      <c r="X131" s="1164"/>
      <c r="Y131" s="1164"/>
      <c r="Z131" s="1165"/>
      <c r="AA131" s="1057">
        <v>20169766</v>
      </c>
      <c r="AB131" s="1036"/>
      <c r="AC131" s="1036"/>
      <c r="AD131" s="1036"/>
      <c r="AE131" s="1037"/>
      <c r="AF131" s="1035">
        <v>19937591</v>
      </c>
      <c r="AG131" s="1036"/>
      <c r="AH131" s="1036"/>
      <c r="AI131" s="1036"/>
      <c r="AJ131" s="1037"/>
      <c r="AK131" s="1035">
        <v>19134994</v>
      </c>
      <c r="AL131" s="1036"/>
      <c r="AM131" s="1036"/>
      <c r="AN131" s="1036"/>
      <c r="AO131" s="1037"/>
      <c r="AP131" s="1166"/>
      <c r="AQ131" s="1167"/>
      <c r="AR131" s="1167"/>
      <c r="AS131" s="1167"/>
      <c r="AT131" s="1168"/>
      <c r="AU131" s="284"/>
      <c r="AV131" s="284"/>
      <c r="AW131" s="284"/>
      <c r="AX131" s="1138" t="s">
        <v>491</v>
      </c>
      <c r="AY131" s="1089"/>
      <c r="AZ131" s="1089"/>
      <c r="BA131" s="1089"/>
      <c r="BB131" s="1089"/>
      <c r="BC131" s="1089"/>
      <c r="BD131" s="1089"/>
      <c r="BE131" s="1090"/>
      <c r="BF131" s="1139" t="s">
        <v>130</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492</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493</v>
      </c>
      <c r="W132" s="1149"/>
      <c r="X132" s="1149"/>
      <c r="Y132" s="1149"/>
      <c r="Z132" s="1150"/>
      <c r="AA132" s="1151">
        <v>8.8083917280000001</v>
      </c>
      <c r="AB132" s="1152"/>
      <c r="AC132" s="1152"/>
      <c r="AD132" s="1152"/>
      <c r="AE132" s="1153"/>
      <c r="AF132" s="1154">
        <v>9.8362685840000008</v>
      </c>
      <c r="AG132" s="1152"/>
      <c r="AH132" s="1152"/>
      <c r="AI132" s="1152"/>
      <c r="AJ132" s="1153"/>
      <c r="AK132" s="1154">
        <v>8.210376235</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494</v>
      </c>
      <c r="W133" s="1132"/>
      <c r="X133" s="1132"/>
      <c r="Y133" s="1132"/>
      <c r="Z133" s="1133"/>
      <c r="AA133" s="1134">
        <v>8.1999999999999993</v>
      </c>
      <c r="AB133" s="1135"/>
      <c r="AC133" s="1135"/>
      <c r="AD133" s="1135"/>
      <c r="AE133" s="1136"/>
      <c r="AF133" s="1134">
        <v>8.5</v>
      </c>
      <c r="AG133" s="1135"/>
      <c r="AH133" s="1135"/>
      <c r="AI133" s="1135"/>
      <c r="AJ133" s="1136"/>
      <c r="AK133" s="1134">
        <v>8.9</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rhnj4OE3XJrskj81GDN9xG3eV0yRn/b+GqjxVWyBBlpCeC1kQfoOxj4TNMCuJZRZ+PnXXrUoFgZQ7xQVxO6mAg==" saltValue="oogrjqv4/cjak5efpspHs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PGTcidzkr7v6iVzkVCei90Vpy76mYBSGbPllNoKAyNKrOGPYInPfYgEObEuP0wIgnzzxEgbDQ6acIfcNc3Jbnw==" saltValue="RBvWWZhTjexObiHu645g7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OC3RLjRvxWcGgPRfNB6D7KoGS6UrmiLB9Yy0X5fF2gtLGtLbdDVw2jR2VGir8mlaqDOJVSoxKuzOQvCNzbbcGA==" saltValue="oZORIrW3j6mf2iKimVp4+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498</v>
      </c>
      <c r="AP7" s="303"/>
      <c r="AQ7" s="304" t="s">
        <v>499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500</v>
      </c>
      <c r="AQ8" s="310" t="s">
        <v>501</v>
      </c>
      <c r="AR8" s="311" t="s">
        <v>502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503</v>
      </c>
      <c r="AL9" s="1175"/>
      <c r="AM9" s="1175"/>
      <c r="AN9" s="1176"/>
      <c r="AO9" s="312">
        <v>7560149</v>
      </c>
      <c r="AP9" s="312">
        <v>105284</v>
      </c>
      <c r="AQ9" s="313">
        <v>72852</v>
      </c>
      <c r="AR9" s="314">
        <v>44.5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504</v>
      </c>
      <c r="AL10" s="1175"/>
      <c r="AM10" s="1175"/>
      <c r="AN10" s="1176"/>
      <c r="AO10" s="315">
        <v>507631</v>
      </c>
      <c r="AP10" s="315">
        <v>7069</v>
      </c>
      <c r="AQ10" s="316">
        <v>5779</v>
      </c>
      <c r="AR10" s="317">
        <v>22.3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505</v>
      </c>
      <c r="AL11" s="1175"/>
      <c r="AM11" s="1175"/>
      <c r="AN11" s="1176"/>
      <c r="AO11" s="315">
        <v>886</v>
      </c>
      <c r="AP11" s="315">
        <v>12</v>
      </c>
      <c r="AQ11" s="316">
        <v>5205</v>
      </c>
      <c r="AR11" s="317">
        <v>-99.8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506</v>
      </c>
      <c r="AL12" s="1175"/>
      <c r="AM12" s="1175"/>
      <c r="AN12" s="1176"/>
      <c r="AO12" s="315">
        <v>5377</v>
      </c>
      <c r="AP12" s="315">
        <v>75</v>
      </c>
      <c r="AQ12" s="316">
        <v>1186</v>
      </c>
      <c r="AR12" s="317">
        <v>-93.7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507</v>
      </c>
      <c r="AL13" s="1175"/>
      <c r="AM13" s="1175"/>
      <c r="AN13" s="1176"/>
      <c r="AO13" s="315" t="s">
        <v>508</v>
      </c>
      <c r="AP13" s="315" t="s">
        <v>508</v>
      </c>
      <c r="AQ13" s="316">
        <v>2</v>
      </c>
      <c r="AR13" s="317" t="s">
        <v>508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509</v>
      </c>
      <c r="AL14" s="1175"/>
      <c r="AM14" s="1175"/>
      <c r="AN14" s="1176"/>
      <c r="AO14" s="315">
        <v>99499</v>
      </c>
      <c r="AP14" s="315">
        <v>1386</v>
      </c>
      <c r="AQ14" s="316">
        <v>3005</v>
      </c>
      <c r="AR14" s="317">
        <v>-53.9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510</v>
      </c>
      <c r="AL15" s="1175"/>
      <c r="AM15" s="1175"/>
      <c r="AN15" s="1176"/>
      <c r="AO15" s="315">
        <v>159308</v>
      </c>
      <c r="AP15" s="315">
        <v>2219</v>
      </c>
      <c r="AQ15" s="316">
        <v>1720</v>
      </c>
      <c r="AR15" s="317">
        <v>29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511</v>
      </c>
      <c r="AL16" s="1178"/>
      <c r="AM16" s="1178"/>
      <c r="AN16" s="1179"/>
      <c r="AO16" s="315">
        <v>-678382</v>
      </c>
      <c r="AP16" s="315">
        <v>-9447</v>
      </c>
      <c r="AQ16" s="316">
        <v>-6900</v>
      </c>
      <c r="AR16" s="317">
        <v>36.9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187</v>
      </c>
      <c r="AL17" s="1178"/>
      <c r="AM17" s="1178"/>
      <c r="AN17" s="1179"/>
      <c r="AO17" s="315">
        <v>7654468</v>
      </c>
      <c r="AP17" s="315">
        <v>106598</v>
      </c>
      <c r="AQ17" s="316">
        <v>82850</v>
      </c>
      <c r="AR17" s="317">
        <v>28.7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513</v>
      </c>
      <c r="AP20" s="323" t="s">
        <v>514</v>
      </c>
      <c r="AQ20" s="324" t="s">
        <v>515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516</v>
      </c>
      <c r="AL21" s="1170"/>
      <c r="AM21" s="1170"/>
      <c r="AN21" s="1171"/>
      <c r="AO21" s="327">
        <v>11.2</v>
      </c>
      <c r="AP21" s="328">
        <v>8.1999999999999993</v>
      </c>
      <c r="AQ21" s="329">
        <v>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517</v>
      </c>
      <c r="AL22" s="1170"/>
      <c r="AM22" s="1170"/>
      <c r="AN22" s="1171"/>
      <c r="AO22" s="332">
        <v>100.3</v>
      </c>
      <c r="AP22" s="333">
        <v>97.9</v>
      </c>
      <c r="AQ22" s="334">
        <v>2.4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498</v>
      </c>
      <c r="AP30" s="303"/>
      <c r="AQ30" s="304" t="s">
        <v>499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500</v>
      </c>
      <c r="AQ31" s="310" t="s">
        <v>501</v>
      </c>
      <c r="AR31" s="311" t="s">
        <v>502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521</v>
      </c>
      <c r="AL32" s="1186"/>
      <c r="AM32" s="1186"/>
      <c r="AN32" s="1187"/>
      <c r="AO32" s="342">
        <v>7093288</v>
      </c>
      <c r="AP32" s="342">
        <v>98783</v>
      </c>
      <c r="AQ32" s="343">
        <v>53769</v>
      </c>
      <c r="AR32" s="344">
        <v>83.7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522</v>
      </c>
      <c r="AL33" s="1186"/>
      <c r="AM33" s="1186"/>
      <c r="AN33" s="1187"/>
      <c r="AO33" s="342" t="s">
        <v>508</v>
      </c>
      <c r="AP33" s="342" t="s">
        <v>508</v>
      </c>
      <c r="AQ33" s="343" t="s">
        <v>508</v>
      </c>
      <c r="AR33" s="344" t="s">
        <v>508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523</v>
      </c>
      <c r="AL34" s="1186"/>
      <c r="AM34" s="1186"/>
      <c r="AN34" s="1187"/>
      <c r="AO34" s="342" t="s">
        <v>508</v>
      </c>
      <c r="AP34" s="342" t="s">
        <v>508</v>
      </c>
      <c r="AQ34" s="343">
        <v>30</v>
      </c>
      <c r="AR34" s="344" t="s">
        <v>508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524</v>
      </c>
      <c r="AL35" s="1186"/>
      <c r="AM35" s="1186"/>
      <c r="AN35" s="1187"/>
      <c r="AO35" s="342">
        <v>981471</v>
      </c>
      <c r="AP35" s="342">
        <v>13668</v>
      </c>
      <c r="AQ35" s="343">
        <v>13935</v>
      </c>
      <c r="AR35" s="344">
        <v>-1.9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525</v>
      </c>
      <c r="AL36" s="1186"/>
      <c r="AM36" s="1186"/>
      <c r="AN36" s="1187"/>
      <c r="AO36" s="342" t="s">
        <v>508</v>
      </c>
      <c r="AP36" s="342" t="s">
        <v>508</v>
      </c>
      <c r="AQ36" s="343">
        <v>1254</v>
      </c>
      <c r="AR36" s="344" t="s">
        <v>508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526</v>
      </c>
      <c r="AL37" s="1186"/>
      <c r="AM37" s="1186"/>
      <c r="AN37" s="1187"/>
      <c r="AO37" s="342">
        <v>16818</v>
      </c>
      <c r="AP37" s="342">
        <v>234</v>
      </c>
      <c r="AQ37" s="343">
        <v>601</v>
      </c>
      <c r="AR37" s="344">
        <v>-61.1</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527</v>
      </c>
      <c r="AL38" s="1189"/>
      <c r="AM38" s="1189"/>
      <c r="AN38" s="1190"/>
      <c r="AO38" s="345">
        <v>252</v>
      </c>
      <c r="AP38" s="345">
        <v>4</v>
      </c>
      <c r="AQ38" s="346">
        <v>1</v>
      </c>
      <c r="AR38" s="334">
        <v>300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528</v>
      </c>
      <c r="AL39" s="1189"/>
      <c r="AM39" s="1189"/>
      <c r="AN39" s="1190"/>
      <c r="AO39" s="342">
        <v>-440748</v>
      </c>
      <c r="AP39" s="342">
        <v>-6138</v>
      </c>
      <c r="AQ39" s="343">
        <v>-4013</v>
      </c>
      <c r="AR39" s="344">
        <v>53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529</v>
      </c>
      <c r="AL40" s="1186"/>
      <c r="AM40" s="1186"/>
      <c r="AN40" s="1187"/>
      <c r="AO40" s="342">
        <v>-6080026</v>
      </c>
      <c r="AP40" s="342">
        <v>-84672</v>
      </c>
      <c r="AQ40" s="343">
        <v>-48341</v>
      </c>
      <c r="AR40" s="344">
        <v>75.2</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296</v>
      </c>
      <c r="AL41" s="1192"/>
      <c r="AM41" s="1192"/>
      <c r="AN41" s="1193"/>
      <c r="AO41" s="342">
        <v>1571055</v>
      </c>
      <c r="AP41" s="342">
        <v>21879</v>
      </c>
      <c r="AQ41" s="343">
        <v>17235</v>
      </c>
      <c r="AR41" s="344">
        <v>26.9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498</v>
      </c>
      <c r="AN49" s="1182" t="s">
        <v>533</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534</v>
      </c>
      <c r="AO50" s="359" t="s">
        <v>535</v>
      </c>
      <c r="AP50" s="360" t="s">
        <v>536</v>
      </c>
      <c r="AQ50" s="361" t="s">
        <v>537</v>
      </c>
      <c r="AR50" s="362" t="s">
        <v>538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539</v>
      </c>
      <c r="AL51" s="355"/>
      <c r="AM51" s="363">
        <v>6207230</v>
      </c>
      <c r="AN51" s="364">
        <v>81603</v>
      </c>
      <c r="AO51" s="365">
        <v>-19.3</v>
      </c>
      <c r="AP51" s="366">
        <v>66255</v>
      </c>
      <c r="AQ51" s="367">
        <v>3.6</v>
      </c>
      <c r="AR51" s="368">
        <v>-22.9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540</v>
      </c>
      <c r="AM52" s="371">
        <v>3063016</v>
      </c>
      <c r="AN52" s="372">
        <v>40268</v>
      </c>
      <c r="AO52" s="373">
        <v>-38.700000000000003</v>
      </c>
      <c r="AP52" s="374">
        <v>31822</v>
      </c>
      <c r="AQ52" s="375">
        <v>8.8000000000000007</v>
      </c>
      <c r="AR52" s="376">
        <v>-47.5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541</v>
      </c>
      <c r="AL53" s="355"/>
      <c r="AM53" s="363">
        <v>6194690</v>
      </c>
      <c r="AN53" s="364">
        <v>82543</v>
      </c>
      <c r="AO53" s="365">
        <v>1.2</v>
      </c>
      <c r="AP53" s="366">
        <v>92247</v>
      </c>
      <c r="AQ53" s="367">
        <v>39.200000000000003</v>
      </c>
      <c r="AR53" s="368">
        <v>-38</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540</v>
      </c>
      <c r="AM54" s="371">
        <v>1687570</v>
      </c>
      <c r="AN54" s="372">
        <v>22487</v>
      </c>
      <c r="AO54" s="373">
        <v>-44.2</v>
      </c>
      <c r="AP54" s="374">
        <v>37204</v>
      </c>
      <c r="AQ54" s="375">
        <v>16.899999999999999</v>
      </c>
      <c r="AR54" s="376">
        <v>-61.1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542</v>
      </c>
      <c r="AL55" s="355"/>
      <c r="AM55" s="363">
        <v>5957336</v>
      </c>
      <c r="AN55" s="364">
        <v>80586</v>
      </c>
      <c r="AO55" s="365">
        <v>-2.4</v>
      </c>
      <c r="AP55" s="366">
        <v>67319</v>
      </c>
      <c r="AQ55" s="367">
        <v>-27</v>
      </c>
      <c r="AR55" s="368">
        <v>24.6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540</v>
      </c>
      <c r="AM56" s="371">
        <v>3143690</v>
      </c>
      <c r="AN56" s="372">
        <v>42525</v>
      </c>
      <c r="AO56" s="373">
        <v>89.1</v>
      </c>
      <c r="AP56" s="374">
        <v>38101</v>
      </c>
      <c r="AQ56" s="375">
        <v>2.4</v>
      </c>
      <c r="AR56" s="376">
        <v>86.7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543</v>
      </c>
      <c r="AL57" s="355"/>
      <c r="AM57" s="363">
        <v>6905330</v>
      </c>
      <c r="AN57" s="364">
        <v>94713</v>
      </c>
      <c r="AO57" s="365">
        <v>17.5</v>
      </c>
      <c r="AP57" s="366">
        <v>70615</v>
      </c>
      <c r="AQ57" s="367">
        <v>4.9000000000000004</v>
      </c>
      <c r="AR57" s="368">
        <v>12.6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540</v>
      </c>
      <c r="AM58" s="371">
        <v>3640808</v>
      </c>
      <c r="AN58" s="372">
        <v>49937</v>
      </c>
      <c r="AO58" s="373">
        <v>17.399999999999999</v>
      </c>
      <c r="AP58" s="374">
        <v>37382</v>
      </c>
      <c r="AQ58" s="375">
        <v>-1.9</v>
      </c>
      <c r="AR58" s="376">
        <v>19.3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544</v>
      </c>
      <c r="AL59" s="355"/>
      <c r="AM59" s="363">
        <v>6898008</v>
      </c>
      <c r="AN59" s="364">
        <v>96063</v>
      </c>
      <c r="AO59" s="365">
        <v>1.4</v>
      </c>
      <c r="AP59" s="366">
        <v>69185</v>
      </c>
      <c r="AQ59" s="367">
        <v>-2</v>
      </c>
      <c r="AR59" s="368">
        <v>3.4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540</v>
      </c>
      <c r="AM60" s="371">
        <v>3416793</v>
      </c>
      <c r="AN60" s="372">
        <v>47583</v>
      </c>
      <c r="AO60" s="373">
        <v>-4.7</v>
      </c>
      <c r="AP60" s="374">
        <v>38519</v>
      </c>
      <c r="AQ60" s="375">
        <v>3</v>
      </c>
      <c r="AR60" s="376">
        <v>-7.7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545</v>
      </c>
      <c r="AL61" s="377"/>
      <c r="AM61" s="378">
        <v>6432519</v>
      </c>
      <c r="AN61" s="379">
        <v>87102</v>
      </c>
      <c r="AO61" s="380">
        <v>-0.3</v>
      </c>
      <c r="AP61" s="381">
        <v>73124</v>
      </c>
      <c r="AQ61" s="382">
        <v>3.7</v>
      </c>
      <c r="AR61" s="368">
        <v>-4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540</v>
      </c>
      <c r="AM62" s="371">
        <v>2990375</v>
      </c>
      <c r="AN62" s="372">
        <v>40560</v>
      </c>
      <c r="AO62" s="373">
        <v>3.8</v>
      </c>
      <c r="AP62" s="374">
        <v>36606</v>
      </c>
      <c r="AQ62" s="375">
        <v>5.8</v>
      </c>
      <c r="AR62" s="376">
        <v>-2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k/7Cqu7ycXKYMjRLkWvB3juAr0MedqHsRuZ6YJ50n/aV2VrQJYmMHTTRjpBdf+vW/YBIR6MN2K+MY2ZFcVFQlA==" saltValue="dXvCm15A9MpvXakRvCt7r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1r5wGKzCgfwFqpoFU+J8tUfHWAbFpD61fffZHOAMBEKwKWGwi52/nuv12oTBBXtEmaWr0aqZ6OYv7uriffJcw==" saltValue="SxygVIOIzlk5+LMiIgTsl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P1hkeeT4YhY7iE/EO2oRgNj4WryeyCE5rxecJI9TWsN0XAS/nWKrFXNyWt4aKd69B4sVvf2VNYsU4AKrVA7gg==" saltValue="hXn2PbeLRBKfmXnxSqrJP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194" t="s">
        <v>3</v>
      </c>
      <c r="D47" s="1194"/>
      <c r="E47" s="1195"/>
      <c r="F47" s="11">
        <v>24.37</v>
      </c>
      <c r="G47" s="12">
        <v>27.79</v>
      </c>
      <c r="H47" s="12">
        <v>27.7</v>
      </c>
      <c r="I47" s="12">
        <v>26.6</v>
      </c>
      <c r="J47" s="13">
        <v>25</v>
      </c>
    </row>
    <row r="48" spans="2:10" ht="57.75" customHeight="1" x14ac:dyDescent="0.15">
      <c r="B48" s="14"/>
      <c r="C48" s="1196" t="s">
        <v>4</v>
      </c>
      <c r="D48" s="1196"/>
      <c r="E48" s="1197"/>
      <c r="F48" s="15">
        <v>1.78</v>
      </c>
      <c r="G48" s="16">
        <v>2.21</v>
      </c>
      <c r="H48" s="16">
        <v>2.96</v>
      </c>
      <c r="I48" s="16">
        <v>3.05</v>
      </c>
      <c r="J48" s="17">
        <v>2.94</v>
      </c>
    </row>
    <row r="49" spans="2:10" ht="57.75" customHeight="1" thickBot="1" x14ac:dyDescent="0.2">
      <c r="B49" s="18"/>
      <c r="C49" s="1198" t="s">
        <v>5</v>
      </c>
      <c r="D49" s="1198"/>
      <c r="E49" s="1199"/>
      <c r="F49" s="19">
        <v>2.66</v>
      </c>
      <c r="G49" s="20">
        <v>3.85</v>
      </c>
      <c r="H49" s="20" t="s">
        <v>554</v>
      </c>
      <c r="I49" s="20" t="s">
        <v>555</v>
      </c>
      <c r="J49" s="21" t="s">
        <v>556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HToVbFIO/jKp0SAkfCVoWMiBRwIExJp8xnAtdQHAOcguBEe4aldq3kBjD4t821RHcouYK6AjtSU38U2sf7i3nQ==" saltValue="Z8b1xYfh0WsKPb1iEvX5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2020-03-17T04:47:38Z</cp:lastPrinted>
  <dcterms:created xsi:type="dcterms:W3CDTF">2020-02-10T06:18:45Z</dcterms:created>
  <dcterms:modified xsi:type="dcterms:W3CDTF">2020-09-25T04:58:11Z</dcterms:modified>
  <cp:category/>
</cp:coreProperties>
</file>